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<sst xmlns="http://schemas.openxmlformats.org/spreadsheetml/2006/main" count="1421" uniqueCount="536">
  <si>
    <t>Scene</t>
  </si>
  <si>
    <t>When RD decides he wants to visit space, Mr. Pennington and Ian attempt to be the first team to send a personal drone into orbit and fly it home. But along with his Aerospace history and a wealth of rocketry knowledge, Mr. Pennington carries a deep secret that could either propel the mission to success or doom it and RD to failure. -</t>
  </si>
  <si>
    <t>#</t>
  </si>
  <si>
    <t>SFX Name</t>
  </si>
  <si>
    <t>(a) REC STAT - X,Z,D</t>
  </si>
  <si>
    <t>Rec       -1,2</t>
  </si>
  <si>
    <t>Foley  - 1,2</t>
  </si>
  <si>
    <t>Library  - 1,2</t>
  </si>
  <si>
    <t>Problem - x</t>
  </si>
  <si>
    <t>Done?         - X or blank</t>
  </si>
  <si>
    <t>SD (sound designer)</t>
  </si>
  <si>
    <t>The Expert</t>
  </si>
  <si>
    <t>pACT I</t>
  </si>
  <si>
    <t>**ROCKET LAUNCH</t>
  </si>
  <si>
    <t>SOUND: ROCKET LAUNCHES</t>
  </si>
  <si>
    <t>MUSIC: QUICK THEME</t>
  </si>
  <si>
    <t>NARRATOR</t>
  </si>
  <si>
    <t>And now, the Brinkman Adventures!</t>
  </si>
  <si>
    <t>EXT: BRINKMAN'S BACKYARD</t>
  </si>
  <si>
    <t>SOUND: IAN MARCHING THROUGH HOUSE, OUT FRONT DOOR AND TO PENNINGTON'S HOUSE</t>
  </si>
  <si>
    <t>SOUND: OUTSIDE SOUNDS OF CRUNCHING IN LEAVES</t>
  </si>
  <si>
    <t>SOUND: LAUNCH CONTROL ROOM SOUNDS</t>
  </si>
  <si>
    <t>ISAAC</t>
  </si>
  <si>
    <t>Boy, this brings back memories.</t>
  </si>
  <si>
    <t>IAN</t>
  </si>
  <si>
    <t>Yeah, the last time we did this, it was attached to your tooth.</t>
  </si>
  <si>
    <t>SOUND: PATRICK POUNDS ON SOMETHING AND THEN STOPS</t>
  </si>
  <si>
    <t>SOUND: RD BEING PUT IN METAL CONTAINER</t>
  </si>
  <si>
    <t>SOUND: STUFFING PARACHUTE</t>
  </si>
  <si>
    <t>SOUND: IAN WALKS AWAY</t>
  </si>
  <si>
    <t>I still can't' believe you talked me into that.</t>
  </si>
  <si>
    <t>SOUND: PENNINGTON SITS UP IN BED</t>
  </si>
  <si>
    <t>SOUND: IAN THUMPING DOWNSTAIRS</t>
  </si>
  <si>
    <t>SOUND: ELECTRIC DRILL.</t>
  </si>
  <si>
    <t>(chuckling)</t>
  </si>
  <si>
    <t>SOUND: BRINKMAN HOUSE PHONE IN BACKGROUND</t>
  </si>
  <si>
    <t>RD, will the warmer temperature affect this launch?</t>
  </si>
  <si>
    <t>SOUND: KNOCKING ON PENNINGTON'S DOOR</t>
  </si>
  <si>
    <t>RD</t>
  </si>
  <si>
    <t>Most certainly. Unlike airplanes, rockets fly best in higher temperatures.</t>
  </si>
  <si>
    <t>SOUND: BOGARD THE BIRD FROM UPSTAIRS OCCASIONALLY</t>
  </si>
  <si>
    <t>SOUND: PATRICK THE BIRD FROM UPSTAIRS OCCASIONALLY</t>
  </si>
  <si>
    <t>I didn't know that. Let's do a radio check.</t>
  </si>
  <si>
    <t>SOUND: PATRICK THE BIRD</t>
  </si>
  <si>
    <t>(Into handheld radio). Recovery team, we are ready for launch. Charlie, do you copy?</t>
  </si>
  <si>
    <t>SOUND: PHONE RINGS</t>
  </si>
  <si>
    <t>CHARLIE</t>
  </si>
  <si>
    <t>SOUND: DOOR CLOSES AS IAN LEAVES</t>
  </si>
  <si>
    <t>Loud and clear.</t>
  </si>
  <si>
    <t>SOUND: IAN'S CHAIR MOVES AND HE MOVES CLOSER TO DESK TO READ HIMSELF</t>
  </si>
  <si>
    <t>Peter, can you hear me?</t>
  </si>
  <si>
    <t>PETER</t>
  </si>
  <si>
    <t>SOUND: PICTURE PRINTING</t>
  </si>
  <si>
    <t>I can hear you. Over.</t>
  </si>
  <si>
    <t>SOUND: LEAFBLOWER</t>
  </si>
  <si>
    <t>SOUND: LEAFBLOWER TURNS OFF</t>
  </si>
  <si>
    <t>Micah, do you copy?</t>
  </si>
  <si>
    <t>SOUND: OCCASIONAL SQUAWK FROM Bogard THE PARROT</t>
  </si>
  <si>
    <t>MICAH</t>
  </si>
  <si>
    <t>SOUND: CROWD CLAPS</t>
  </si>
  <si>
    <t>I hear you, Isaac.</t>
  </si>
  <si>
    <t>SOUND: CROWD YELLS THROUGHOUT COUNTDOWN</t>
  </si>
  <si>
    <t>OK guys, keep your eyes on the rocket until it lands.</t>
  </si>
  <si>
    <t>SOUND: CROWD CHEERING</t>
  </si>
  <si>
    <t>Engine is armed. Start countdown.</t>
  </si>
  <si>
    <t>SOUND: CROWD NOISE IN BANDSHELL PARK</t>
  </si>
  <si>
    <t>SOUND: CHEER GOES UP</t>
  </si>
  <si>
    <t>SOUND: SCRATCH FROM RADIO</t>
  </si>
  <si>
    <t>T minus 5, 4, 3, 2, 1 Lift off.</t>
  </si>
  <si>
    <t>SOUND: CROWD IS WORRIED</t>
  </si>
  <si>
    <t>SOUND: CROWD BEGINNING TO GET EXCITED</t>
  </si>
  <si>
    <t>SOUND: CROWD GETTING LOUDER AS THEY SEE HIM</t>
  </si>
  <si>
    <t>SOUND: ELECTRIC SCREW GUN</t>
  </si>
  <si>
    <t>SOUND: COMPUTERS RUNNING</t>
  </si>
  <si>
    <t>Wow! Look at her go!</t>
  </si>
  <si>
    <t>SOUND: BASEMENT SOUNDS</t>
  </si>
  <si>
    <t>ROCKET LAUNCH</t>
  </si>
  <si>
    <t>PATRICK'S BIG DESK</t>
  </si>
  <si>
    <t>BEAT AS ROCKET TURNS DOWNWARD</t>
  </si>
  <si>
    <t>There's the parachute... nice! I think it's going to land behind behind the school.</t>
  </si>
  <si>
    <t>FLOP-NIK</t>
  </si>
  <si>
    <t>(in walkie-talkie)</t>
  </si>
  <si>
    <t>Charlie, it's coming your way.</t>
  </si>
  <si>
    <t>IAN VISITS MR. PENNINGTON</t>
  </si>
  <si>
    <t>I've got my eyes on the prize.</t>
  </si>
  <si>
    <t>I forgot how fun this is.</t>
  </si>
  <si>
    <t>SOUND: OUTSIDE NEIGHBOR AMBIENCE</t>
  </si>
  <si>
    <t>I think I should like to go to space.</t>
  </si>
  <si>
    <t>What?</t>
  </si>
  <si>
    <t>PENNINGTON'S DILEMMA</t>
  </si>
  <si>
    <t>I believe I would like to ride a rocket into space.</t>
  </si>
  <si>
    <t>What an amazing idea! I wonder if that's even possible...</t>
  </si>
  <si>
    <t>MUSIC: CUE</t>
  </si>
  <si>
    <t>PENNINGTON CALLS IAN</t>
  </si>
  <si>
    <t>**PATRICK'S BIG DESK</t>
  </si>
  <si>
    <t>INT: PENNINGTON'S BASEMENT</t>
  </si>
  <si>
    <t>PLANNING</t>
  </si>
  <si>
    <t>PATRICK</t>
  </si>
  <si>
    <t>(yelling to the other room)</t>
  </si>
  <si>
    <t>Bernice! Would you mind bringing my lunch down here?</t>
  </si>
  <si>
    <t>BERNICE</t>
  </si>
  <si>
    <t>BUILDING RDSAT-1 MONTAGE</t>
  </si>
  <si>
    <t>Here you go!</t>
  </si>
  <si>
    <t>Whoah. What are you a ninja now? Don't sneak up on me while I'm working.</t>
  </si>
  <si>
    <t>SOUND: SOUND OR QUADCOPTER FLYING ACROSS AND BACK. VOICE MUST MATCH PANNING, DISTANCE, AND REVERB</t>
  </si>
  <si>
    <t>Why don't you build it upstairs in the office where it's supposed to go?</t>
  </si>
  <si>
    <t>TEST DROP</t>
  </si>
  <si>
    <t>Bernice, stay in your lane...</t>
  </si>
  <si>
    <t>Seems a little too wide in my opinion.</t>
  </si>
  <si>
    <t>SOUND: QUAD MOTORS START IN DISTANCE</t>
  </si>
  <si>
    <t>(muttering)</t>
  </si>
  <si>
    <t>I think I know how to put a desk together dear.</t>
  </si>
  <si>
    <t>SOUND: QUADCOPTER RETURNING</t>
  </si>
  <si>
    <t>(teasing)</t>
  </si>
  <si>
    <t>You're a smart man, but remember, you're not always right... THEME STATED</t>
  </si>
  <si>
    <t>DISASTER IN AUSTRALIA</t>
  </si>
  <si>
    <t>**FLOP-NIK</t>
  </si>
  <si>
    <t>INT: COMPUTER ROOM</t>
  </si>
  <si>
    <t>IAN SUGGESTS SPACENEXT</t>
  </si>
  <si>
    <t>RD, please search first American Satellite.</t>
  </si>
  <si>
    <t>Let's see what I can find. OK. On the 5th of August 1914, the first American Traffic light was installed on the corner of East 105th Street</t>
  </si>
  <si>
    <t>(sighing again)</t>
  </si>
  <si>
    <t>CONFRONTING PENNINGTON</t>
  </si>
  <si>
    <t>Traffic light? Sat - e - llite.</t>
  </si>
  <si>
    <t>DREAMING</t>
  </si>
  <si>
    <t>Joke. Ha ha ha. OK. I have found something. Would you like to view a video?</t>
  </si>
  <si>
    <t>PATRICK CALLS LEON</t>
  </si>
  <si>
    <t>Yes, please. Play video.</t>
  </si>
  <si>
    <t>PLAY VANGUARD CLIP</t>
  </si>
  <si>
    <t>BACK ON TRACK</t>
  </si>
  <si>
    <t>American's first attempt to launch a satellite. A six and a half inch sphere weighing just over three pounds was checked out by scientists and declared ready. A great wave of advanced publicity focused attention at Cape Canaveral Florida for the launching of test vehicle three of Project Vanguard. A preliminary to a twenty-one pound satellite in March. What happened is already unhappy history. Another setback for the United States in the race into outer space. Here are official defense department films of the launching of the seventy-two-foot missile. A loss of thrust and fall back to earth in split seconds.</t>
  </si>
  <si>
    <t>Rough start to the American space program.</t>
  </si>
  <si>
    <t>LAUNCH</t>
  </si>
  <si>
    <t>I wonder what could have gone wrong?</t>
  </si>
  <si>
    <t>I'm having second thoughts on space travel.</t>
  </si>
  <si>
    <t>SPACE</t>
  </si>
  <si>
    <t>SUSAN</t>
  </si>
  <si>
    <t>(from hallway)</t>
  </si>
  <si>
    <t>Hey Ian, Mr. Pennington just called. He finished fixing Kate's hard drive.</t>
  </si>
  <si>
    <t>SOUND: RD FLIES TO THE STAGE</t>
  </si>
  <si>
    <t>That's awesome! I'll run over there right now and grab it.</t>
  </si>
  <si>
    <t>MUSIC OR SOUND: MUSIC OR SOUND DESIGN GIVES US QUICK TRANSITION</t>
  </si>
  <si>
    <t>DESK DISASSEMBLY</t>
  </si>
  <si>
    <t>**IAN VISITS MR. PENNINGTON</t>
  </si>
  <si>
    <t>EXT: PENNINGTON HOUSE</t>
  </si>
  <si>
    <t/>
  </si>
  <si>
    <t>Hey Mr. Pennington.</t>
  </si>
  <si>
    <t>Here you go. Good as new!</t>
  </si>
  <si>
    <t>Thanks! Boy, she's gonna be so happy. How'd you do it?</t>
  </si>
  <si>
    <t>It's not rocket science. I just re-mapped the directory. Is that all you need?</t>
  </si>
  <si>
    <t>Yup. That's it. Thanks again.</t>
  </si>
  <si>
    <t>You bet.</t>
  </si>
  <si>
    <t>Actually, there may be something else. Didn't you use to work for NASA?</t>
  </si>
  <si>
    <t>Ah, why do you ask, Ian?</t>
  </si>
  <si>
    <t>Well, I have an astronautical question. RD said he'd like to go to space.That got me thinking... is that even possible? Do you think he could be sent to space and then brought back again in one piece? (CATALYST)</t>
  </si>
  <si>
    <t>Possible yes, very expensive. But why?</t>
  </si>
  <si>
    <t>Didn't President Kennedy say 'We choose to go to the moon not because it's easy, but because it's hard'?</t>
  </si>
  <si>
    <t>And, your point?</t>
  </si>
  <si>
    <t>Well, I guess that would be my reason.. because it's hard. And never been done before.</t>
  </si>
  <si>
    <t>It's one thing for the leader of the free world to send someone to the moon. It's something very different for a young man to send his robot into space...</t>
  </si>
  <si>
    <t>Hmmm. Well, thanks again for fixing the hard drive.</t>
  </si>
  <si>
    <t>**PENNINGTON'S DILEMMA</t>
  </si>
  <si>
    <t>When are you going to move that upstairs?</t>
  </si>
  <si>
    <t>I'm not going to. It's now a workbench.</t>
  </si>
  <si>
    <t>Patrick, I was right, wasn't I? You can't fit it up the stairs.</t>
  </si>
  <si>
    <t>It would fit.</t>
  </si>
  <si>
    <t>Admit it... I was right.</t>
  </si>
  <si>
    <t>Ian wants to send RD to space.</t>
  </si>
  <si>
    <t>That sounds rather pretentious.</t>
  </si>
  <si>
    <t>He asked me to help him.</t>
  </si>
  <si>
    <t>What did you say?</t>
  </si>
  <si>
    <t>I told him it would be very difficult.</t>
  </si>
  <si>
    <t>Is it even possible?</t>
  </si>
  <si>
    <t>Yes.</t>
  </si>
  <si>
    <t>So.... are you going to help him?</t>
  </si>
  <si>
    <t>DEBATE</t>
  </si>
  <si>
    <t>No.</t>
  </si>
  <si>
    <t>Well, if it's possible, why not?</t>
  </si>
  <si>
    <t>That chapter is over, Bernice.</t>
  </si>
  <si>
    <t>Then why do we keep getting Spaceport Magazine every month?</t>
  </si>
  <si>
    <t>I forgot to cancel the subscription.</t>
  </si>
  <si>
    <t>Patrick. Maybe it would do both of you some good.</t>
  </si>
  <si>
    <t>Well, do you still want to go on that cruise?</t>
  </si>
  <si>
    <t>Of course.</t>
  </si>
  <si>
    <t>If I take this on you can kiss that cruise goodbye.</t>
  </si>
  <si>
    <t>(Beat) ...you know, I think I'd be willing to skip that trip.</t>
  </si>
  <si>
    <t>(deep sigh)</t>
  </si>
  <si>
    <t>I can't believe I'm even having this conversation.</t>
  </si>
  <si>
    <t>**PENNINGTON CALLS IAN</t>
  </si>
  <si>
    <t>BREAK INTO TWO</t>
  </si>
  <si>
    <t>Ah, is this Ian?</t>
  </si>
  <si>
    <t>Yeah. Hi Mr. Pennington.</t>
  </si>
  <si>
    <t>Hey.... were you really serious about sending RD to space?</t>
  </si>
  <si>
    <t>Yeah, I was.</t>
  </si>
  <si>
    <t>Are you be willing to spend all your money and time on something that probably won't even work?</t>
  </si>
  <si>
    <t>Actually, that sounds kinda fun!</t>
  </si>
  <si>
    <t>Alright. Come on over. (with hesitation) And bring the robot with you.</t>
  </si>
  <si>
    <t>ACT II</t>
  </si>
  <si>
    <t>**PLANNING</t>
  </si>
  <si>
    <t>Nice desk</t>
  </si>
  <si>
    <t>Built it myself.</t>
  </si>
  <si>
    <t>Oh.</t>
  </si>
  <si>
    <t>Incorrect. You assembled a pre-made furniture distributed by ISEA.</t>
  </si>
  <si>
    <t>Anyway, so we're facing two challenges. Getting RD to space and then bringing him safely home. Let's start with the first hurdle. It will take a very large, very expensive rocket to get RD into space.</t>
  </si>
  <si>
    <t>How expensive are we talking?</t>
  </si>
  <si>
    <t>Well, I can give you some examples of real rockets at the low end of the cost spectrum:</t>
  </si>
  <si>
    <t>Alright...</t>
  </si>
  <si>
    <t>Pegasus: roughly $40 million, LauncherOne: $10 million. Super Strypi: it was supposed to cost $15 million, but it blew up before launch. Falcon One: $8 million.</t>
  </si>
  <si>
    <t>GULP.</t>
  </si>
  <si>
    <t>There is a solution. Hitchhiking!</t>
  </si>
  <si>
    <t>Hitchhiking Sharing a ride to space with a rocket delivering a larger satellite.</t>
  </si>
  <si>
    <t>Exactly, RD.</t>
  </si>
  <si>
    <t>I'm assuming this isn't free though...</t>
  </si>
  <si>
    <t>You are correct. But it's much cheaper than building your own rocket. We're talking thousands vs millions. But don't worry about the cost. Bernice and I will... as long as we keep costs reasonable.</t>
  </si>
  <si>
    <t>I don't know what to say, Mr. Pennington. Thank you!</t>
  </si>
  <si>
    <t>Don't mention it. There's this new rocket company based in Australia. I've already emailed them with your idea.</t>
  </si>
  <si>
    <t>So, assuming are able to hitchhike to space, how do we get RD back?</t>
  </si>
  <si>
    <t>That's what I was wondering.</t>
  </si>
  <si>
    <t>First, we mount you to a quadcopter.</t>
  </si>
  <si>
    <t>That sounds exciting.</t>
  </si>
  <si>
    <t>After making one complete orbit you'd fall back to earth and then fly home under your own power.</t>
  </si>
  <si>
    <t>Wouldn't he burn up in the atmosphere on the way in?</t>
  </si>
  <si>
    <t>At re-entry, my speed would be seventeen thousand five hundred miles per hour.</t>
  </si>
  <si>
    <t>RD would be mounted in a metal box that would have a heat shield on the leading edge. After entering the atmosphere he would quickly slow down to several hundred miles an hour.</t>
  </si>
  <si>
    <t>But that's still too fast... his propellers would be torn off.</t>
  </si>
  <si>
    <t>Correct. At about four-hundred miles per hour, he would jettison his heat shield and deploy a parachute. At fifteen thousand feet he would jettison the parachute, engage his rotors and fly home.</t>
  </si>
  <si>
    <t>I like it. So where do we start?</t>
  </si>
  <si>
    <t>Well, your first task will be to find the best thrusters for RD. These will allow him to steer himself while in orbit and then re-enter the atmosphere at the right point.</t>
  </si>
  <si>
    <t>I would like a job, Mr. Pennington.</t>
  </si>
  <si>
    <t>Why don't you go outside and check the Koi Fish?</t>
  </si>
  <si>
    <t>rd</t>
  </si>
  <si>
    <t>Joke. ha ha ha. Do you continue to harbor negative emotions from my great escape.</t>
  </si>
  <si>
    <t>No, but I'm still pulling cornstalks out of the bottom of my car.</t>
  </si>
  <si>
    <t>Couldn't RD start crunching numbers?</t>
  </si>
  <si>
    <t>Sure. RD, research the calculations needed for your return trajectory. These will be based on your altitude, speed, and direction.</t>
  </si>
  <si>
    <t>Consider it done.</t>
  </si>
  <si>
    <t>This satellite is going to need a name.</t>
  </si>
  <si>
    <t>since you're the one going, RD do you have any ideas?</t>
  </si>
  <si>
    <t>Yes. RDSAT-1</t>
  </si>
  <si>
    <t>MUSIC: TRANSITION CUE THAT CONTINUES AS MONTAGE UNDERSCORE</t>
  </si>
  <si>
    <t>**BUILDING RDSAT-1 MONTAGE</t>
  </si>
  <si>
    <t>AUSTRALIAN</t>
  </si>
  <si>
    <t>Rocket Research, this is Simon.</t>
  </si>
  <si>
    <t>Hello, Simon, this is Patrick Pennington. Were you able to look over our proposal?</t>
  </si>
  <si>
    <t>Yes mate. Team and I have discussed your offer and we would be happy to welcome RDSAT-1 aboard for the maiden voyage of Rocket Titon next month.</t>
  </si>
  <si>
    <t>Ian, did you hear that? We have wings!</t>
  </si>
  <si>
    <t>MUSIC: 4 SECONDS FOR CUE TO TRANSITION</t>
  </si>
  <si>
    <t>I just got off the phone with MIT. There's a guy there who invented micro thrusters.</t>
  </si>
  <si>
    <t>Do they provide enough power?</t>
  </si>
  <si>
    <t>Yeah, and he's giving us a set for free!</t>
  </si>
  <si>
    <t>MUSIC: 4 SECOND CUE</t>
  </si>
  <si>
    <t>OK RD. Time for your first flight.</t>
  </si>
  <si>
    <t>The quadcopter is smaller than I imagined.</t>
  </si>
  <si>
    <t>It has to be small. He needs to fit into something the size of a shoebox. Besides, I did the math and this should be big enough.</t>
  </si>
  <si>
    <t>Should be?</t>
  </si>
  <si>
    <t>Well, we'll find out, won't we?</t>
  </si>
  <si>
    <t>I fly! I fly!</t>
  </si>
  <si>
    <t>Let's see if you fit in your shiny new case.</t>
  </si>
  <si>
    <t>Perfect.</t>
  </si>
  <si>
    <t>I'm feeling a little claustrophobic!</t>
  </si>
  <si>
    <t>Wait till I pack this parachute in here. Let's see.... (chuckle)</t>
  </si>
  <si>
    <t>(muffled)</t>
  </si>
  <si>
    <t>OK. Now I can't breath</t>
  </si>
  <si>
    <t>MUSIC: 5 SECOND CUE RESOLVES</t>
  </si>
  <si>
    <t>**TEST DROP</t>
  </si>
  <si>
    <t>EXT: OUTSIDE</t>
  </si>
  <si>
    <t>Radio test. RD, do you copy?</t>
  </si>
  <si>
    <t>Loud and clear</t>
  </si>
  <si>
    <t>OK, this is it. Can someone give me a countdown?</t>
  </si>
  <si>
    <t>JACK</t>
  </si>
  <si>
    <t>5, 4, 3, 2, 1 liftoff!</t>
  </si>
  <si>
    <t>FAMILY</t>
  </si>
  <si>
    <t>Joins jack in countdown</t>
  </si>
  <si>
    <t>Nice!</t>
  </si>
  <si>
    <t>There it goes!</t>
  </si>
  <si>
    <t>That's a big balloon.</t>
  </si>
  <si>
    <t>It's called a weather balloon.</t>
  </si>
  <si>
    <t>GRACE</t>
  </si>
  <si>
    <t>It has to be big so it can lift RD.</t>
  </si>
  <si>
    <t>Ian, how's the wind speed?</t>
  </si>
  <si>
    <t>2 mph variable.</t>
  </si>
  <si>
    <t>HOPE</t>
  </si>
  <si>
    <t>Wow, it's rising fast.</t>
  </si>
  <si>
    <t>For this test, we're going to release RD from a few hundred feet up. He's going to pop out of his case and we don't want to lose it Isaac.</t>
  </si>
  <si>
    <t>Got it.</t>
  </si>
  <si>
    <t>He's getting pretty high.</t>
  </si>
  <si>
    <t>I think it's about time. Ian, are your binoculars trained on RDSAT-1?</t>
  </si>
  <si>
    <t>Roger that.</t>
  </si>
  <si>
    <t>RD, state your current altitude.</t>
  </si>
  <si>
    <t>Eight hundred and twelve feet above the surface.</t>
  </si>
  <si>
    <t>Are you ready to drop?</t>
  </si>
  <si>
    <t>Roger. Ready to drop.</t>
  </si>
  <si>
    <t>Shouldn't we let him go a little higher?</t>
  </si>
  <si>
    <t>It's fine Ian. OK. RD, cut your tether line.</t>
  </si>
  <si>
    <t>Affirmative. Cutting the tether line.</t>
  </si>
  <si>
    <t>Jettison housing immediately. Now RD!</t>
  </si>
  <si>
    <t>Wooooo! There's the parachute.</t>
  </si>
  <si>
    <t>We should have started him higher. RD, state your current speed and altitude.</t>
  </si>
  <si>
    <t>Speed eleven miles per hour. Elevation three hundred and six feet above the surface.</t>
  </si>
  <si>
    <t>We have recovered the case. Over.</t>
  </si>
  <si>
    <t>OK, RD, Unfold your arms.</t>
  </si>
  <si>
    <t>Arms unfolded, motors on stand bye.</t>
  </si>
  <si>
    <t>Jettison your parachute.</t>
  </si>
  <si>
    <t>Jettisoning parachute...</t>
  </si>
  <si>
    <t>Woah, he's free falling!</t>
  </si>
  <si>
    <t>Start your motors now!</t>
  </si>
  <si>
    <t>He's flying!</t>
  </si>
  <si>
    <t>I think I like this.</t>
  </si>
  <si>
    <t>Family cheering.</t>
  </si>
  <si>
    <t>Good job RD</t>
  </si>
  <si>
    <t>Let's not cut it so close next time guys....</t>
  </si>
  <si>
    <t>**DISASTER IN AUSTRALIA</t>
  </si>
  <si>
    <t>INT: PENNINGTON'S LIVING ROOM</t>
  </si>
  <si>
    <t>I got it..... Hello?</t>
  </si>
  <si>
    <t>I'm calling for Patrick Pennington</t>
  </si>
  <si>
    <t>This is he.</t>
  </si>
  <si>
    <t>Simon from Rocket Research.</t>
  </si>
  <si>
    <t>Good to hear your voice. How's it going over there on the land down under.</t>
  </si>
  <si>
    <t>Well, I wish I had better news.</t>
  </si>
  <si>
    <t>Uh oh....</t>
  </si>
  <si>
    <t>Yesterday we were doing a stationary test of Rocket Titon and we had an anomaly.</t>
  </si>
  <si>
    <t>I know what that means...</t>
  </si>
  <si>
    <t>She's a complete and total loss. As we agreed, the down payment is non refundable.</t>
  </si>
  <si>
    <t>**IAN SUGGESTS SPACENEXT</t>
  </si>
  <si>
    <t>INT: PENNINGTON'S HOUSE IAN STANDING AT DOOR</t>
  </si>
  <si>
    <t>I'm sorry Ian. There are other companies. I'll just need to get back on the horn.</t>
  </si>
  <si>
    <t>What about SpaceNext? I was watching an interview with the founder, Leon Rogers. That guy's doing some incredible stuff.</t>
  </si>
  <si>
    <t>(Cuts Ian off)</t>
  </si>
  <si>
    <t>I'm not sure about that Leon guy. SpaceNext is not even an option, they're double the price.</t>
  </si>
  <si>
    <t>Alright. Any other ideas?</t>
  </si>
  <si>
    <t>I'll keep looking.</t>
  </si>
  <si>
    <t>OK. Goodnight Mr. Pennington.</t>
  </si>
  <si>
    <t>Good night.</t>
  </si>
  <si>
    <t>Patrick...</t>
  </si>
  <si>
    <t>Yes, love.</t>
  </si>
  <si>
    <t>Did I hear Ian suggest you call Leon Rogers?</t>
  </si>
  <si>
    <t>Yes...</t>
  </si>
  <si>
    <t>That might not be a bad idea.</t>
  </si>
  <si>
    <t>Bernice, forget it. I'm not talking to him.</t>
  </si>
  <si>
    <t>MIDPOINT</t>
  </si>
  <si>
    <t>**IAN</t>
  </si>
  <si>
    <t>&amp;</t>
  </si>
  <si>
    <t>RD RESEARCHING</t>
  </si>
  <si>
    <t>INT: BRINKMAN COMPUTER ROOM</t>
  </si>
  <si>
    <t>RD, search for private rocket companies.</t>
  </si>
  <si>
    <t>I found seven results.</t>
  </si>
  <si>
    <t>Ah, read top result, please.</t>
  </si>
  <si>
    <t>OK. #1 - SpaceNext. SpaceNext was founded in 2002 by astronautical scientist and engineer Leon Rogers. Leon's aerospace career got off to a rocky start while working for the Navy's top secret Vanguard program...</t>
  </si>
  <si>
    <t>What? That's the same rocket we watched blowing up RD!</t>
  </si>
  <si>
    <t>SOUND: IAN'S CHAIR MOVES AND HE MOVES CLOSER TO DESK TO READ HIMSELFHIMSELF</t>
  </si>
  <si>
    <t>MUSIC: UNDERSCORE BEGINS</t>
  </si>
  <si>
    <t>(reading from webpage)</t>
  </si>
  <si>
    <t>Leon was part of the team that launched what later become known as Flop-Nik, the first US attempt to launch a satellite into space which ended in failure. Wow. RD, can you enlarge this picture?</t>
  </si>
  <si>
    <t>Absolutely. Here you go.</t>
  </si>
  <si>
    <t>RD. Print picture.</t>
  </si>
  <si>
    <t>I'll be right back.</t>
  </si>
  <si>
    <t>What's going on?</t>
  </si>
  <si>
    <t>MUSIC OR SOUND GIVE QUICK TRANSITION</t>
  </si>
  <si>
    <t>**CONFRONTING PENNINGTON</t>
  </si>
  <si>
    <t>Mr. Pennington?</t>
  </si>
  <si>
    <t>Is this you? In this picture?</t>
  </si>
  <si>
    <t>Where'd you find that?</t>
  </si>
  <si>
    <t>On the internet. Leon Rogers was on the project... see there he is. And right next to him. That looks like you!</t>
  </si>
  <si>
    <t>That's weird.</t>
  </si>
  <si>
    <t>It is you. No wonder I couldn't find your name in NASA records. You never worked for NASA, you worked for the Naval Research Laboratory... For the Vanguard program.</t>
  </si>
  <si>
    <t>Well, the Naval Research laboratory actually predated NASA.</t>
  </si>
  <si>
    <t>Why didn't you tell me you were a part of flopnick</t>
  </si>
  <si>
    <t>Why would that matteR?</t>
  </si>
  <si>
    <t>Because, you're helping me launch my robot into space.</t>
  </si>
  <si>
    <t>Wow. You know, maybe we should just forget about this sending RD to space thing.</t>
  </si>
  <si>
    <t>Really?</t>
  </si>
  <si>
    <t>Yeah. Good night Mr. Pennington.</t>
  </si>
  <si>
    <t>(to himself)</t>
  </si>
  <si>
    <t>Good night Ian.</t>
  </si>
  <si>
    <t>MUSIC: CUE RESOLVES OR CONTINUES INTO DREAM SEQUENCE</t>
  </si>
  <si>
    <t>**DREAMING</t>
  </si>
  <si>
    <t>DARK NIGHT</t>
  </si>
  <si>
    <t>INT: LAUNCH CONTROL ROOM</t>
  </si>
  <si>
    <t>LEON</t>
  </si>
  <si>
    <t>I don't feel good about this Patrick.</t>
  </si>
  <si>
    <t>We checked the fittings two days ago Leon. And unless a flock of seagulls loosened them yesterday, they are exactly the way we left them.</t>
  </si>
  <si>
    <t>I'd just feel better if we interrupted the countdown and went out there and rechecked things.</t>
  </si>
  <si>
    <t>And that's why you're the intern and I'm the expert. It's fine Leon.</t>
  </si>
  <si>
    <t>COUNTDOWN VOICE 2</t>
  </si>
  <si>
    <t>T minus 5, 4, 3, 2, 1,</t>
  </si>
  <si>
    <t>MUSIC: MUSIC STOPS</t>
  </si>
  <si>
    <t>NO No. Leon!!! (Gasps and catches his breath)</t>
  </si>
  <si>
    <t>Patrick, you're dreaming again.</t>
  </si>
  <si>
    <t>(breaths deeply and gathers himself)</t>
  </si>
  <si>
    <t>Oh, honey. I'm sorry.</t>
  </si>
  <si>
    <t>It was my fault, Bernice.</t>
  </si>
  <si>
    <t>Patrick, there was nothing you could have done.</t>
  </si>
  <si>
    <t>Leon tried to warn me.</t>
  </si>
  <si>
    <t>Oh Patrick. I'm sorry. (beat) Maybe you should talk to him?</t>
  </si>
  <si>
    <t>BREAK INTO 3</t>
  </si>
  <si>
    <t>ACT III</t>
  </si>
  <si>
    <t>**PATRICK CALLS LEON</t>
  </si>
  <si>
    <t>Patrick?</t>
  </si>
  <si>
    <t>Hi Leon.</t>
  </si>
  <si>
    <t>Wow. It's been a while.</t>
  </si>
  <si>
    <t>Congratulations on your success with SpaceNext.</t>
  </si>
  <si>
    <t>Why, I learn from the best</t>
  </si>
  <si>
    <t>I guess you turned out to be an expert after all.</t>
  </si>
  <si>
    <t>Leon, I want to apologize to you. I was wrong that day. Can you forgive me?</t>
  </si>
  <si>
    <t>I forgave you years ago. I've actually found myself praying for you lately. That you'd be able to forgive yourself.</t>
  </si>
  <si>
    <t>You're a Christian?</t>
  </si>
  <si>
    <t>Yes, and you?</t>
  </si>
  <si>
    <t>I am. Met a missionary named John Benti a few years back. He led me to Christ.</t>
  </si>
  <si>
    <t>Praise God Patrick. Are you still involved in the business?</t>
  </si>
  <si>
    <t>No. I hung it up after that. But three weeks ago I started helping a neighbor boy make a three-unit CubeSat.</t>
  </si>
  <si>
    <t>How's the project coming?</t>
  </si>
  <si>
    <t>I'm afraid it's over. I think the neighbor boy lost faith in me. And we lost our delivery bird yesterday.</t>
  </si>
  <si>
    <t>Were you guys using that outfit Down Under?</t>
  </si>
  <si>
    <t>Yeah.</t>
  </si>
  <si>
    <t>I felt real bad for Simon when I heard about their accident. It gave me cold sweats, actually!</t>
  </si>
  <si>
    <t>(laughing)</t>
  </si>
  <si>
    <t>You and me both.</t>
  </si>
  <si>
    <t>Yeah, I know....</t>
  </si>
  <si>
    <t>FADE VOICES DURING LAUGHING</t>
  </si>
  <si>
    <t>**BACK ON TRACK</t>
  </si>
  <si>
    <t>(singing or humming something)</t>
  </si>
  <si>
    <t>Patrick, Ian is here to see you.</t>
  </si>
  <si>
    <t>Oh! Send him down.</t>
  </si>
  <si>
    <t>Hey Mr. Pennington!</t>
  </si>
  <si>
    <t>Hi there Ian.</t>
  </si>
  <si>
    <t>Cleaning up?</t>
  </si>
  <si>
    <t>Oh, just putting away the tools.</t>
  </si>
  <si>
    <t>I was a little disrespectful yesterday. I came to apologize. I'm sorry Sir.</t>
  </si>
  <si>
    <t>It's OK. I understand.</t>
  </si>
  <si>
    <t>Was it hard... you know... after it blew up?</t>
  </si>
  <si>
    <t>Devastating. The hardest part is I could have prevented it if I hadn't been so proud.</t>
  </si>
  <si>
    <t>Hmmm.</t>
  </si>
  <si>
    <t>I suppose sending RD to space and bringing him back was that second chance I'd been hoping for. Probably not the best motivation for helping you huh?</t>
  </si>
  <si>
    <t>It's OK Mr. Pennington. (beat) I've done a lot of thinking, and RD and I both want to finish the project with you... that is as long as you're willing.</t>
  </si>
  <si>
    <t>It would be an honor.</t>
  </si>
  <si>
    <t>So we're back on?</t>
  </si>
  <si>
    <t>Let's do this.</t>
  </si>
  <si>
    <t>**LAUNCH</t>
  </si>
  <si>
    <t>SAM</t>
  </si>
  <si>
    <t>This is Sam Bradley coming to you live with a special report from bandshell Park in Port Washington. If you recall, recently Wimples Meat and Grocery made history in this very location by creating the worlds longest lobster bratwurst. And now today two local residents are trying to make history once again. Any moment now SpaceNext will launch it's latest rocket, Brute Falcon from launch pad 39 alpha at Kennedy Space Center in central Florida. On board that rocket is a three-pound satellite designed by Ian Brinkman and Patrick Pennington who you can see standing behind me on the stage. If all goes as planned, this small satellite will orbit the earth one time and then land right here in bandshell park. If successful, this will be a first not only for the United States but for the world. Ian Brinkman has just begun addressing the crowd. Let's join him now.</t>
  </si>
  <si>
    <t>(through a PA)</t>
  </si>
  <si>
    <t>I want to thank the state of Wisconsin and the town of Port Washington for giving us permission to attempt a recovery today. I'd also like to thank SpaceNext for making this possible by providing a launch vehicle for this experiment. And also for loaning us this wonderful jumbotron so we can watch the launch that is about to occur in Florida.</t>
  </si>
  <si>
    <t>This is so exciting!</t>
  </si>
  <si>
    <t>Finally, I want to thank my good friend and astronautical mentor, Patrick Pennington for making this dream a reality. Mr. Pennington will be directing this mission. Once liftoff occurs, our satellite will reach 400,000 feet in 3 minutes. It will then orbit the earth one time, hopefully returning to this stage in one hour and forty-five minutes from the moment of launch.</t>
  </si>
  <si>
    <t>(Clapping with crowd) Right on!</t>
  </si>
  <si>
    <t>And now, let's direct our attention to the screen as it appears they are in final preparations.</t>
  </si>
  <si>
    <t>reference https://www.youtube.com/watch?v=sB_nEtZxPog</t>
  </si>
  <si>
    <t>COUNTDOWN VOICE 1</t>
  </si>
  <si>
    <t>T-minus 30 seconds</t>
  </si>
  <si>
    <t>Launch director on countdown one, this is SpaceNext, Brute Falcon, go for launch.</t>
  </si>
  <si>
    <t>COUNTDOWN VOICE 3</t>
  </si>
  <si>
    <t>Brute Falcon is configured for flight.</t>
  </si>
  <si>
    <t>T-minus 15 standby for terminal count Ten, nine, eight, seven,</t>
  </si>
  <si>
    <t>Side booster ignition.</t>
  </si>
  <si>
    <t>Six, five, four, three two one, ignition.</t>
  </si>
  <si>
    <t>(Cheering)</t>
  </si>
  <si>
    <t>That's it. Brute Falcon.</t>
  </si>
  <si>
    <t>Side booster pressure is down. We have launch.</t>
  </si>
  <si>
    <t>MUSIC: CUE FOR TIME LAPSE</t>
  </si>
  <si>
    <t>**SPACE</t>
  </si>
  <si>
    <t>RD, do you copy, over.</t>
  </si>
  <si>
    <t>Loud and clear bald eagle.</t>
  </si>
  <si>
    <t>PENINGTON</t>
  </si>
  <si>
    <t>Joke, ha ha. It's mission control to you silicone brain.</t>
  </si>
  <si>
    <t>(cheers)</t>
  </si>
  <si>
    <t>Yeah! Awesome!</t>
  </si>
  <si>
    <t>Folks, I take it back. We just make contact and are nearing the critical phase of the mission.</t>
  </si>
  <si>
    <t>RD, what do you see, over?</t>
  </si>
  <si>
    <t>It's beautiful, mission control. I'm connecting by video, stand by.</t>
  </si>
  <si>
    <t>Wow.</t>
  </si>
  <si>
    <t>Is that South America, over.</t>
  </si>
  <si>
    <t>Roger that. I wish you could be up here Ian. It's true, earth does look like a blueberry.</t>
  </si>
  <si>
    <t>(laughing) Wish I was there.</t>
  </si>
  <si>
    <t>Please state your precise location, altitude, and speed, over.</t>
  </si>
  <si>
    <t>I'm above the eastern Pacific, west of Mexico. Altitude is 389,634 feet, speed 17,241 mph. I began retro-rocket burn moments ago. RD Out</t>
  </si>
  <si>
    <t>Perfect. Retrorocket package should jettison automatically shortly. Please advise when this occurs, over.</t>
  </si>
  <si>
    <t>Burn is complete. Package just jettisoned, over.</t>
  </si>
  <si>
    <t>Yes!</t>
  </si>
  <si>
    <t>OK RD, currently you should be turned so the bottom of your heat shield is facing the direction of travel.</t>
  </si>
  <si>
    <t>Current Location.</t>
  </si>
  <si>
    <t>Passing over Texas. Temperature rising.</t>
  </si>
  <si>
    <t>Report altitude and speed.</t>
  </si>
  <si>
    <t>Altitude and speed? RD, come in, over.</t>
  </si>
  <si>
    <t>We've lost him. Check the radar feed.</t>
  </si>
  <si>
    <t>Nothing.</t>
  </si>
  <si>
    <t>Check again.</t>
  </si>
  <si>
    <t>Nothing sir. He's gone.</t>
  </si>
  <si>
    <t>Does that mean he might have burned up?</t>
  </si>
  <si>
    <t>(Worried)</t>
  </si>
  <si>
    <t>(worried)</t>
  </si>
  <si>
    <t>This isn't good Susan.</t>
  </si>
  <si>
    <t>Wait....look. I think that's him. Yes, it has to be. He's just crossed into Illinois.</t>
  </si>
  <si>
    <t>You're right. OK. I'm picking up his data stream. Looks like his speed is 1,700 miles per hour. But wait, he's only at 30,000 feet. That's way too low at this point! He needs to deploy his chute now!</t>
  </si>
  <si>
    <t>He's moving too fast Mr. Pennington. If he did that he'd come apart. We need to trust him.</t>
  </si>
  <si>
    <t>Coming apart in the air is better than crashing into Chicago. We need to end this now. I'm switching to manual mode.</t>
  </si>
  <si>
    <t>Please, just wait. I think your GPS altitude reading might be off.</t>
  </si>
  <si>
    <t>No. Why?</t>
  </si>
  <si>
    <t>Look. See the barometric pressure altitude? According to that he's still at sixty thousand feet, right on track.</t>
  </si>
  <si>
    <t>The GPS determines altitude.</t>
  </si>
  <si>
    <t>I added the Barometric pressure reader because altitude it's more accurate than GPS.</t>
  </si>
  <si>
    <t>Are you sure Ian?</t>
  </si>
  <si>
    <t>MUSIC: Buildimg</t>
  </si>
  <si>
    <t>RD, do you copy? RD, do you coy?</t>
  </si>
  <si>
    <t>Loud and clear. Current altitude is 15,000 feet and speed 400 mph. Port Washington straight ahead.</t>
  </si>
  <si>
    <t>(Beginning to get excited)</t>
  </si>
  <si>
    <t>Deploying parachute now.</t>
  </si>
  <si>
    <t>Thank you Lord!</t>
  </si>
  <si>
    <t>Attention everybody. Our satellite has just deployed it's parachute. Please direct your attention to the sky directly over the power plant.</t>
  </si>
  <si>
    <t>I see him!</t>
  </si>
  <si>
    <t>There he is!</t>
  </si>
  <si>
    <t>(Family getting louder)</t>
  </si>
  <si>
    <t>(Getting Louder)</t>
  </si>
  <si>
    <t>I can't believe it!</t>
  </si>
  <si>
    <t>Jettisoning parachute. Opening arms. Electric motors started.</t>
  </si>
  <si>
    <t>He's free of the parachute.</t>
  </si>
  <si>
    <t>That's awesome!</t>
  </si>
  <si>
    <t>It's RD! Here he comes!</t>
  </si>
  <si>
    <t>(Begins to cheer)</t>
  </si>
  <si>
    <t>CROWD BEGINS CHEERING</t>
  </si>
  <si>
    <t>We did it! Ian we did it. Ian, why don't you take over.</t>
  </si>
  <si>
    <t>(BEAT)</t>
  </si>
  <si>
    <t>RD we're over here. Land in the middle of the stage.</t>
  </si>
  <si>
    <t>Am I glad to see you.</t>
  </si>
  <si>
    <t>That was amazing.</t>
  </si>
  <si>
    <t>Good call Ian. Good call.</t>
  </si>
  <si>
    <t>Mr. Pennington, you are amazing. Thank you!</t>
  </si>
  <si>
    <t>(Cheers)</t>
  </si>
  <si>
    <t>MUSIC: RESOLVES</t>
  </si>
  <si>
    <t>**DESK DISASSEMBLY</t>
  </si>
  <si>
    <t>INT: PENNINGTON BASEMENT</t>
  </si>
  <si>
    <t>Patrick, what on earth are you doing?</t>
  </si>
  <si>
    <t>This desk won't fit up the stairs. So I'm taking it apart like you suggested and am rebuilding it in the office.</t>
  </si>
  <si>
    <t>Would you like me to help you, dear.</t>
  </si>
  <si>
    <t>I would like that, peaches.</t>
  </si>
  <si>
    <t>MUSIC: THEME</t>
  </si>
  <si>
    <t>You've been listening to the Brinkman Adventures and this fictional episode is entitled The Expert. The Bible warns us that pride leads to destruction and Mr. Pennington experienced that in dramatic fashion. James 4:10 says humble yourselves in the sight of the Lord, and he shall lift you up. Let's reject pride and strive to live lives of humility before the Lord. To find out more about Brinkman Adventures or get your own copy of this episode, please visit brinkmanadventures.com.</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</si>
</sst>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rgb="FF000000"/>
      <name val="Calibri"/>
    </font>
    <font>
      <b/>
      <sz val="12.0"/>
      <name val="Times New Roman"/>
    </font>
    <font>
      <sz val="10.0"/>
    </font>
    <font>
      <sz val="11.0"/>
    </font>
    <font>
      <sz val="11.0"/>
      <color rgb="FF000000"/>
      <name val="Inconsolata"/>
    </font>
    <font/>
    <font>
      <b/>
      <i/>
      <sz val="12.0"/>
      <name val="Times New Roman"/>
    </font>
    <font>
      <sz val="11.0"/>
      <name val="Calibri"/>
    </font>
    <font>
      <name val="Arial"/>
    </font>
    <font>
      <sz val="11.0"/>
      <color rgb="FF1155CC"/>
      <name val="Inconsolata"/>
    </font>
  </fonts>
  <fills count="3">
    <fill>
      <patternFill patternType="none"/>
    </fill>
    <fill>
      <patternFill patternType="lightGray"/>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0" numFmtId="0" xfId="0" applyAlignment="1" applyBorder="1" applyFont="1">
      <alignment horizontal="center" readingOrder="0" shrinkToFit="0" wrapText="0"/>
    </xf>
    <xf borderId="0" fillId="0" fontId="1" numFmtId="0" xfId="0" applyAlignment="1" applyFont="1">
      <alignment vertical="bottom"/>
    </xf>
    <xf borderId="1" fillId="0" fontId="0" numFmtId="0" xfId="0" applyAlignment="1" applyBorder="1" applyFont="1">
      <alignment horizontal="center" shrinkToFit="0" wrapText="0"/>
    </xf>
    <xf borderId="1" fillId="0" fontId="2" numFmtId="0" xfId="0" applyAlignment="1" applyBorder="1" applyFont="1">
      <alignment horizontal="left" readingOrder="0" vertical="bottom"/>
    </xf>
    <xf borderId="1" fillId="0" fontId="3" numFmtId="0" xfId="0" applyAlignment="1" applyBorder="1" applyFont="1">
      <alignment horizontal="left" readingOrder="0" shrinkToFit="0" vertical="bottom" wrapText="0"/>
    </xf>
    <xf borderId="0" fillId="2" fontId="4" numFmtId="0" xfId="0" applyFill="1" applyFont="1"/>
    <xf borderId="1" fillId="0" fontId="3" numFmtId="0" xfId="0" applyAlignment="1" applyBorder="1" applyFont="1">
      <alignment horizontal="left" shrinkToFit="0" vertical="bottom" wrapText="0"/>
    </xf>
    <xf borderId="1" fillId="0" fontId="3" numFmtId="0" xfId="0" applyAlignment="1" applyBorder="1" applyFont="1">
      <alignment horizontal="center" shrinkToFit="0" vertical="bottom" wrapText="0"/>
    </xf>
    <xf borderId="1" fillId="0" fontId="5" numFmtId="0" xfId="0" applyAlignment="1" applyBorder="1" applyFont="1">
      <alignment horizontal="center"/>
    </xf>
    <xf borderId="0" fillId="0" fontId="6" numFmtId="0" xfId="0" applyAlignment="1" applyFont="1">
      <alignment vertical="bottom"/>
    </xf>
    <xf borderId="0" fillId="0" fontId="3" numFmtId="0" xfId="0" applyAlignment="1" applyFont="1">
      <alignment horizontal="center" readingOrder="0"/>
    </xf>
    <xf borderId="0" fillId="0" fontId="7" numFmtId="0" xfId="0" applyAlignment="1" applyFont="1">
      <alignment horizontal="center" readingOrder="0" shrinkToFit="0" wrapText="0"/>
    </xf>
    <xf borderId="0" fillId="2" fontId="4" numFmtId="0" xfId="0" applyFont="1"/>
    <xf borderId="0" fillId="0" fontId="5" numFmtId="0" xfId="0" applyAlignment="1" applyFont="1">
      <alignment horizontal="center" readingOrder="0"/>
    </xf>
    <xf borderId="0" fillId="0" fontId="7" numFmtId="0" xfId="0" applyAlignment="1" applyFont="1">
      <alignment horizontal="center" shrinkToFit="0" wrapText="0"/>
    </xf>
    <xf borderId="0" fillId="0" fontId="8" numFmtId="0" xfId="0" applyAlignment="1" applyFont="1">
      <alignment vertical="bottom"/>
    </xf>
    <xf borderId="0" fillId="0" fontId="5" numFmtId="0" xfId="0" applyAlignment="1" applyFont="1">
      <alignment horizontal="center"/>
    </xf>
    <xf borderId="0" fillId="2" fontId="9" numFmtId="0" xfId="0" applyFont="1"/>
    <xf borderId="0" fillId="2" fontId="4" numFmtId="0" xfId="0" applyAlignment="1" applyFont="1">
      <alignment readingOrder="0"/>
    </xf>
    <xf borderId="0" fillId="0" fontId="8" numFmtId="0" xfId="0" applyAlignment="1" applyFont="1">
      <alignment vertical="bottom"/>
    </xf>
    <xf borderId="0" fillId="0" fontId="6" numFmtId="0" xfId="0" applyAlignment="1" applyFont="1">
      <alignment vertical="bottom"/>
    </xf>
  </cellXfs>
  <cellStyles count="1">
    <cellStyle xfId="0" name="Normal" builtinId="0"/>
  </cellStyles>
  <dxfs count="10">
    <dxf>
      <font/>
      <fill>
        <patternFill patternType="solid">
          <fgColor rgb="FFFCE8B2"/>
          <bgColor rgb="FFFCE8B2"/>
        </patternFill>
      </fill>
      <border/>
    </dxf>
    <dxf>
      <font/>
      <fill>
        <patternFill patternType="solid">
          <fgColor rgb="FFB7E1CD"/>
          <bgColor rgb="FFB7E1CD"/>
        </patternFill>
      </fill>
      <border/>
    </dxf>
    <dxf>
      <font/>
      <fill>
        <patternFill patternType="solid">
          <fgColor rgb="FFC9DAF8"/>
          <bgColor rgb="FFC9DAF8"/>
        </patternFill>
      </fill>
      <border/>
    </dxf>
    <dxf>
      <font/>
      <fill>
        <patternFill patternType="solid">
          <fgColor rgb="FFFFF2CC"/>
          <bgColor rgb="FFFFF2CC"/>
        </patternFill>
      </fill>
      <border/>
    </dxf>
    <dxf>
      <font/>
      <fill>
        <patternFill patternType="solid">
          <fgColor rgb="FFF4C7C3"/>
          <bgColor rgb="FFF4C7C3"/>
        </patternFill>
      </fill>
      <border/>
    </dxf>
    <dxf>
      <font/>
      <fill>
        <patternFill patternType="solid">
          <fgColor rgb="FFE06666"/>
          <bgColor rgb="FFE06666"/>
        </patternFill>
      </fill>
      <border/>
    </dxf>
    <dxf>
      <font/>
      <fill>
        <patternFill patternType="solid">
          <fgColor rgb="FFFFD966"/>
          <bgColor rgb="FFFFD966"/>
        </patternFill>
      </fill>
      <border/>
    </dxf>
    <dxf>
      <font/>
      <fill>
        <patternFill patternType="solid">
          <fgColor rgb="FF6AA84F"/>
          <bgColor rgb="FF6AA84F"/>
        </patternFill>
      </fill>
      <border/>
    </dxf>
    <dxf>
      <font/>
      <fill>
        <patternFill patternType="solid">
          <fgColor rgb="FF6FA8DC"/>
          <bgColor rgb="FF6FA8DC"/>
        </patternFill>
      </fill>
      <border/>
    </dxf>
    <dxf>
      <font/>
      <fill>
        <patternFill patternType="solid">
          <fgColor rgb="FFCCCCCC"/>
          <bgColor rgb="FFCCCCCC"/>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7.29" defaultRowHeight="15.0"/>
  <cols>
    <col customWidth="1" min="1" max="1" width="21.0"/>
    <col customWidth="1" min="2" max="2" width="7.43"/>
    <col customWidth="1" min="3" max="3" width="81.57"/>
    <col customWidth="1" min="4" max="4" width="11.57"/>
    <col customWidth="1" min="5" max="5" width="7.29"/>
    <col customWidth="1" min="6" max="6" width="7.14"/>
    <col customWidth="1" min="7" max="7" width="8.0"/>
    <col customWidth="1" min="8" max="8" width="7.57"/>
    <col customWidth="1" min="9" max="9" width="11.57"/>
    <col customWidth="1" min="10" max="10" width="17.71"/>
    <col customWidth="1" min="11" max="11" width="24.86"/>
    <col customWidth="1" min="12" max="25" width="8.71"/>
  </cols>
  <sheetData>
    <row r="1">
      <c r="A1" s="1" t="s">
        <v>0</v>
      </c>
      <c r="B1" s="1" t="s">
        <v>2</v>
      </c>
      <c r="C1" s="3" t="s">
        <v>3</v>
      </c>
      <c r="D1" s="4" t="s">
        <v>4</v>
      </c>
      <c r="E1" s="5" t="s">
        <v>5</v>
      </c>
      <c r="F1" s="5" t="s">
        <v>6</v>
      </c>
      <c r="G1" s="5" t="s">
        <v>7</v>
      </c>
      <c r="H1" s="5" t="s">
        <v>8</v>
      </c>
      <c r="I1" s="5" t="s">
        <v>9</v>
      </c>
      <c r="J1" s="7" t="s">
        <v>10</v>
      </c>
      <c r="K1" s="8"/>
      <c r="L1" s="9"/>
      <c r="M1" s="9"/>
      <c r="N1" s="9"/>
      <c r="O1" s="9"/>
      <c r="P1" s="9"/>
      <c r="Q1" s="9"/>
      <c r="R1" s="9"/>
      <c r="S1" s="9"/>
      <c r="T1" s="9"/>
      <c r="U1" s="9"/>
      <c r="V1" s="9"/>
      <c r="W1" s="9"/>
      <c r="X1" s="9"/>
      <c r="Y1" s="9"/>
    </row>
    <row r="2">
      <c r="A2" s="11">
        <v>1.0</v>
      </c>
      <c r="B2" s="12">
        <v>3.0</v>
      </c>
      <c r="C2" s="13" t="s">
        <v>14</v>
      </c>
      <c r="D2" s="14"/>
      <c r="E2" s="12">
        <v>1.0</v>
      </c>
      <c r="F2" s="12">
        <v>1.0</v>
      </c>
      <c r="G2" s="12"/>
      <c r="H2" s="15"/>
      <c r="I2" s="12"/>
      <c r="J2" s="12"/>
      <c r="K2" s="17"/>
      <c r="L2" s="17"/>
      <c r="M2" s="17"/>
      <c r="N2" s="17"/>
      <c r="O2" s="17"/>
      <c r="P2" s="17"/>
      <c r="Q2" s="17"/>
      <c r="R2" s="17"/>
      <c r="S2" s="17"/>
      <c r="T2" s="17"/>
      <c r="U2" s="17"/>
      <c r="V2" s="17"/>
      <c r="W2" s="17"/>
      <c r="X2" s="17"/>
      <c r="Y2" s="17"/>
    </row>
    <row r="3">
      <c r="A3" s="11">
        <v>13.0</v>
      </c>
      <c r="B3" s="12">
        <v>36.0</v>
      </c>
      <c r="C3" s="13" t="s">
        <v>19</v>
      </c>
      <c r="D3" s="14"/>
      <c r="E3" s="12"/>
      <c r="F3" s="12">
        <v>1.0</v>
      </c>
      <c r="G3" s="12"/>
      <c r="H3" s="15"/>
      <c r="I3" s="12"/>
      <c r="J3" s="12"/>
      <c r="K3" s="17"/>
      <c r="L3" s="17"/>
      <c r="M3" s="17"/>
      <c r="N3" s="17"/>
      <c r="O3" s="17"/>
      <c r="P3" s="17"/>
      <c r="Q3" s="17"/>
      <c r="R3" s="17"/>
      <c r="S3" s="17"/>
      <c r="T3" s="17"/>
      <c r="U3" s="17"/>
      <c r="V3" s="17"/>
      <c r="W3" s="17"/>
      <c r="X3" s="17"/>
      <c r="Y3" s="17"/>
    </row>
    <row r="4">
      <c r="A4" s="11">
        <v>14.0</v>
      </c>
      <c r="B4" s="12">
        <v>41.0</v>
      </c>
      <c r="C4" s="13" t="s">
        <v>21</v>
      </c>
      <c r="D4" s="14"/>
      <c r="E4" s="12"/>
      <c r="F4" s="12"/>
      <c r="G4" s="12">
        <v>2.0</v>
      </c>
      <c r="H4" s="15"/>
      <c r="I4" s="12"/>
      <c r="J4" s="12"/>
      <c r="K4" s="17"/>
      <c r="L4" s="17"/>
      <c r="M4" s="17"/>
      <c r="N4" s="17"/>
      <c r="O4" s="17"/>
      <c r="P4" s="17"/>
      <c r="Q4" s="17"/>
      <c r="R4" s="17"/>
      <c r="S4" s="17"/>
      <c r="T4" s="17"/>
      <c r="U4" s="17"/>
      <c r="V4" s="17"/>
      <c r="W4" s="17"/>
      <c r="X4" s="17"/>
      <c r="Y4" s="17"/>
    </row>
    <row r="5">
      <c r="A5" s="11">
        <v>1.0</v>
      </c>
      <c r="B5" s="12">
        <v>2.0</v>
      </c>
      <c r="C5" s="13" t="s">
        <v>20</v>
      </c>
      <c r="D5" s="14"/>
      <c r="E5" s="12"/>
      <c r="F5" s="12">
        <v>1.0</v>
      </c>
      <c r="G5" s="12"/>
      <c r="H5" s="15"/>
      <c r="I5" s="12"/>
      <c r="J5" s="12"/>
      <c r="K5" s="14"/>
      <c r="L5" s="17"/>
      <c r="M5" s="17"/>
      <c r="N5" s="17"/>
      <c r="O5" s="17"/>
      <c r="P5" s="17"/>
      <c r="Q5" s="17"/>
      <c r="R5" s="17"/>
      <c r="S5" s="17"/>
      <c r="T5" s="17"/>
      <c r="U5" s="17"/>
      <c r="V5" s="17"/>
      <c r="W5" s="17"/>
      <c r="X5" s="17"/>
      <c r="Y5" s="18"/>
    </row>
    <row r="6">
      <c r="A6" s="11">
        <v>5.0</v>
      </c>
      <c r="B6" s="12">
        <v>14.0</v>
      </c>
      <c r="C6" s="13" t="s">
        <v>26</v>
      </c>
      <c r="D6" s="14"/>
      <c r="E6" s="12"/>
      <c r="F6" s="12">
        <v>1.0</v>
      </c>
      <c r="G6" s="12"/>
      <c r="H6" s="15"/>
      <c r="I6" s="12"/>
      <c r="J6" s="12"/>
      <c r="K6" s="17"/>
      <c r="L6" s="17"/>
      <c r="M6" s="17"/>
      <c r="N6" s="17"/>
      <c r="O6" s="17"/>
      <c r="P6" s="17"/>
      <c r="Q6" s="17"/>
      <c r="R6" s="17"/>
      <c r="S6" s="17"/>
      <c r="T6" s="17"/>
      <c r="U6" s="17"/>
      <c r="V6" s="17"/>
      <c r="W6" s="17"/>
      <c r="X6" s="17"/>
      <c r="Y6" s="17"/>
    </row>
    <row r="7">
      <c r="A7" s="11">
        <v>8.0</v>
      </c>
      <c r="B7" s="12">
        <v>21.0</v>
      </c>
      <c r="C7" s="13" t="s">
        <v>27</v>
      </c>
      <c r="D7" s="14"/>
      <c r="E7" s="12"/>
      <c r="F7" s="12">
        <v>1.0</v>
      </c>
      <c r="G7" s="12"/>
      <c r="H7" s="15"/>
      <c r="I7" s="12"/>
      <c r="J7" s="12"/>
      <c r="K7" s="17"/>
      <c r="L7" s="17"/>
      <c r="M7" s="17"/>
      <c r="N7" s="17"/>
      <c r="O7" s="17"/>
      <c r="P7" s="17"/>
      <c r="Q7" s="17"/>
      <c r="R7" s="17"/>
      <c r="S7" s="17"/>
      <c r="T7" s="17"/>
      <c r="U7" s="17"/>
      <c r="V7" s="17"/>
      <c r="W7" s="17"/>
      <c r="X7" s="17"/>
      <c r="Y7" s="17"/>
    </row>
    <row r="8">
      <c r="A8" s="11">
        <v>8.0</v>
      </c>
      <c r="B8" s="12">
        <v>22.0</v>
      </c>
      <c r="C8" s="13" t="s">
        <v>28</v>
      </c>
      <c r="D8" s="14"/>
      <c r="E8" s="12"/>
      <c r="F8" s="12">
        <v>1.0</v>
      </c>
      <c r="G8" s="12"/>
      <c r="H8" s="15"/>
      <c r="I8" s="12"/>
      <c r="J8" s="12"/>
      <c r="K8" s="17"/>
      <c r="L8" s="17"/>
      <c r="M8" s="17"/>
      <c r="N8" s="17"/>
      <c r="O8" s="17"/>
      <c r="P8" s="17"/>
      <c r="Q8" s="17"/>
      <c r="R8" s="17"/>
      <c r="S8" s="17"/>
      <c r="T8" s="17"/>
      <c r="U8" s="17"/>
      <c r="V8" s="17"/>
      <c r="W8" s="17"/>
      <c r="X8" s="17"/>
      <c r="Y8" s="17"/>
    </row>
    <row r="9">
      <c r="A9" s="11">
        <v>13.0</v>
      </c>
      <c r="B9" s="12">
        <v>39.0</v>
      </c>
      <c r="C9" s="13" t="s">
        <v>29</v>
      </c>
      <c r="D9" s="14"/>
      <c r="E9" s="12"/>
      <c r="F9" s="12">
        <v>1.0</v>
      </c>
      <c r="G9" s="12"/>
      <c r="H9" s="15"/>
      <c r="I9" s="12"/>
      <c r="J9" s="12"/>
      <c r="K9" s="17"/>
      <c r="L9" s="17"/>
      <c r="M9" s="17"/>
      <c r="N9" s="17"/>
      <c r="O9" s="17"/>
      <c r="P9" s="17"/>
      <c r="Q9" s="17"/>
      <c r="R9" s="17"/>
      <c r="S9" s="17"/>
      <c r="T9" s="17"/>
      <c r="U9" s="17"/>
      <c r="V9" s="17"/>
      <c r="W9" s="17"/>
      <c r="X9" s="17"/>
      <c r="Y9" s="17"/>
    </row>
    <row r="10">
      <c r="A10" s="11">
        <v>14.0</v>
      </c>
      <c r="B10" s="12">
        <v>42.0</v>
      </c>
      <c r="C10" s="13" t="s">
        <v>31</v>
      </c>
      <c r="D10" s="14"/>
      <c r="E10" s="12"/>
      <c r="F10" s="12">
        <v>1.0</v>
      </c>
      <c r="G10" s="12"/>
      <c r="H10" s="15"/>
      <c r="I10" s="12"/>
      <c r="J10" s="12"/>
      <c r="K10" s="17"/>
      <c r="L10" s="17"/>
      <c r="M10" s="17"/>
      <c r="N10" s="17"/>
      <c r="O10" s="17"/>
      <c r="P10" s="17"/>
      <c r="Q10" s="17"/>
      <c r="R10" s="17"/>
      <c r="S10" s="17"/>
      <c r="T10" s="17"/>
      <c r="U10" s="17"/>
      <c r="V10" s="17"/>
      <c r="W10" s="17"/>
      <c r="X10" s="17"/>
      <c r="Y10" s="17"/>
    </row>
    <row r="11">
      <c r="A11" s="11">
        <v>16.0</v>
      </c>
      <c r="B11" s="12">
        <v>46.0</v>
      </c>
      <c r="C11" s="13" t="s">
        <v>32</v>
      </c>
      <c r="D11" s="14"/>
      <c r="E11" s="12">
        <v>1.0</v>
      </c>
      <c r="F11" s="12">
        <v>1.0</v>
      </c>
      <c r="G11" s="12"/>
      <c r="H11" s="15"/>
      <c r="I11" s="12"/>
      <c r="J11" s="12"/>
      <c r="K11" s="17"/>
      <c r="L11" s="17"/>
      <c r="M11" s="17"/>
      <c r="N11" s="17"/>
      <c r="O11" s="17"/>
      <c r="P11" s="17"/>
      <c r="Q11" s="17"/>
      <c r="R11" s="17"/>
      <c r="S11" s="17"/>
      <c r="T11" s="17"/>
      <c r="U11" s="17"/>
      <c r="V11" s="17"/>
      <c r="W11" s="17"/>
      <c r="X11" s="17"/>
      <c r="Y11" s="17"/>
    </row>
    <row r="12">
      <c r="A12" s="11">
        <v>2.0</v>
      </c>
      <c r="B12" s="12">
        <v>5.0</v>
      </c>
      <c r="C12" s="13" t="s">
        <v>33</v>
      </c>
      <c r="D12" s="14"/>
      <c r="E12" s="12"/>
      <c r="F12" s="12"/>
      <c r="G12" s="12">
        <v>2.0</v>
      </c>
      <c r="H12" s="15"/>
      <c r="I12" s="12"/>
      <c r="J12" s="12"/>
      <c r="K12" s="17"/>
      <c r="L12" s="17"/>
      <c r="M12" s="17"/>
      <c r="N12" s="17"/>
      <c r="O12" s="17"/>
      <c r="P12" s="17"/>
      <c r="Q12" s="17"/>
      <c r="R12" s="17"/>
      <c r="S12" s="17"/>
      <c r="T12" s="17"/>
      <c r="U12" s="17"/>
      <c r="V12" s="17"/>
      <c r="W12" s="17"/>
      <c r="X12" s="17"/>
      <c r="Y12" s="17"/>
    </row>
    <row r="13">
      <c r="A13" s="11">
        <v>3.0</v>
      </c>
      <c r="B13" s="12">
        <v>8.0</v>
      </c>
      <c r="C13" s="13" t="s">
        <v>35</v>
      </c>
      <c r="D13" s="14"/>
      <c r="E13" s="12"/>
      <c r="F13" s="12"/>
      <c r="G13" s="12">
        <v>2.0</v>
      </c>
      <c r="H13" s="15"/>
      <c r="I13" s="12"/>
      <c r="J13" s="12"/>
      <c r="K13" s="17"/>
      <c r="L13" s="17"/>
      <c r="M13" s="17"/>
      <c r="N13" s="17"/>
      <c r="O13" s="17"/>
      <c r="P13" s="17"/>
      <c r="Q13" s="17"/>
      <c r="R13" s="17"/>
      <c r="S13" s="17"/>
      <c r="T13" s="17"/>
      <c r="U13" s="17"/>
      <c r="V13" s="17"/>
      <c r="W13" s="17"/>
      <c r="X13" s="17"/>
      <c r="Y13" s="17"/>
    </row>
    <row r="14">
      <c r="A14" s="11">
        <v>4.0</v>
      </c>
      <c r="B14" s="12">
        <v>11.0</v>
      </c>
      <c r="C14" s="13" t="s">
        <v>37</v>
      </c>
      <c r="D14" s="14"/>
      <c r="E14" s="12"/>
      <c r="F14" s="12"/>
      <c r="G14" s="12">
        <v>2.0</v>
      </c>
      <c r="H14" s="15"/>
      <c r="I14" s="12"/>
      <c r="J14" s="12"/>
      <c r="K14" s="17"/>
      <c r="L14" s="17"/>
      <c r="M14" s="17"/>
      <c r="N14" s="17"/>
      <c r="O14" s="17"/>
      <c r="P14" s="17"/>
      <c r="Q14" s="17"/>
      <c r="R14" s="17"/>
      <c r="S14" s="17"/>
      <c r="T14" s="17"/>
      <c r="U14" s="17"/>
      <c r="V14" s="17"/>
      <c r="W14" s="17"/>
      <c r="X14" s="17"/>
      <c r="Y14" s="17"/>
    </row>
    <row r="15">
      <c r="A15" s="11">
        <v>7.0</v>
      </c>
      <c r="B15" s="12">
        <v>17.0</v>
      </c>
      <c r="C15" s="13" t="s">
        <v>40</v>
      </c>
      <c r="D15" s="14"/>
      <c r="E15" s="12"/>
      <c r="F15" s="12"/>
      <c r="G15" s="12">
        <v>2.0</v>
      </c>
      <c r="H15" s="15"/>
      <c r="I15" s="12"/>
      <c r="J15" s="12"/>
      <c r="K15" s="17"/>
      <c r="L15" s="17"/>
      <c r="M15" s="17"/>
      <c r="N15" s="17"/>
      <c r="O15" s="17"/>
      <c r="P15" s="17"/>
      <c r="Q15" s="17"/>
      <c r="R15" s="17"/>
      <c r="S15" s="17"/>
      <c r="T15" s="17"/>
      <c r="U15" s="17"/>
      <c r="V15" s="17"/>
      <c r="W15" s="17"/>
      <c r="X15" s="17"/>
      <c r="Y15" s="17"/>
    </row>
    <row r="16">
      <c r="A16" s="11">
        <v>8.0</v>
      </c>
      <c r="B16" s="12">
        <v>19.0</v>
      </c>
      <c r="C16" s="13" t="s">
        <v>41</v>
      </c>
      <c r="D16" s="14"/>
      <c r="E16" s="12"/>
      <c r="F16" s="12"/>
      <c r="G16" s="12">
        <v>2.0</v>
      </c>
      <c r="H16" s="15"/>
      <c r="I16" s="12"/>
      <c r="J16" s="12"/>
      <c r="K16" s="17"/>
      <c r="L16" s="17"/>
      <c r="M16" s="17"/>
      <c r="N16" s="17"/>
      <c r="O16" s="17"/>
      <c r="P16" s="17"/>
      <c r="Q16" s="17"/>
      <c r="R16" s="17"/>
      <c r="S16" s="17"/>
      <c r="T16" s="17"/>
      <c r="U16" s="17"/>
      <c r="V16" s="17"/>
      <c r="W16" s="17"/>
      <c r="X16" s="17"/>
      <c r="Y16" s="17"/>
    </row>
    <row r="17">
      <c r="A17" s="11">
        <v>10.0</v>
      </c>
      <c r="B17" s="12">
        <v>27.0</v>
      </c>
      <c r="C17" s="13" t="s">
        <v>43</v>
      </c>
      <c r="D17" s="14"/>
      <c r="E17" s="12"/>
      <c r="F17" s="12"/>
      <c r="G17" s="12">
        <v>2.0</v>
      </c>
      <c r="H17" s="15"/>
      <c r="I17" s="12"/>
      <c r="J17" s="12"/>
      <c r="K17" s="17"/>
      <c r="L17" s="17"/>
      <c r="M17" s="17"/>
      <c r="N17" s="17"/>
      <c r="O17" s="17"/>
      <c r="P17" s="17"/>
      <c r="Q17" s="17"/>
      <c r="R17" s="17"/>
      <c r="S17" s="17"/>
      <c r="T17" s="17"/>
      <c r="U17" s="17"/>
      <c r="V17" s="17"/>
      <c r="W17" s="17"/>
      <c r="X17" s="17"/>
      <c r="Y17" s="17"/>
    </row>
    <row r="18">
      <c r="A18" s="11">
        <v>10.0</v>
      </c>
      <c r="B18" s="12">
        <v>28.0</v>
      </c>
      <c r="C18" s="13" t="s">
        <v>45</v>
      </c>
      <c r="D18" s="14"/>
      <c r="E18" s="12"/>
      <c r="F18" s="12"/>
      <c r="G18" s="12">
        <v>2.0</v>
      </c>
      <c r="H18" s="15"/>
      <c r="I18" s="12"/>
      <c r="J18" s="12"/>
      <c r="K18" s="17"/>
      <c r="L18" s="17"/>
      <c r="M18" s="17"/>
      <c r="N18" s="17"/>
      <c r="O18" s="17"/>
      <c r="P18" s="17"/>
      <c r="Q18" s="17"/>
      <c r="R18" s="17"/>
      <c r="S18" s="17"/>
      <c r="T18" s="17"/>
      <c r="U18" s="17"/>
      <c r="V18" s="17"/>
      <c r="W18" s="17"/>
      <c r="X18" s="17"/>
      <c r="Y18" s="17"/>
    </row>
    <row r="19">
      <c r="A19" s="11">
        <v>11.0</v>
      </c>
      <c r="B19" s="12">
        <v>30.0</v>
      </c>
      <c r="C19" s="13" t="s">
        <v>41</v>
      </c>
      <c r="D19" s="14"/>
      <c r="E19" s="12"/>
      <c r="F19" s="12"/>
      <c r="G19" s="12">
        <v>2.0</v>
      </c>
      <c r="H19" s="15"/>
      <c r="I19" s="12"/>
      <c r="J19" s="12"/>
      <c r="K19" s="17"/>
      <c r="L19" s="17"/>
      <c r="M19" s="17"/>
      <c r="N19" s="17"/>
      <c r="O19" s="17"/>
      <c r="P19" s="17"/>
      <c r="Q19" s="17"/>
      <c r="R19" s="17"/>
      <c r="S19" s="17"/>
      <c r="T19" s="17"/>
      <c r="U19" s="17"/>
      <c r="V19" s="17"/>
      <c r="W19" s="17"/>
      <c r="X19" s="17"/>
      <c r="Y19" s="17"/>
    </row>
    <row r="20">
      <c r="A20" s="11">
        <v>11.0</v>
      </c>
      <c r="B20" s="12">
        <v>31.0</v>
      </c>
      <c r="C20" s="13" t="s">
        <v>47</v>
      </c>
      <c r="D20" s="14"/>
      <c r="E20" s="12"/>
      <c r="F20" s="12"/>
      <c r="G20" s="12">
        <v>2.0</v>
      </c>
      <c r="H20" s="15"/>
      <c r="I20" s="12"/>
      <c r="J20" s="12"/>
      <c r="K20" s="17"/>
      <c r="L20" s="17"/>
      <c r="M20" s="17"/>
      <c r="N20" s="17"/>
      <c r="O20" s="17"/>
      <c r="P20" s="17"/>
      <c r="Q20" s="17"/>
      <c r="R20" s="17"/>
      <c r="S20" s="17"/>
      <c r="T20" s="17"/>
      <c r="U20" s="17"/>
      <c r="V20" s="17"/>
      <c r="W20" s="17"/>
      <c r="X20" s="17"/>
      <c r="Y20" s="17"/>
    </row>
    <row r="21">
      <c r="A21" s="11">
        <v>12.0</v>
      </c>
      <c r="B21" s="12">
        <v>33.0</v>
      </c>
      <c r="C21" s="19" t="s">
        <v>49</v>
      </c>
      <c r="D21" s="14"/>
      <c r="E21" s="12"/>
      <c r="F21" s="12"/>
      <c r="G21" s="12">
        <v>2.0</v>
      </c>
      <c r="H21" s="15"/>
      <c r="I21" s="12"/>
      <c r="J21" s="12"/>
      <c r="K21" s="17"/>
      <c r="L21" s="17"/>
      <c r="M21" s="17"/>
      <c r="N21" s="17"/>
      <c r="O21" s="17"/>
      <c r="P21" s="17"/>
      <c r="Q21" s="17"/>
      <c r="R21" s="17"/>
      <c r="S21" s="17"/>
      <c r="T21" s="17"/>
      <c r="U21" s="17"/>
      <c r="V21" s="17"/>
      <c r="W21" s="17"/>
      <c r="X21" s="17"/>
      <c r="Y21" s="17"/>
    </row>
    <row r="22">
      <c r="A22" s="11">
        <v>12.0</v>
      </c>
      <c r="B22" s="12">
        <v>34.0</v>
      </c>
      <c r="C22" s="13" t="s">
        <v>52</v>
      </c>
      <c r="D22" s="14"/>
      <c r="E22" s="12"/>
      <c r="F22" s="12"/>
      <c r="G22" s="12">
        <v>2.0</v>
      </c>
      <c r="H22" s="15"/>
      <c r="I22" s="12"/>
      <c r="J22" s="12"/>
      <c r="K22" s="17"/>
      <c r="L22" s="17"/>
      <c r="M22" s="17"/>
      <c r="N22" s="17"/>
      <c r="O22" s="17"/>
      <c r="P22" s="17"/>
      <c r="Q22" s="17"/>
      <c r="R22" s="17"/>
      <c r="S22" s="17"/>
      <c r="T22" s="17"/>
      <c r="U22" s="17"/>
      <c r="V22" s="17"/>
      <c r="W22" s="17"/>
      <c r="X22" s="17"/>
      <c r="Y22" s="17"/>
    </row>
    <row r="23">
      <c r="A23" s="11">
        <v>13.0</v>
      </c>
      <c r="B23" s="12">
        <v>37.0</v>
      </c>
      <c r="C23" s="13" t="s">
        <v>54</v>
      </c>
      <c r="D23" s="14"/>
      <c r="E23" s="12"/>
      <c r="F23" s="12"/>
      <c r="G23" s="12">
        <v>2.0</v>
      </c>
      <c r="H23" s="15"/>
      <c r="I23" s="12"/>
      <c r="J23" s="12"/>
      <c r="K23" s="17"/>
      <c r="L23" s="17"/>
      <c r="M23" s="17"/>
      <c r="N23" s="17"/>
      <c r="O23" s="17"/>
      <c r="P23" s="17"/>
      <c r="Q23" s="17"/>
      <c r="R23" s="17"/>
      <c r="S23" s="17"/>
      <c r="T23" s="17"/>
      <c r="U23" s="17"/>
      <c r="V23" s="17"/>
      <c r="W23" s="17"/>
      <c r="X23" s="17"/>
      <c r="Y23" s="17"/>
    </row>
    <row r="24">
      <c r="A24" s="11">
        <v>13.0</v>
      </c>
      <c r="B24" s="12">
        <v>38.0</v>
      </c>
      <c r="C24" s="13" t="s">
        <v>55</v>
      </c>
      <c r="D24" s="14"/>
      <c r="E24" s="12"/>
      <c r="F24" s="12"/>
      <c r="G24" s="12">
        <v>2.0</v>
      </c>
      <c r="H24" s="15"/>
      <c r="I24" s="12"/>
      <c r="J24" s="12"/>
      <c r="K24" s="17"/>
      <c r="L24" s="17"/>
      <c r="M24" s="17"/>
      <c r="N24" s="17"/>
      <c r="O24" s="17"/>
      <c r="P24" s="17"/>
      <c r="Q24" s="17"/>
      <c r="R24" s="17"/>
      <c r="S24" s="17"/>
      <c r="T24" s="17"/>
      <c r="U24" s="17"/>
      <c r="V24" s="17"/>
      <c r="W24" s="17"/>
      <c r="X24" s="17"/>
      <c r="Y24" s="17"/>
    </row>
    <row r="25">
      <c r="A25" s="11">
        <v>15.0</v>
      </c>
      <c r="B25" s="12">
        <v>44.0</v>
      </c>
      <c r="C25" s="13" t="s">
        <v>57</v>
      </c>
      <c r="D25" s="14"/>
      <c r="E25" s="12"/>
      <c r="F25" s="12"/>
      <c r="G25" s="12">
        <v>2.0</v>
      </c>
      <c r="H25" s="15"/>
      <c r="I25" s="12"/>
      <c r="J25" s="12"/>
      <c r="K25" s="17"/>
      <c r="L25" s="17"/>
      <c r="M25" s="17"/>
      <c r="N25" s="17"/>
      <c r="O25" s="17"/>
      <c r="P25" s="17"/>
      <c r="Q25" s="17"/>
      <c r="R25" s="17"/>
      <c r="S25" s="17"/>
      <c r="T25" s="17"/>
      <c r="U25" s="17"/>
      <c r="V25" s="17"/>
      <c r="W25" s="17"/>
      <c r="X25" s="17"/>
      <c r="Y25" s="17"/>
    </row>
    <row r="26">
      <c r="A26" s="11">
        <v>17.0</v>
      </c>
      <c r="B26" s="12">
        <v>48.0</v>
      </c>
      <c r="C26" s="13" t="s">
        <v>59</v>
      </c>
      <c r="D26" s="14"/>
      <c r="E26" s="12"/>
      <c r="F26" s="12"/>
      <c r="G26" s="12">
        <v>2.0</v>
      </c>
      <c r="H26" s="15"/>
      <c r="I26" s="12"/>
      <c r="J26" s="12"/>
      <c r="K26" s="17"/>
      <c r="L26" s="17"/>
      <c r="M26" s="17"/>
      <c r="N26" s="17"/>
      <c r="O26" s="17"/>
      <c r="P26" s="17"/>
      <c r="Q26" s="17"/>
      <c r="R26" s="17"/>
      <c r="S26" s="17"/>
      <c r="T26" s="17"/>
      <c r="U26" s="17"/>
      <c r="V26" s="17"/>
      <c r="W26" s="17"/>
      <c r="X26" s="17"/>
      <c r="Y26" s="17"/>
    </row>
    <row r="27">
      <c r="A27" s="11">
        <v>17.0</v>
      </c>
      <c r="B27" s="12">
        <v>49.0</v>
      </c>
      <c r="C27" s="13" t="s">
        <v>59</v>
      </c>
      <c r="D27" s="14"/>
      <c r="E27" s="12"/>
      <c r="F27" s="12"/>
      <c r="G27" s="12">
        <v>2.0</v>
      </c>
      <c r="H27" s="15"/>
      <c r="I27" s="12"/>
      <c r="J27" s="12"/>
      <c r="K27" s="17"/>
      <c r="L27" s="17"/>
      <c r="M27" s="17"/>
      <c r="N27" s="17"/>
      <c r="O27" s="17"/>
      <c r="P27" s="17"/>
      <c r="Q27" s="17"/>
      <c r="R27" s="17"/>
      <c r="S27" s="17"/>
      <c r="T27" s="17"/>
      <c r="U27" s="17"/>
      <c r="V27" s="17"/>
      <c r="W27" s="17"/>
      <c r="X27" s="17"/>
      <c r="Y27" s="17"/>
    </row>
    <row r="28">
      <c r="A28" s="11">
        <v>17.0</v>
      </c>
      <c r="B28" s="12">
        <v>50.0</v>
      </c>
      <c r="C28" s="13" t="s">
        <v>61</v>
      </c>
      <c r="D28" s="14"/>
      <c r="E28" s="12"/>
      <c r="F28" s="12"/>
      <c r="G28" s="12">
        <v>2.0</v>
      </c>
      <c r="H28" s="15"/>
      <c r="I28" s="12"/>
      <c r="J28" s="12"/>
      <c r="K28" s="17"/>
      <c r="L28" s="17"/>
      <c r="M28" s="17"/>
      <c r="N28" s="17"/>
      <c r="O28" s="17"/>
      <c r="P28" s="17"/>
      <c r="Q28" s="17"/>
      <c r="R28" s="17"/>
      <c r="S28" s="17"/>
      <c r="T28" s="17"/>
      <c r="U28" s="17"/>
      <c r="V28" s="17"/>
      <c r="W28" s="17"/>
      <c r="X28" s="17"/>
      <c r="Y28" s="17"/>
    </row>
    <row r="29">
      <c r="A29" s="11">
        <v>17.0</v>
      </c>
      <c r="B29" s="12">
        <v>51.0</v>
      </c>
      <c r="C29" s="13" t="s">
        <v>63</v>
      </c>
      <c r="D29" s="14"/>
      <c r="E29" s="12"/>
      <c r="F29" s="12"/>
      <c r="G29" s="12">
        <v>2.0</v>
      </c>
      <c r="H29" s="15"/>
      <c r="I29" s="12"/>
      <c r="J29" s="12"/>
      <c r="K29" s="17"/>
      <c r="L29" s="17"/>
      <c r="M29" s="17"/>
      <c r="N29" s="17"/>
      <c r="O29" s="17"/>
      <c r="P29" s="17"/>
      <c r="Q29" s="17"/>
      <c r="R29" s="17"/>
      <c r="S29" s="17"/>
      <c r="T29" s="17"/>
      <c r="U29" s="17"/>
      <c r="V29" s="17"/>
      <c r="W29" s="17"/>
      <c r="X29" s="17"/>
      <c r="Y29" s="17"/>
    </row>
    <row r="30">
      <c r="A30" s="11">
        <v>18.0</v>
      </c>
      <c r="B30" s="12">
        <v>53.0</v>
      </c>
      <c r="C30" s="13" t="s">
        <v>65</v>
      </c>
      <c r="D30" s="14"/>
      <c r="E30" s="12"/>
      <c r="F30" s="12"/>
      <c r="G30" s="12">
        <v>2.0</v>
      </c>
      <c r="H30" s="15"/>
      <c r="I30" s="12"/>
      <c r="J30" s="12"/>
      <c r="K30" s="17"/>
      <c r="L30" s="17"/>
      <c r="M30" s="17"/>
      <c r="N30" s="17"/>
      <c r="O30" s="17"/>
      <c r="P30" s="17"/>
      <c r="Q30" s="17"/>
      <c r="R30" s="17"/>
      <c r="S30" s="17"/>
      <c r="T30" s="17"/>
      <c r="U30" s="17"/>
      <c r="V30" s="17"/>
      <c r="W30" s="17"/>
      <c r="X30" s="17"/>
      <c r="Y30" s="17"/>
    </row>
    <row r="31">
      <c r="A31" s="11">
        <v>18.0</v>
      </c>
      <c r="B31" s="12">
        <v>54.0</v>
      </c>
      <c r="C31" s="13" t="s">
        <v>66</v>
      </c>
      <c r="D31" s="14"/>
      <c r="E31" s="12"/>
      <c r="F31" s="12"/>
      <c r="G31" s="12">
        <v>2.0</v>
      </c>
      <c r="H31" s="15"/>
      <c r="I31" s="12"/>
      <c r="J31" s="12"/>
      <c r="K31" s="17"/>
      <c r="L31" s="17"/>
      <c r="M31" s="17"/>
      <c r="N31" s="17"/>
      <c r="O31" s="17"/>
      <c r="P31" s="17"/>
      <c r="Q31" s="17"/>
      <c r="R31" s="17"/>
      <c r="S31" s="17"/>
      <c r="T31" s="17"/>
      <c r="U31" s="17"/>
      <c r="V31" s="17"/>
      <c r="W31" s="17"/>
      <c r="X31" s="17"/>
      <c r="Y31" s="17"/>
    </row>
    <row r="32">
      <c r="A32" s="11">
        <v>18.0</v>
      </c>
      <c r="B32" s="12">
        <v>55.0</v>
      </c>
      <c r="C32" s="13" t="s">
        <v>67</v>
      </c>
      <c r="D32" s="14"/>
      <c r="E32" s="12"/>
      <c r="F32" s="12"/>
      <c r="G32" s="12">
        <v>1.0</v>
      </c>
      <c r="H32" s="15"/>
      <c r="I32" s="12"/>
      <c r="J32" s="12"/>
      <c r="K32" s="17"/>
      <c r="L32" s="17"/>
      <c r="M32" s="17"/>
      <c r="N32" s="17"/>
      <c r="O32" s="17"/>
      <c r="P32" s="17"/>
      <c r="Q32" s="17"/>
      <c r="R32" s="17"/>
      <c r="S32" s="17"/>
      <c r="T32" s="17"/>
      <c r="U32" s="17"/>
      <c r="V32" s="17"/>
      <c r="W32" s="17"/>
      <c r="X32" s="17"/>
      <c r="Y32" s="17"/>
    </row>
    <row r="33">
      <c r="A33" s="11">
        <v>18.0</v>
      </c>
      <c r="B33" s="12">
        <v>56.0</v>
      </c>
      <c r="C33" s="13" t="s">
        <v>69</v>
      </c>
      <c r="D33" s="14"/>
      <c r="E33" s="12"/>
      <c r="F33" s="12"/>
      <c r="G33" s="12">
        <v>2.0</v>
      </c>
      <c r="H33" s="15"/>
      <c r="I33" s="12"/>
      <c r="J33" s="12"/>
      <c r="K33" s="17"/>
      <c r="L33" s="17"/>
      <c r="M33" s="17"/>
      <c r="N33" s="17"/>
      <c r="O33" s="17"/>
      <c r="P33" s="17"/>
      <c r="Q33" s="17"/>
      <c r="R33" s="17"/>
      <c r="S33" s="17"/>
      <c r="T33" s="17"/>
      <c r="U33" s="17"/>
      <c r="V33" s="17"/>
      <c r="W33" s="17"/>
      <c r="X33" s="17"/>
      <c r="Y33" s="17"/>
    </row>
    <row r="34">
      <c r="A34" s="11">
        <v>18.0</v>
      </c>
      <c r="B34" s="12">
        <v>57.0</v>
      </c>
      <c r="C34" s="13" t="s">
        <v>70</v>
      </c>
      <c r="D34" s="14"/>
      <c r="E34" s="12"/>
      <c r="F34" s="12"/>
      <c r="G34" s="12">
        <v>2.0</v>
      </c>
      <c r="H34" s="15"/>
      <c r="I34" s="12"/>
      <c r="J34" s="12"/>
      <c r="K34" s="17"/>
      <c r="L34" s="17"/>
      <c r="M34" s="17"/>
      <c r="N34" s="17"/>
      <c r="O34" s="17"/>
      <c r="P34" s="17"/>
      <c r="Q34" s="17"/>
      <c r="R34" s="17"/>
      <c r="S34" s="17"/>
      <c r="T34" s="17"/>
      <c r="U34" s="17"/>
      <c r="V34" s="17"/>
      <c r="W34" s="17"/>
      <c r="X34" s="17"/>
      <c r="Y34" s="17"/>
    </row>
    <row r="35">
      <c r="A35" s="11">
        <v>18.0</v>
      </c>
      <c r="B35" s="12">
        <v>58.0</v>
      </c>
      <c r="C35" s="13" t="s">
        <v>71</v>
      </c>
      <c r="D35" s="14"/>
      <c r="E35" s="12"/>
      <c r="F35" s="12"/>
      <c r="G35" s="12">
        <v>2.0</v>
      </c>
      <c r="H35" s="15"/>
      <c r="I35" s="12"/>
      <c r="J35" s="12"/>
      <c r="K35" s="17"/>
      <c r="L35" s="17"/>
      <c r="M35" s="17"/>
      <c r="N35" s="17"/>
      <c r="O35" s="17"/>
      <c r="P35" s="17"/>
      <c r="Q35" s="17"/>
      <c r="R35" s="17"/>
      <c r="S35" s="17"/>
      <c r="T35" s="17"/>
      <c r="U35" s="17"/>
      <c r="V35" s="17"/>
      <c r="W35" s="17"/>
      <c r="X35" s="17"/>
      <c r="Y35" s="17"/>
    </row>
    <row r="36">
      <c r="A36" s="11">
        <v>19.0</v>
      </c>
      <c r="B36" s="12">
        <v>61.0</v>
      </c>
      <c r="C36" s="13" t="s">
        <v>72</v>
      </c>
      <c r="D36" s="14"/>
      <c r="E36" s="12"/>
      <c r="F36" s="12"/>
      <c r="G36" s="12">
        <v>2.0</v>
      </c>
      <c r="H36" s="15"/>
      <c r="I36" s="12"/>
      <c r="J36" s="12"/>
      <c r="K36" s="17"/>
      <c r="L36" s="17"/>
      <c r="M36" s="17"/>
      <c r="N36" s="17"/>
      <c r="O36" s="17"/>
      <c r="P36" s="17"/>
      <c r="Q36" s="17"/>
      <c r="R36" s="17"/>
      <c r="S36" s="17"/>
      <c r="T36" s="17"/>
      <c r="U36" s="17"/>
      <c r="V36" s="17"/>
      <c r="W36" s="17"/>
      <c r="X36" s="17"/>
      <c r="Y36" s="17"/>
    </row>
    <row r="37">
      <c r="A37" s="11">
        <v>3.0</v>
      </c>
      <c r="B37" s="12">
        <v>7.0</v>
      </c>
      <c r="C37" s="13" t="s">
        <v>73</v>
      </c>
      <c r="D37" s="14"/>
      <c r="E37" s="12"/>
      <c r="F37" s="12"/>
      <c r="G37" s="12">
        <v>2.0</v>
      </c>
      <c r="H37" s="15"/>
      <c r="I37" s="12"/>
      <c r="J37" s="12"/>
      <c r="K37" s="17"/>
      <c r="L37" s="17"/>
      <c r="M37" s="17"/>
      <c r="N37" s="17"/>
      <c r="O37" s="17"/>
      <c r="P37" s="17"/>
      <c r="Q37" s="17"/>
      <c r="R37" s="17"/>
      <c r="S37" s="17"/>
      <c r="T37" s="17"/>
      <c r="U37" s="17"/>
      <c r="V37" s="17"/>
      <c r="W37" s="17"/>
      <c r="X37" s="17"/>
      <c r="Y37" s="17"/>
    </row>
    <row r="38">
      <c r="A38" s="11">
        <v>5.0</v>
      </c>
      <c r="B38" s="12">
        <v>13.0</v>
      </c>
      <c r="C38" s="13" t="s">
        <v>75</v>
      </c>
      <c r="D38" s="14"/>
      <c r="E38" s="12"/>
      <c r="F38" s="12"/>
      <c r="G38" s="12">
        <v>2.0</v>
      </c>
      <c r="H38" s="15"/>
      <c r="I38" s="12"/>
      <c r="J38" s="12"/>
      <c r="K38" s="17"/>
      <c r="L38" s="17"/>
      <c r="M38" s="17"/>
      <c r="N38" s="17"/>
      <c r="O38" s="17"/>
      <c r="P38" s="17"/>
      <c r="Q38" s="17"/>
      <c r="R38" s="17"/>
      <c r="S38" s="17"/>
      <c r="T38" s="17"/>
      <c r="U38" s="17"/>
      <c r="V38" s="17"/>
      <c r="W38" s="17"/>
      <c r="X38" s="17"/>
      <c r="Y38" s="17"/>
    </row>
    <row r="39">
      <c r="A39" s="11">
        <v>1.0</v>
      </c>
      <c r="B39" s="12">
        <v>1.0</v>
      </c>
      <c r="C39" s="13" t="s">
        <v>76</v>
      </c>
      <c r="D39" s="14"/>
      <c r="E39" s="12"/>
      <c r="F39" s="12"/>
      <c r="G39" s="12"/>
      <c r="H39" s="15"/>
      <c r="I39" s="12"/>
      <c r="J39" s="12"/>
      <c r="K39" s="17"/>
      <c r="L39" s="17"/>
      <c r="M39" s="17"/>
      <c r="N39" s="17"/>
      <c r="O39" s="17"/>
      <c r="P39" s="17"/>
      <c r="Q39" s="17"/>
      <c r="R39" s="17"/>
      <c r="S39" s="17"/>
      <c r="T39" s="17"/>
      <c r="U39" s="17"/>
      <c r="V39" s="17"/>
      <c r="W39" s="17"/>
      <c r="X39" s="17"/>
      <c r="Y39" s="17"/>
    </row>
    <row r="40">
      <c r="A40" s="11">
        <v>2.0</v>
      </c>
      <c r="B40" s="12">
        <v>4.0</v>
      </c>
      <c r="C40" s="13" t="s">
        <v>77</v>
      </c>
      <c r="D40" s="14"/>
      <c r="E40" s="12"/>
      <c r="F40" s="12"/>
      <c r="G40" s="12"/>
      <c r="H40" s="15"/>
      <c r="I40" s="12"/>
      <c r="J40" s="12"/>
      <c r="K40" s="17"/>
      <c r="L40" s="17"/>
      <c r="M40" s="17"/>
      <c r="N40" s="17"/>
      <c r="O40" s="17"/>
      <c r="P40" s="17"/>
      <c r="Q40" s="17"/>
      <c r="R40" s="17"/>
      <c r="S40" s="17"/>
      <c r="T40" s="17"/>
      <c r="U40" s="17"/>
      <c r="V40" s="17"/>
      <c r="W40" s="17"/>
      <c r="X40" s="17"/>
      <c r="Y40" s="17"/>
    </row>
    <row r="41">
      <c r="A41" s="11">
        <v>3.0</v>
      </c>
      <c r="B41" s="12">
        <v>6.0</v>
      </c>
      <c r="C41" s="13" t="s">
        <v>80</v>
      </c>
      <c r="D41" s="14"/>
      <c r="E41" s="12"/>
      <c r="F41" s="12"/>
      <c r="G41" s="12"/>
      <c r="H41" s="15"/>
      <c r="I41" s="12"/>
      <c r="J41" s="12"/>
      <c r="K41" s="17"/>
      <c r="L41" s="17"/>
      <c r="M41" s="17"/>
      <c r="N41" s="17"/>
      <c r="O41" s="17"/>
      <c r="P41" s="17"/>
      <c r="Q41" s="17"/>
      <c r="R41" s="17"/>
      <c r="S41" s="17"/>
      <c r="T41" s="17"/>
      <c r="U41" s="17"/>
      <c r="V41" s="17"/>
      <c r="W41" s="17"/>
      <c r="X41" s="17"/>
      <c r="Y41" s="17"/>
    </row>
    <row r="42">
      <c r="A42" s="11">
        <v>4.0</v>
      </c>
      <c r="B42" s="12">
        <v>9.0</v>
      </c>
      <c r="C42" s="13" t="s">
        <v>83</v>
      </c>
      <c r="D42" s="14"/>
      <c r="E42" s="12"/>
      <c r="F42" s="12"/>
      <c r="G42" s="12"/>
      <c r="H42" s="15"/>
      <c r="I42" s="12"/>
      <c r="J42" s="12"/>
      <c r="K42" s="17"/>
      <c r="L42" s="17"/>
      <c r="M42" s="17"/>
      <c r="N42" s="17"/>
      <c r="O42" s="17"/>
      <c r="P42" s="17"/>
      <c r="Q42" s="17"/>
      <c r="R42" s="17"/>
      <c r="S42" s="17"/>
      <c r="T42" s="17"/>
      <c r="U42" s="17"/>
      <c r="V42" s="17"/>
      <c r="W42" s="17"/>
      <c r="X42" s="17"/>
      <c r="Y42" s="17"/>
    </row>
    <row r="43">
      <c r="A43" s="11">
        <v>4.0</v>
      </c>
      <c r="B43" s="12">
        <v>10.0</v>
      </c>
      <c r="C43" s="13" t="s">
        <v>86</v>
      </c>
      <c r="D43" s="14"/>
      <c r="E43" s="12">
        <v>2.0</v>
      </c>
      <c r="F43" s="12"/>
      <c r="G43" s="12"/>
      <c r="H43" s="15"/>
      <c r="I43" s="12"/>
      <c r="J43" s="12"/>
      <c r="K43" s="17"/>
      <c r="L43" s="17"/>
      <c r="M43" s="17"/>
      <c r="N43" s="17"/>
      <c r="O43" s="17"/>
      <c r="P43" s="17"/>
      <c r="Q43" s="17"/>
      <c r="R43" s="17"/>
      <c r="S43" s="17"/>
      <c r="T43" s="17"/>
      <c r="U43" s="17"/>
      <c r="V43" s="17"/>
      <c r="W43" s="17"/>
      <c r="X43" s="17"/>
      <c r="Y43" s="17"/>
    </row>
    <row r="44">
      <c r="A44" s="11">
        <v>5.0</v>
      </c>
      <c r="B44" s="12">
        <v>12.0</v>
      </c>
      <c r="C44" s="13" t="s">
        <v>89</v>
      </c>
      <c r="D44" s="14"/>
      <c r="E44" s="12"/>
      <c r="F44" s="12"/>
      <c r="G44" s="12"/>
      <c r="H44" s="15"/>
      <c r="I44" s="12"/>
      <c r="J44" s="12"/>
      <c r="K44" s="17"/>
      <c r="L44" s="17"/>
      <c r="M44" s="17"/>
      <c r="N44" s="17"/>
      <c r="O44" s="17"/>
      <c r="P44" s="17"/>
      <c r="Q44" s="17"/>
      <c r="R44" s="17"/>
      <c r="S44" s="17"/>
      <c r="T44" s="17"/>
      <c r="U44" s="17"/>
      <c r="V44" s="17"/>
      <c r="W44" s="17"/>
      <c r="X44" s="17"/>
      <c r="Y44" s="17"/>
    </row>
    <row r="45">
      <c r="A45" s="11">
        <v>6.0</v>
      </c>
      <c r="B45" s="12">
        <v>15.0</v>
      </c>
      <c r="C45" s="13" t="s">
        <v>93</v>
      </c>
      <c r="D45" s="14"/>
      <c r="E45" s="12"/>
      <c r="F45" s="12"/>
      <c r="G45" s="12"/>
      <c r="H45" s="15"/>
      <c r="I45" s="12"/>
      <c r="J45" s="12"/>
      <c r="K45" s="17"/>
      <c r="L45" s="17"/>
      <c r="M45" s="17"/>
      <c r="N45" s="17"/>
      <c r="O45" s="17"/>
      <c r="P45" s="17"/>
      <c r="Q45" s="17"/>
      <c r="R45" s="17"/>
      <c r="S45" s="17"/>
      <c r="T45" s="17"/>
      <c r="U45" s="17"/>
      <c r="V45" s="17"/>
      <c r="W45" s="17"/>
      <c r="X45" s="17"/>
      <c r="Y45" s="17"/>
    </row>
    <row r="46">
      <c r="A46" s="11">
        <v>7.0</v>
      </c>
      <c r="B46" s="12">
        <v>16.0</v>
      </c>
      <c r="C46" s="13" t="s">
        <v>96</v>
      </c>
      <c r="D46" s="14"/>
      <c r="E46" s="12"/>
      <c r="F46" s="12"/>
      <c r="G46" s="12"/>
      <c r="H46" s="15"/>
      <c r="I46" s="12"/>
      <c r="J46" s="12"/>
      <c r="K46" s="17"/>
      <c r="L46" s="17"/>
      <c r="M46" s="17"/>
      <c r="N46" s="17"/>
      <c r="O46" s="17"/>
      <c r="P46" s="17"/>
      <c r="Q46" s="17"/>
      <c r="R46" s="17"/>
      <c r="S46" s="17"/>
      <c r="T46" s="17"/>
      <c r="U46" s="17"/>
      <c r="V46" s="17"/>
      <c r="W46" s="17"/>
      <c r="X46" s="17"/>
      <c r="Y46" s="17"/>
    </row>
    <row r="47">
      <c r="A47" s="11">
        <v>8.0</v>
      </c>
      <c r="B47" s="12">
        <v>18.0</v>
      </c>
      <c r="C47" s="13" t="s">
        <v>101</v>
      </c>
      <c r="D47" s="14"/>
      <c r="E47" s="12"/>
      <c r="F47" s="12"/>
      <c r="G47" s="12"/>
      <c r="H47" s="15"/>
      <c r="I47" s="12"/>
      <c r="J47" s="12"/>
      <c r="K47" s="17"/>
      <c r="L47" s="17"/>
      <c r="M47" s="17"/>
      <c r="N47" s="17"/>
      <c r="O47" s="17"/>
      <c r="P47" s="17"/>
      <c r="Q47" s="17"/>
      <c r="R47" s="17"/>
      <c r="S47" s="17"/>
      <c r="T47" s="17"/>
      <c r="U47" s="17"/>
      <c r="V47" s="17"/>
      <c r="W47" s="17"/>
      <c r="X47" s="17"/>
      <c r="Y47" s="17"/>
    </row>
    <row r="48">
      <c r="A48" s="11">
        <v>8.0</v>
      </c>
      <c r="B48" s="12">
        <v>20.0</v>
      </c>
      <c r="C48" s="13" t="s">
        <v>104</v>
      </c>
      <c r="D48" s="14"/>
      <c r="E48" s="12">
        <v>1.0</v>
      </c>
      <c r="F48" s="12"/>
      <c r="G48" s="12"/>
      <c r="H48" s="15"/>
      <c r="I48" s="12"/>
      <c r="J48" s="12"/>
      <c r="K48" s="17"/>
      <c r="L48" s="17"/>
      <c r="M48" s="17"/>
      <c r="N48" s="17"/>
      <c r="O48" s="17"/>
      <c r="P48" s="17"/>
      <c r="Q48" s="17"/>
      <c r="R48" s="17"/>
      <c r="S48" s="17"/>
      <c r="T48" s="17"/>
      <c r="U48" s="17"/>
      <c r="V48" s="17"/>
      <c r="W48" s="17"/>
      <c r="X48" s="17"/>
      <c r="Y48" s="17"/>
    </row>
    <row r="49">
      <c r="A49" s="11">
        <v>9.0</v>
      </c>
      <c r="B49" s="12">
        <v>23.0</v>
      </c>
      <c r="C49" s="13" t="s">
        <v>106</v>
      </c>
      <c r="D49" s="14"/>
      <c r="E49" s="12"/>
      <c r="F49" s="12"/>
      <c r="G49" s="12"/>
      <c r="H49" s="15"/>
      <c r="I49" s="12"/>
      <c r="J49" s="12"/>
      <c r="K49" s="17"/>
      <c r="L49" s="17"/>
      <c r="M49" s="17"/>
      <c r="N49" s="17"/>
      <c r="O49" s="17"/>
      <c r="P49" s="17"/>
      <c r="Q49" s="17"/>
      <c r="R49" s="17"/>
      <c r="S49" s="17"/>
      <c r="T49" s="17"/>
      <c r="U49" s="17"/>
      <c r="V49" s="17"/>
      <c r="W49" s="17"/>
      <c r="X49" s="17"/>
      <c r="Y49" s="17"/>
    </row>
    <row r="50">
      <c r="A50" s="11">
        <v>9.0</v>
      </c>
      <c r="B50" s="12">
        <v>24.0</v>
      </c>
      <c r="C50" s="13" t="s">
        <v>109</v>
      </c>
      <c r="D50" s="14"/>
      <c r="E50" s="12">
        <v>1.0</v>
      </c>
      <c r="F50" s="12"/>
      <c r="G50" s="12"/>
      <c r="H50" s="15"/>
      <c r="I50" s="12"/>
      <c r="J50" s="12"/>
      <c r="K50" s="17"/>
      <c r="L50" s="17"/>
      <c r="M50" s="17"/>
      <c r="N50" s="17"/>
      <c r="O50" s="17"/>
      <c r="P50" s="17"/>
      <c r="Q50" s="17"/>
      <c r="R50" s="17"/>
      <c r="S50" s="17"/>
      <c r="T50" s="17"/>
      <c r="U50" s="17"/>
      <c r="V50" s="17"/>
      <c r="W50" s="17"/>
      <c r="X50" s="17"/>
      <c r="Y50" s="17"/>
    </row>
    <row r="51">
      <c r="A51" s="11">
        <v>9.0</v>
      </c>
      <c r="B51" s="12">
        <v>25.0</v>
      </c>
      <c r="C51" s="13" t="s">
        <v>112</v>
      </c>
      <c r="D51" s="14"/>
      <c r="E51" s="12">
        <v>1.0</v>
      </c>
      <c r="F51" s="12"/>
      <c r="G51" s="12"/>
      <c r="H51" s="15"/>
      <c r="I51" s="12"/>
      <c r="J51" s="12"/>
      <c r="K51" s="17"/>
      <c r="L51" s="17"/>
      <c r="M51" s="17"/>
      <c r="N51" s="17"/>
      <c r="O51" s="17"/>
      <c r="P51" s="17"/>
      <c r="Q51" s="17"/>
      <c r="R51" s="17"/>
      <c r="S51" s="17"/>
      <c r="T51" s="17"/>
      <c r="U51" s="17"/>
      <c r="V51" s="17"/>
      <c r="W51" s="17"/>
      <c r="X51" s="17"/>
      <c r="Y51" s="17"/>
    </row>
    <row r="52">
      <c r="A52" s="11">
        <v>10.0</v>
      </c>
      <c r="B52" s="12">
        <v>26.0</v>
      </c>
      <c r="C52" s="13" t="s">
        <v>115</v>
      </c>
      <c r="D52" s="14"/>
      <c r="E52" s="12"/>
      <c r="F52" s="12"/>
      <c r="G52" s="12"/>
      <c r="H52" s="15"/>
      <c r="I52" s="12"/>
      <c r="J52" s="12"/>
      <c r="K52" s="17"/>
      <c r="L52" s="17"/>
      <c r="M52" s="17"/>
      <c r="N52" s="17"/>
      <c r="O52" s="17"/>
      <c r="P52" s="17"/>
      <c r="Q52" s="17"/>
      <c r="R52" s="17"/>
      <c r="S52" s="17"/>
      <c r="T52" s="17"/>
      <c r="U52" s="17"/>
      <c r="V52" s="17"/>
      <c r="W52" s="17"/>
      <c r="X52" s="17"/>
      <c r="Y52" s="17"/>
    </row>
    <row r="53">
      <c r="A53" s="11">
        <v>11.0</v>
      </c>
      <c r="B53" s="12">
        <v>29.0</v>
      </c>
      <c r="C53" s="13" t="s">
        <v>118</v>
      </c>
      <c r="D53" s="14"/>
      <c r="E53" s="12"/>
      <c r="F53" s="12"/>
      <c r="G53" s="12"/>
      <c r="H53" s="15"/>
      <c r="I53" s="12"/>
      <c r="J53" s="12"/>
      <c r="K53" s="17"/>
      <c r="L53" s="17"/>
      <c r="M53" s="17"/>
      <c r="N53" s="17"/>
      <c r="O53" s="17"/>
      <c r="P53" s="17"/>
      <c r="Q53" s="17"/>
      <c r="R53" s="17"/>
      <c r="S53" s="17"/>
      <c r="T53" s="17"/>
      <c r="U53" s="17"/>
      <c r="V53" s="17"/>
      <c r="W53" s="17"/>
      <c r="X53" s="17"/>
      <c r="Y53" s="17"/>
    </row>
    <row r="54">
      <c r="A54" s="11">
        <v>12.0</v>
      </c>
      <c r="B54" s="12">
        <v>32.0</v>
      </c>
      <c r="C54" s="13" t="s">
        <v>24</v>
      </c>
      <c r="D54" s="14"/>
      <c r="E54" s="12"/>
      <c r="F54" s="12"/>
      <c r="G54" s="12"/>
      <c r="H54" s="15"/>
      <c r="I54" s="12"/>
      <c r="J54" s="12"/>
      <c r="K54" s="17"/>
      <c r="L54" s="17"/>
      <c r="M54" s="17"/>
      <c r="N54" s="17"/>
      <c r="O54" s="17"/>
      <c r="P54" s="17"/>
      <c r="Q54" s="17"/>
      <c r="R54" s="17"/>
      <c r="S54" s="17"/>
      <c r="T54" s="17"/>
      <c r="U54" s="17"/>
      <c r="V54" s="17"/>
      <c r="W54" s="17"/>
      <c r="X54" s="17"/>
      <c r="Y54" s="17"/>
    </row>
    <row r="55">
      <c r="A55" s="11">
        <v>13.0</v>
      </c>
      <c r="B55" s="12">
        <v>35.0</v>
      </c>
      <c r="C55" s="13" t="s">
        <v>122</v>
      </c>
      <c r="D55" s="14"/>
      <c r="E55" s="12"/>
      <c r="F55" s="12"/>
      <c r="G55" s="12"/>
      <c r="H55" s="15"/>
      <c r="I55" s="12"/>
      <c r="J55" s="12"/>
      <c r="K55" s="17"/>
      <c r="L55" s="17"/>
      <c r="M55" s="17"/>
      <c r="N55" s="17"/>
      <c r="O55" s="17"/>
      <c r="P55" s="17"/>
      <c r="Q55" s="17"/>
      <c r="R55" s="17"/>
      <c r="S55" s="17"/>
      <c r="T55" s="17"/>
      <c r="U55" s="17"/>
      <c r="V55" s="17"/>
      <c r="W55" s="17"/>
      <c r="X55" s="17"/>
      <c r="Y55" s="17"/>
    </row>
    <row r="56">
      <c r="A56" s="11">
        <v>14.0</v>
      </c>
      <c r="B56" s="12">
        <v>40.0</v>
      </c>
      <c r="C56" s="13" t="s">
        <v>124</v>
      </c>
      <c r="D56" s="14"/>
      <c r="E56" s="12"/>
      <c r="F56" s="12"/>
      <c r="G56" s="12"/>
      <c r="H56" s="15"/>
      <c r="I56" s="12"/>
      <c r="J56" s="12"/>
      <c r="K56" s="17"/>
      <c r="L56" s="17"/>
      <c r="M56" s="17"/>
      <c r="N56" s="17"/>
      <c r="O56" s="17"/>
      <c r="P56" s="17"/>
      <c r="Q56" s="17"/>
      <c r="R56" s="17"/>
      <c r="S56" s="17"/>
      <c r="T56" s="17"/>
      <c r="U56" s="17"/>
      <c r="V56" s="17"/>
      <c r="W56" s="17"/>
      <c r="X56" s="17"/>
      <c r="Y56" s="17"/>
    </row>
    <row r="57">
      <c r="A57" s="11">
        <v>15.0</v>
      </c>
      <c r="B57" s="12">
        <v>43.0</v>
      </c>
      <c r="C57" s="13" t="s">
        <v>126</v>
      </c>
      <c r="D57" s="14"/>
      <c r="E57" s="12"/>
      <c r="F57" s="12"/>
      <c r="G57" s="12"/>
      <c r="H57" s="15"/>
      <c r="I57" s="12"/>
      <c r="J57" s="12"/>
      <c r="K57" s="17"/>
      <c r="L57" s="17"/>
      <c r="M57" s="17"/>
      <c r="N57" s="17"/>
      <c r="O57" s="17"/>
      <c r="P57" s="17"/>
      <c r="Q57" s="17"/>
      <c r="R57" s="17"/>
      <c r="S57" s="17"/>
      <c r="T57" s="17"/>
      <c r="U57" s="17"/>
      <c r="V57" s="17"/>
      <c r="W57" s="17"/>
      <c r="X57" s="17"/>
      <c r="Y57" s="17"/>
    </row>
    <row r="58">
      <c r="A58" s="11">
        <v>16.0</v>
      </c>
      <c r="B58" s="12">
        <v>45.0</v>
      </c>
      <c r="C58" s="13" t="s">
        <v>129</v>
      </c>
      <c r="D58" s="14"/>
      <c r="E58" s="12"/>
      <c r="F58" s="12"/>
      <c r="G58" s="12"/>
      <c r="H58" s="15"/>
      <c r="I58" s="12"/>
      <c r="J58" s="12"/>
      <c r="K58" s="17"/>
      <c r="L58" s="17"/>
      <c r="M58" s="17"/>
      <c r="N58" s="17"/>
      <c r="O58" s="17"/>
      <c r="P58" s="17"/>
      <c r="Q58" s="17"/>
      <c r="R58" s="17"/>
      <c r="S58" s="17"/>
      <c r="T58" s="17"/>
      <c r="U58" s="17"/>
      <c r="V58" s="17"/>
      <c r="W58" s="17"/>
      <c r="X58" s="17"/>
      <c r="Y58" s="17"/>
    </row>
    <row r="59">
      <c r="A59" s="11">
        <v>17.0</v>
      </c>
      <c r="B59" s="12">
        <v>47.0</v>
      </c>
      <c r="C59" s="13" t="s">
        <v>132</v>
      </c>
      <c r="D59" s="14"/>
      <c r="E59" s="12"/>
      <c r="F59" s="12"/>
      <c r="G59" s="12"/>
      <c r="H59" s="15"/>
      <c r="I59" s="12"/>
      <c r="J59" s="12"/>
      <c r="K59" s="17"/>
      <c r="L59" s="17"/>
      <c r="M59" s="17"/>
      <c r="N59" s="17"/>
      <c r="O59" s="17"/>
      <c r="P59" s="17"/>
      <c r="Q59" s="17"/>
      <c r="R59" s="17"/>
      <c r="S59" s="17"/>
      <c r="T59" s="17"/>
      <c r="U59" s="17"/>
      <c r="V59" s="17"/>
      <c r="W59" s="17"/>
      <c r="X59" s="17"/>
      <c r="Y59" s="17"/>
    </row>
    <row r="60">
      <c r="A60" s="11">
        <v>18.0</v>
      </c>
      <c r="B60" s="12">
        <v>52.0</v>
      </c>
      <c r="C60" s="13" t="s">
        <v>135</v>
      </c>
      <c r="D60" s="14"/>
      <c r="E60" s="12"/>
      <c r="F60" s="12"/>
      <c r="G60" s="12"/>
      <c r="H60" s="15"/>
      <c r="I60" s="12"/>
      <c r="J60" s="12"/>
      <c r="K60" s="17"/>
      <c r="L60" s="17"/>
      <c r="M60" s="17"/>
      <c r="N60" s="17"/>
      <c r="O60" s="17"/>
      <c r="P60" s="17"/>
      <c r="Q60" s="17"/>
      <c r="R60" s="17"/>
      <c r="S60" s="17"/>
      <c r="T60" s="17"/>
      <c r="U60" s="17"/>
      <c r="V60" s="17"/>
      <c r="W60" s="17"/>
      <c r="X60" s="17"/>
      <c r="Y60" s="17"/>
    </row>
    <row r="61">
      <c r="A61" s="11">
        <v>18.0</v>
      </c>
      <c r="B61" s="12">
        <v>59.0</v>
      </c>
      <c r="C61" s="13" t="s">
        <v>139</v>
      </c>
      <c r="D61" s="14"/>
      <c r="E61" s="12">
        <v>1.0</v>
      </c>
      <c r="F61" s="12"/>
      <c r="G61" s="12"/>
      <c r="H61" s="15"/>
      <c r="I61" s="12"/>
      <c r="J61" s="12"/>
      <c r="K61" s="17"/>
      <c r="L61" s="17"/>
      <c r="M61" s="17"/>
      <c r="N61" s="17"/>
      <c r="O61" s="17"/>
      <c r="P61" s="17"/>
      <c r="Q61" s="17"/>
      <c r="R61" s="17"/>
      <c r="S61" s="17"/>
      <c r="T61" s="17"/>
      <c r="U61" s="17"/>
      <c r="V61" s="17"/>
      <c r="W61" s="17"/>
      <c r="X61" s="17"/>
      <c r="Y61" s="17"/>
    </row>
    <row r="62">
      <c r="A62" s="11">
        <v>19.0</v>
      </c>
      <c r="B62" s="12">
        <v>60.0</v>
      </c>
      <c r="C62" s="13" t="s">
        <v>142</v>
      </c>
      <c r="D62" s="14"/>
      <c r="E62" s="12"/>
      <c r="F62" s="12"/>
      <c r="G62" s="12"/>
      <c r="H62" s="15"/>
      <c r="I62" s="12"/>
      <c r="J62" s="12"/>
      <c r="K62" s="17"/>
      <c r="L62" s="17"/>
      <c r="M62" s="17"/>
      <c r="N62" s="17"/>
      <c r="O62" s="17"/>
      <c r="P62" s="17"/>
      <c r="Q62" s="17"/>
      <c r="R62" s="17"/>
      <c r="S62" s="17"/>
      <c r="T62" s="17"/>
      <c r="U62" s="17"/>
      <c r="V62" s="17"/>
      <c r="W62" s="17"/>
      <c r="X62" s="17"/>
      <c r="Y62" s="17"/>
    </row>
    <row r="63">
      <c r="A63" s="11" t="s">
        <v>145</v>
      </c>
      <c r="B63" s="12"/>
      <c r="C63" s="13"/>
      <c r="D63" s="14"/>
      <c r="E63" s="12"/>
      <c r="F63" s="12"/>
      <c r="G63" s="12"/>
      <c r="H63" s="15"/>
      <c r="I63" s="12"/>
      <c r="J63" s="12"/>
      <c r="K63" s="17"/>
      <c r="L63" s="17"/>
      <c r="M63" s="17"/>
      <c r="N63" s="17"/>
      <c r="O63" s="17"/>
      <c r="P63" s="17"/>
      <c r="Q63" s="17"/>
      <c r="R63" s="17"/>
      <c r="S63" s="17"/>
      <c r="T63" s="17"/>
      <c r="U63" s="17"/>
      <c r="V63" s="17"/>
      <c r="W63" s="17"/>
      <c r="X63" s="17"/>
      <c r="Y63" s="17"/>
    </row>
    <row r="64">
      <c r="A64" s="11" t="s">
        <v>145</v>
      </c>
      <c r="B64" s="12"/>
      <c r="C64" s="13"/>
      <c r="D64" s="14"/>
      <c r="E64" s="12"/>
      <c r="F64" s="12"/>
      <c r="G64" s="12"/>
      <c r="H64" s="15"/>
      <c r="I64" s="12"/>
      <c r="J64" s="12"/>
      <c r="K64" s="17"/>
      <c r="L64" s="17"/>
      <c r="M64" s="17"/>
      <c r="N64" s="17"/>
      <c r="O64" s="17"/>
      <c r="P64" s="17"/>
      <c r="Q64" s="17"/>
      <c r="R64" s="17"/>
      <c r="S64" s="17"/>
      <c r="T64" s="17"/>
      <c r="U64" s="17"/>
      <c r="V64" s="17"/>
      <c r="W64" s="17"/>
      <c r="X64" s="17"/>
      <c r="Y64" s="17"/>
    </row>
    <row r="65">
      <c r="A65" s="11" t="s">
        <v>145</v>
      </c>
      <c r="B65" s="12"/>
      <c r="C65" s="13"/>
      <c r="D65" s="14"/>
      <c r="E65" s="12"/>
      <c r="F65" s="12"/>
      <c r="G65" s="12"/>
      <c r="H65" s="15"/>
      <c r="I65" s="12"/>
      <c r="J65" s="12"/>
      <c r="K65" s="17"/>
      <c r="L65" s="17"/>
      <c r="M65" s="17"/>
      <c r="N65" s="17"/>
      <c r="O65" s="17"/>
      <c r="P65" s="17"/>
      <c r="Q65" s="17"/>
      <c r="R65" s="17"/>
      <c r="S65" s="17"/>
      <c r="T65" s="17"/>
      <c r="U65" s="17"/>
      <c r="V65" s="17"/>
      <c r="W65" s="17"/>
      <c r="X65" s="17"/>
      <c r="Y65" s="17"/>
    </row>
    <row r="66">
      <c r="A66" s="11" t="s">
        <v>145</v>
      </c>
      <c r="B66" s="12"/>
      <c r="C66" s="13"/>
      <c r="D66" s="14"/>
      <c r="E66" s="12"/>
      <c r="F66" s="12"/>
      <c r="G66" s="12"/>
      <c r="H66" s="15"/>
      <c r="I66" s="12"/>
      <c r="J66" s="12"/>
      <c r="K66" s="17"/>
      <c r="L66" s="17"/>
      <c r="M66" s="17"/>
      <c r="N66" s="17"/>
      <c r="O66" s="17"/>
      <c r="P66" s="17"/>
      <c r="Q66" s="17"/>
      <c r="R66" s="17"/>
      <c r="S66" s="17"/>
      <c r="T66" s="17"/>
      <c r="U66" s="17"/>
      <c r="V66" s="17"/>
      <c r="W66" s="17"/>
      <c r="X66" s="17"/>
      <c r="Y66" s="17"/>
    </row>
    <row r="67">
      <c r="A67" s="11" t="s">
        <v>145</v>
      </c>
      <c r="B67" s="12"/>
      <c r="C67" s="13"/>
      <c r="D67" s="14"/>
      <c r="E67" s="12"/>
      <c r="F67" s="12"/>
      <c r="G67" s="12"/>
      <c r="H67" s="15"/>
      <c r="I67" s="12"/>
      <c r="J67" s="12"/>
      <c r="K67" s="17"/>
      <c r="L67" s="17"/>
      <c r="M67" s="17"/>
      <c r="N67" s="17"/>
      <c r="O67" s="17"/>
      <c r="P67" s="17"/>
      <c r="Q67" s="17"/>
      <c r="R67" s="17"/>
      <c r="S67" s="17"/>
      <c r="T67" s="17"/>
      <c r="U67" s="17"/>
      <c r="V67" s="17"/>
      <c r="W67" s="17"/>
      <c r="X67" s="17"/>
      <c r="Y67" s="17"/>
    </row>
    <row r="68">
      <c r="A68" s="11" t="s">
        <v>145</v>
      </c>
      <c r="B68" s="12"/>
      <c r="C68" s="13"/>
      <c r="D68" s="14"/>
      <c r="E68" s="12"/>
      <c r="F68" s="12"/>
      <c r="G68" s="12"/>
      <c r="H68" s="15"/>
      <c r="I68" s="12"/>
      <c r="J68" s="12"/>
      <c r="K68" s="17"/>
      <c r="L68" s="17"/>
      <c r="M68" s="17"/>
      <c r="N68" s="17"/>
      <c r="O68" s="17"/>
      <c r="P68" s="17"/>
      <c r="Q68" s="17"/>
      <c r="R68" s="17"/>
      <c r="S68" s="17"/>
      <c r="T68" s="17"/>
      <c r="U68" s="17"/>
      <c r="V68" s="17"/>
      <c r="W68" s="17"/>
      <c r="X68" s="17"/>
      <c r="Y68" s="17"/>
    </row>
    <row r="69">
      <c r="A69" s="11" t="s">
        <v>145</v>
      </c>
      <c r="B69" s="12"/>
      <c r="C69" s="13"/>
      <c r="D69" s="14"/>
      <c r="E69" s="12"/>
      <c r="F69" s="12"/>
      <c r="G69" s="12"/>
      <c r="H69" s="15"/>
      <c r="I69" s="12"/>
      <c r="J69" s="12"/>
      <c r="K69" s="17"/>
      <c r="L69" s="17"/>
      <c r="M69" s="17"/>
      <c r="N69" s="17"/>
      <c r="O69" s="17"/>
      <c r="P69" s="17"/>
      <c r="Q69" s="17"/>
      <c r="R69" s="17"/>
      <c r="S69" s="17"/>
      <c r="T69" s="17"/>
      <c r="U69" s="17"/>
      <c r="V69" s="17"/>
      <c r="W69" s="17"/>
      <c r="X69" s="17"/>
      <c r="Y69" s="17"/>
    </row>
    <row r="70">
      <c r="A70" s="11" t="s">
        <v>145</v>
      </c>
      <c r="B70" s="12"/>
      <c r="C70" s="13"/>
      <c r="D70" s="14"/>
      <c r="E70" s="12"/>
      <c r="F70" s="12"/>
      <c r="G70" s="12"/>
      <c r="H70" s="15"/>
      <c r="I70" s="12"/>
      <c r="J70" s="12"/>
      <c r="K70" s="17"/>
      <c r="L70" s="17"/>
      <c r="M70" s="17"/>
      <c r="N70" s="17"/>
      <c r="O70" s="17"/>
      <c r="P70" s="17"/>
      <c r="Q70" s="17"/>
      <c r="R70" s="17"/>
      <c r="S70" s="17"/>
      <c r="T70" s="17"/>
      <c r="U70" s="17"/>
      <c r="V70" s="17"/>
      <c r="W70" s="17"/>
      <c r="X70" s="17"/>
      <c r="Y70" s="17"/>
    </row>
    <row r="71">
      <c r="A71" s="11" t="s">
        <v>145</v>
      </c>
      <c r="B71" s="12"/>
      <c r="C71" s="13"/>
      <c r="D71" s="14"/>
      <c r="E71" s="12"/>
      <c r="F71" s="12"/>
      <c r="G71" s="12"/>
      <c r="H71" s="15"/>
      <c r="I71" s="12"/>
      <c r="J71" s="12"/>
      <c r="K71" s="17"/>
      <c r="L71" s="17"/>
      <c r="M71" s="17"/>
      <c r="N71" s="17"/>
      <c r="O71" s="17"/>
      <c r="P71" s="17"/>
      <c r="Q71" s="17"/>
      <c r="R71" s="17"/>
      <c r="S71" s="17"/>
      <c r="T71" s="17"/>
      <c r="U71" s="17"/>
      <c r="V71" s="17"/>
      <c r="W71" s="17"/>
      <c r="X71" s="17"/>
      <c r="Y71" s="17"/>
    </row>
    <row r="72">
      <c r="A72" s="11" t="s">
        <v>145</v>
      </c>
      <c r="B72" s="12"/>
      <c r="C72" s="13"/>
      <c r="D72" s="14"/>
      <c r="E72" s="12"/>
      <c r="F72" s="12"/>
      <c r="G72" s="12"/>
      <c r="H72" s="15"/>
      <c r="I72" s="12"/>
      <c r="J72" s="12"/>
      <c r="K72" s="17"/>
      <c r="L72" s="17"/>
      <c r="M72" s="17"/>
      <c r="N72" s="17"/>
      <c r="O72" s="17"/>
      <c r="P72" s="17"/>
      <c r="Q72" s="17"/>
      <c r="R72" s="17"/>
      <c r="S72" s="17"/>
      <c r="T72" s="17"/>
      <c r="U72" s="17"/>
      <c r="V72" s="17"/>
      <c r="W72" s="17"/>
      <c r="X72" s="17"/>
      <c r="Y72" s="17"/>
    </row>
    <row r="73">
      <c r="A73" s="11" t="s">
        <v>145</v>
      </c>
      <c r="B73" s="12"/>
      <c r="C73" s="13"/>
      <c r="D73" s="14"/>
      <c r="E73" s="12"/>
      <c r="F73" s="12"/>
      <c r="G73" s="12"/>
      <c r="H73" s="15"/>
      <c r="I73" s="12"/>
      <c r="J73" s="12"/>
      <c r="K73" s="17"/>
      <c r="L73" s="17"/>
      <c r="M73" s="17"/>
      <c r="N73" s="17"/>
      <c r="O73" s="17"/>
      <c r="P73" s="17"/>
      <c r="Q73" s="17"/>
      <c r="R73" s="17"/>
      <c r="S73" s="17"/>
      <c r="T73" s="17"/>
      <c r="U73" s="17"/>
      <c r="V73" s="17"/>
      <c r="W73" s="17"/>
      <c r="X73" s="17"/>
      <c r="Y73" s="17"/>
    </row>
    <row r="74">
      <c r="A74" s="11" t="s">
        <v>145</v>
      </c>
      <c r="B74" s="12"/>
      <c r="C74" s="13"/>
      <c r="D74" s="14"/>
      <c r="E74" s="12"/>
      <c r="F74" s="12"/>
      <c r="G74" s="12"/>
      <c r="H74" s="15"/>
      <c r="I74" s="12"/>
      <c r="J74" s="12"/>
      <c r="K74" s="17"/>
      <c r="L74" s="17"/>
      <c r="M74" s="17"/>
      <c r="N74" s="17"/>
      <c r="O74" s="17"/>
      <c r="P74" s="17"/>
      <c r="Q74" s="17"/>
      <c r="R74" s="17"/>
      <c r="S74" s="17"/>
      <c r="T74" s="17"/>
      <c r="U74" s="17"/>
      <c r="V74" s="17"/>
      <c r="W74" s="17"/>
      <c r="X74" s="17"/>
      <c r="Y74" s="17"/>
    </row>
    <row r="75">
      <c r="A75" s="11" t="s">
        <v>145</v>
      </c>
      <c r="B75" s="12"/>
      <c r="C75" s="13"/>
      <c r="D75" s="14"/>
      <c r="E75" s="12"/>
      <c r="F75" s="12"/>
      <c r="G75" s="12"/>
      <c r="H75" s="15"/>
      <c r="I75" s="12"/>
      <c r="J75" s="12"/>
      <c r="K75" s="17"/>
      <c r="L75" s="17"/>
      <c r="M75" s="17"/>
      <c r="N75" s="17"/>
      <c r="O75" s="17"/>
      <c r="P75" s="17"/>
      <c r="Q75" s="17"/>
      <c r="R75" s="17"/>
      <c r="S75" s="17"/>
      <c r="T75" s="17"/>
      <c r="U75" s="17"/>
      <c r="V75" s="17"/>
      <c r="W75" s="17"/>
      <c r="X75" s="17"/>
      <c r="Y75" s="17"/>
    </row>
    <row r="76">
      <c r="A76" s="11" t="s">
        <v>145</v>
      </c>
      <c r="B76" s="12"/>
      <c r="C76" s="13"/>
      <c r="D76" s="14"/>
      <c r="E76" s="12"/>
      <c r="F76" s="12"/>
      <c r="G76" s="12"/>
      <c r="H76" s="15"/>
      <c r="I76" s="12"/>
      <c r="J76" s="12"/>
      <c r="K76" s="17"/>
      <c r="L76" s="17"/>
      <c r="M76" s="17"/>
      <c r="N76" s="17"/>
      <c r="O76" s="17"/>
      <c r="P76" s="17"/>
      <c r="Q76" s="17"/>
      <c r="R76" s="17"/>
      <c r="S76" s="17"/>
      <c r="T76" s="17"/>
      <c r="U76" s="17"/>
      <c r="V76" s="17"/>
      <c r="W76" s="17"/>
      <c r="X76" s="17"/>
      <c r="Y76" s="17"/>
    </row>
    <row r="77">
      <c r="A77" s="11" t="s">
        <v>145</v>
      </c>
      <c r="B77" s="12"/>
      <c r="C77" s="13"/>
      <c r="D77" s="14"/>
      <c r="E77" s="12"/>
      <c r="F77" s="12"/>
      <c r="G77" s="12"/>
      <c r="H77" s="15"/>
      <c r="I77" s="12"/>
      <c r="J77" s="12"/>
      <c r="K77" s="17"/>
      <c r="L77" s="17"/>
      <c r="M77" s="17"/>
      <c r="N77" s="17"/>
      <c r="O77" s="17"/>
      <c r="P77" s="17"/>
      <c r="Q77" s="17"/>
      <c r="R77" s="17"/>
      <c r="S77" s="17"/>
      <c r="T77" s="17"/>
      <c r="U77" s="17"/>
      <c r="V77" s="17"/>
      <c r="W77" s="17"/>
      <c r="X77" s="17"/>
      <c r="Y77" s="17"/>
    </row>
    <row r="78">
      <c r="A78" s="11" t="s">
        <v>145</v>
      </c>
      <c r="B78" s="12"/>
      <c r="C78" s="13"/>
      <c r="D78" s="14"/>
      <c r="E78" s="12"/>
      <c r="F78" s="12"/>
      <c r="G78" s="12"/>
      <c r="H78" s="15"/>
      <c r="I78" s="12"/>
      <c r="J78" s="12"/>
      <c r="K78" s="17"/>
      <c r="L78" s="17"/>
      <c r="M78" s="17"/>
      <c r="N78" s="17"/>
      <c r="O78" s="17"/>
      <c r="P78" s="17"/>
      <c r="Q78" s="17"/>
      <c r="R78" s="17"/>
      <c r="S78" s="17"/>
      <c r="T78" s="17"/>
      <c r="U78" s="17"/>
      <c r="V78" s="17"/>
      <c r="W78" s="17"/>
      <c r="X78" s="17"/>
      <c r="Y78" s="17"/>
    </row>
    <row r="79">
      <c r="A79" s="11" t="s">
        <v>145</v>
      </c>
      <c r="B79" s="12"/>
      <c r="C79" s="13"/>
      <c r="D79" s="14"/>
      <c r="E79" s="12"/>
      <c r="F79" s="12"/>
      <c r="G79" s="12"/>
      <c r="H79" s="15"/>
      <c r="I79" s="12"/>
      <c r="J79" s="12"/>
      <c r="K79" s="17"/>
      <c r="L79" s="17"/>
      <c r="M79" s="17"/>
      <c r="N79" s="17"/>
      <c r="O79" s="17"/>
      <c r="P79" s="17"/>
      <c r="Q79" s="17"/>
      <c r="R79" s="17"/>
      <c r="S79" s="17"/>
      <c r="T79" s="17"/>
      <c r="U79" s="17"/>
      <c r="V79" s="17"/>
      <c r="W79" s="17"/>
      <c r="X79" s="17"/>
      <c r="Y79" s="17"/>
    </row>
    <row r="80">
      <c r="A80" s="11" t="s">
        <v>145</v>
      </c>
      <c r="B80" s="12"/>
      <c r="C80" s="13"/>
      <c r="D80" s="14"/>
      <c r="E80" s="12"/>
      <c r="F80" s="12"/>
      <c r="G80" s="12"/>
      <c r="H80" s="15"/>
      <c r="I80" s="12"/>
      <c r="J80" s="12"/>
      <c r="K80" s="17"/>
      <c r="L80" s="17"/>
      <c r="M80" s="17"/>
      <c r="N80" s="17"/>
      <c r="O80" s="17"/>
      <c r="P80" s="17"/>
      <c r="Q80" s="17"/>
      <c r="R80" s="17"/>
      <c r="S80" s="17"/>
      <c r="T80" s="17"/>
      <c r="U80" s="17"/>
      <c r="V80" s="17"/>
      <c r="W80" s="17"/>
      <c r="X80" s="17"/>
      <c r="Y80" s="17"/>
    </row>
    <row r="81">
      <c r="A81" s="11" t="s">
        <v>145</v>
      </c>
      <c r="B81" s="12"/>
      <c r="C81" s="13"/>
      <c r="D81" s="14"/>
      <c r="E81" s="12"/>
      <c r="F81" s="12"/>
      <c r="G81" s="12"/>
      <c r="H81" s="15"/>
      <c r="I81" s="12"/>
      <c r="J81" s="12"/>
      <c r="K81" s="17"/>
      <c r="L81" s="17"/>
      <c r="M81" s="17"/>
      <c r="N81" s="17"/>
      <c r="O81" s="17"/>
      <c r="P81" s="17"/>
      <c r="Q81" s="17"/>
      <c r="R81" s="17"/>
      <c r="S81" s="17"/>
      <c r="T81" s="17"/>
      <c r="U81" s="17"/>
      <c r="V81" s="17"/>
      <c r="W81" s="17"/>
      <c r="X81" s="17"/>
      <c r="Y81" s="17"/>
    </row>
    <row r="82">
      <c r="A82" s="11" t="s">
        <v>145</v>
      </c>
      <c r="B82" s="12"/>
      <c r="C82" s="13"/>
      <c r="D82" s="14"/>
      <c r="E82" s="12"/>
      <c r="F82" s="12"/>
      <c r="G82" s="12"/>
      <c r="H82" s="15"/>
      <c r="I82" s="12"/>
      <c r="J82" s="12"/>
      <c r="K82" s="17"/>
      <c r="L82" s="17"/>
      <c r="M82" s="17"/>
      <c r="N82" s="17"/>
      <c r="O82" s="17"/>
      <c r="P82" s="17"/>
      <c r="Q82" s="17"/>
      <c r="R82" s="17"/>
      <c r="S82" s="17"/>
      <c r="T82" s="17"/>
      <c r="U82" s="17"/>
      <c r="V82" s="17"/>
      <c r="W82" s="17"/>
      <c r="X82" s="17"/>
      <c r="Y82" s="17"/>
    </row>
    <row r="83">
      <c r="A83" s="11" t="s">
        <v>145</v>
      </c>
      <c r="B83" s="12"/>
      <c r="C83" s="13"/>
      <c r="D83" s="14"/>
      <c r="E83" s="12"/>
      <c r="F83" s="12"/>
      <c r="G83" s="12"/>
      <c r="H83" s="15"/>
      <c r="I83" s="12"/>
      <c r="J83" s="12"/>
      <c r="K83" s="17"/>
      <c r="L83" s="17"/>
      <c r="M83" s="17"/>
      <c r="N83" s="17"/>
      <c r="O83" s="17"/>
      <c r="P83" s="17"/>
      <c r="Q83" s="17"/>
      <c r="R83" s="17"/>
      <c r="S83" s="17"/>
      <c r="T83" s="17"/>
      <c r="U83" s="17"/>
      <c r="V83" s="17"/>
      <c r="W83" s="17"/>
      <c r="X83" s="17"/>
      <c r="Y83" s="17"/>
    </row>
    <row r="84">
      <c r="A84" s="11" t="s">
        <v>145</v>
      </c>
      <c r="B84" s="12"/>
      <c r="C84" s="13"/>
      <c r="D84" s="14"/>
      <c r="E84" s="12"/>
      <c r="F84" s="12"/>
      <c r="G84" s="12"/>
      <c r="H84" s="15"/>
      <c r="I84" s="12"/>
      <c r="J84" s="12"/>
      <c r="K84" s="17"/>
      <c r="L84" s="17"/>
      <c r="M84" s="17"/>
      <c r="N84" s="17"/>
      <c r="O84" s="17"/>
      <c r="P84" s="17"/>
      <c r="Q84" s="17"/>
      <c r="R84" s="17"/>
      <c r="S84" s="17"/>
      <c r="T84" s="17"/>
      <c r="U84" s="17"/>
      <c r="V84" s="17"/>
      <c r="W84" s="17"/>
      <c r="X84" s="17"/>
      <c r="Y84" s="17"/>
    </row>
    <row r="85">
      <c r="A85" s="11" t="s">
        <v>145</v>
      </c>
      <c r="B85" s="12"/>
      <c r="C85" s="13"/>
      <c r="D85" s="14"/>
      <c r="E85" s="12"/>
      <c r="F85" s="12"/>
      <c r="G85" s="12"/>
      <c r="H85" s="15"/>
      <c r="I85" s="12"/>
      <c r="J85" s="12"/>
      <c r="K85" s="17"/>
      <c r="L85" s="17"/>
      <c r="M85" s="17"/>
      <c r="N85" s="17"/>
      <c r="O85" s="17"/>
      <c r="P85" s="17"/>
      <c r="Q85" s="17"/>
      <c r="R85" s="17"/>
      <c r="S85" s="17"/>
      <c r="T85" s="17"/>
      <c r="U85" s="17"/>
      <c r="V85" s="17"/>
      <c r="W85" s="17"/>
      <c r="X85" s="17"/>
      <c r="Y85" s="17"/>
    </row>
    <row r="86">
      <c r="A86" s="11" t="s">
        <v>145</v>
      </c>
      <c r="B86" s="12"/>
      <c r="C86" s="13"/>
      <c r="D86" s="14"/>
      <c r="E86" s="12"/>
      <c r="F86" s="12"/>
      <c r="G86" s="12"/>
      <c r="H86" s="15"/>
      <c r="I86" s="12"/>
      <c r="J86" s="12"/>
      <c r="K86" s="17"/>
      <c r="L86" s="17"/>
      <c r="M86" s="17"/>
      <c r="N86" s="17"/>
      <c r="O86" s="17"/>
      <c r="P86" s="17"/>
      <c r="Q86" s="17"/>
      <c r="R86" s="17"/>
      <c r="S86" s="17"/>
      <c r="T86" s="17"/>
      <c r="U86" s="17"/>
      <c r="V86" s="17"/>
      <c r="W86" s="17"/>
      <c r="X86" s="17"/>
      <c r="Y86" s="17"/>
    </row>
    <row r="87">
      <c r="A87" s="11" t="s">
        <v>145</v>
      </c>
      <c r="B87" s="12"/>
      <c r="C87" s="13"/>
      <c r="D87" s="14"/>
      <c r="E87" s="12"/>
      <c r="F87" s="12"/>
      <c r="G87" s="12"/>
      <c r="H87" s="15"/>
      <c r="I87" s="12"/>
      <c r="J87" s="12"/>
      <c r="K87" s="17"/>
      <c r="L87" s="17"/>
      <c r="M87" s="17"/>
      <c r="N87" s="17"/>
      <c r="O87" s="17"/>
      <c r="P87" s="17"/>
      <c r="Q87" s="17"/>
      <c r="R87" s="17"/>
      <c r="S87" s="17"/>
      <c r="T87" s="17"/>
      <c r="U87" s="17"/>
      <c r="V87" s="17"/>
      <c r="W87" s="17"/>
      <c r="X87" s="17"/>
      <c r="Y87" s="17"/>
    </row>
    <row r="88">
      <c r="A88" s="11" t="s">
        <v>145</v>
      </c>
      <c r="B88" s="12"/>
      <c r="C88" s="13"/>
      <c r="D88" s="14"/>
      <c r="E88" s="12"/>
      <c r="F88" s="12"/>
      <c r="G88" s="12"/>
      <c r="H88" s="15"/>
      <c r="I88" s="12"/>
      <c r="J88" s="12"/>
      <c r="K88" s="17"/>
      <c r="L88" s="17"/>
      <c r="M88" s="17"/>
      <c r="N88" s="17"/>
      <c r="O88" s="17"/>
      <c r="P88" s="17"/>
      <c r="Q88" s="17"/>
      <c r="R88" s="17"/>
      <c r="S88" s="17"/>
      <c r="T88" s="17"/>
      <c r="U88" s="17"/>
      <c r="V88" s="17"/>
      <c r="W88" s="17"/>
      <c r="X88" s="17"/>
      <c r="Y88" s="17"/>
    </row>
    <row r="89">
      <c r="A89" s="11" t="s">
        <v>145</v>
      </c>
      <c r="B89" s="12"/>
      <c r="C89" s="13"/>
      <c r="D89" s="14"/>
      <c r="E89" s="12"/>
      <c r="F89" s="12"/>
      <c r="G89" s="12"/>
      <c r="H89" s="15"/>
      <c r="I89" s="12"/>
      <c r="J89" s="12"/>
      <c r="K89" s="17"/>
      <c r="L89" s="17"/>
      <c r="M89" s="17"/>
      <c r="N89" s="17"/>
      <c r="O89" s="17"/>
      <c r="P89" s="17"/>
      <c r="Q89" s="17"/>
      <c r="R89" s="17"/>
      <c r="S89" s="17"/>
      <c r="T89" s="17"/>
      <c r="U89" s="17"/>
      <c r="V89" s="17"/>
      <c r="W89" s="17"/>
      <c r="X89" s="17"/>
      <c r="Y89" s="17"/>
    </row>
    <row r="90">
      <c r="A90" s="11" t="s">
        <v>145</v>
      </c>
      <c r="B90" s="12"/>
      <c r="C90" s="13"/>
      <c r="D90" s="14"/>
      <c r="E90" s="12"/>
      <c r="F90" s="12"/>
      <c r="G90" s="12"/>
      <c r="H90" s="15"/>
      <c r="I90" s="12"/>
      <c r="J90" s="12"/>
      <c r="K90" s="17"/>
      <c r="L90" s="17"/>
      <c r="M90" s="17"/>
      <c r="N90" s="17"/>
      <c r="O90" s="17"/>
      <c r="P90" s="17"/>
      <c r="Q90" s="17"/>
      <c r="R90" s="17"/>
      <c r="S90" s="17"/>
      <c r="T90" s="17"/>
      <c r="U90" s="17"/>
      <c r="V90" s="17"/>
      <c r="W90" s="17"/>
      <c r="X90" s="17"/>
      <c r="Y90" s="17"/>
    </row>
    <row r="91">
      <c r="A91" s="11" t="s">
        <v>145</v>
      </c>
      <c r="B91" s="12"/>
      <c r="C91" s="13"/>
      <c r="D91" s="14"/>
      <c r="E91" s="12"/>
      <c r="F91" s="12"/>
      <c r="G91" s="12"/>
      <c r="H91" s="15"/>
      <c r="I91" s="12"/>
      <c r="J91" s="12"/>
      <c r="K91" s="17"/>
      <c r="L91" s="17"/>
      <c r="M91" s="17"/>
      <c r="N91" s="17"/>
      <c r="O91" s="17"/>
      <c r="P91" s="17"/>
      <c r="Q91" s="17"/>
      <c r="R91" s="17"/>
      <c r="S91" s="17"/>
      <c r="T91" s="17"/>
      <c r="U91" s="17"/>
      <c r="V91" s="17"/>
      <c r="W91" s="17"/>
      <c r="X91" s="17"/>
      <c r="Y91" s="17"/>
    </row>
    <row r="92">
      <c r="A92" s="11" t="s">
        <v>145</v>
      </c>
      <c r="B92" s="12"/>
      <c r="C92" s="13"/>
      <c r="D92" s="14"/>
      <c r="E92" s="12"/>
      <c r="F92" s="12"/>
      <c r="G92" s="12"/>
      <c r="H92" s="15"/>
      <c r="I92" s="12"/>
      <c r="J92" s="12"/>
      <c r="K92" s="17"/>
      <c r="L92" s="17"/>
      <c r="M92" s="17"/>
      <c r="N92" s="17"/>
      <c r="O92" s="17"/>
      <c r="P92" s="17"/>
      <c r="Q92" s="17"/>
      <c r="R92" s="17"/>
      <c r="S92" s="17"/>
      <c r="T92" s="17"/>
      <c r="U92" s="17"/>
      <c r="V92" s="17"/>
      <c r="W92" s="17"/>
      <c r="X92" s="17"/>
      <c r="Y92" s="17"/>
    </row>
    <row r="93">
      <c r="A93" s="11" t="s">
        <v>145</v>
      </c>
      <c r="B93" s="12"/>
      <c r="C93" s="13"/>
      <c r="D93" s="14"/>
      <c r="E93" s="12"/>
      <c r="F93" s="12"/>
      <c r="G93" s="12"/>
      <c r="H93" s="15"/>
      <c r="I93" s="12"/>
      <c r="J93" s="12"/>
      <c r="K93" s="17"/>
      <c r="L93" s="17"/>
      <c r="M93" s="17"/>
      <c r="N93" s="17"/>
      <c r="O93" s="17"/>
      <c r="P93" s="17"/>
      <c r="Q93" s="17"/>
      <c r="R93" s="17"/>
      <c r="S93" s="17"/>
      <c r="T93" s="17"/>
      <c r="U93" s="17"/>
      <c r="V93" s="17"/>
      <c r="W93" s="17"/>
      <c r="X93" s="17"/>
      <c r="Y93" s="17"/>
    </row>
    <row r="94">
      <c r="A94" s="11" t="s">
        <v>145</v>
      </c>
      <c r="B94" s="12"/>
      <c r="C94" s="13"/>
      <c r="D94" s="14"/>
      <c r="E94" s="12"/>
      <c r="F94" s="12"/>
      <c r="G94" s="12"/>
      <c r="H94" s="15"/>
      <c r="I94" s="12"/>
      <c r="J94" s="12"/>
      <c r="K94" s="17"/>
      <c r="L94" s="17"/>
      <c r="M94" s="17"/>
      <c r="N94" s="17"/>
      <c r="O94" s="17"/>
      <c r="P94" s="17"/>
      <c r="Q94" s="17"/>
      <c r="R94" s="17"/>
      <c r="S94" s="17"/>
      <c r="T94" s="17"/>
      <c r="U94" s="17"/>
      <c r="V94" s="17"/>
      <c r="W94" s="17"/>
      <c r="X94" s="17"/>
      <c r="Y94" s="17"/>
    </row>
    <row r="95">
      <c r="A95" s="11" t="s">
        <v>145</v>
      </c>
      <c r="B95" s="12"/>
      <c r="C95" s="13"/>
      <c r="D95" s="14"/>
      <c r="E95" s="12"/>
      <c r="F95" s="12"/>
      <c r="G95" s="12"/>
      <c r="H95" s="15"/>
      <c r="I95" s="12"/>
      <c r="J95" s="12"/>
      <c r="K95" s="17"/>
      <c r="L95" s="17"/>
      <c r="M95" s="17"/>
      <c r="N95" s="17"/>
      <c r="O95" s="17"/>
      <c r="P95" s="17"/>
      <c r="Q95" s="17"/>
      <c r="R95" s="17"/>
      <c r="S95" s="17"/>
      <c r="T95" s="17"/>
      <c r="U95" s="17"/>
      <c r="V95" s="17"/>
      <c r="W95" s="17"/>
      <c r="X95" s="17"/>
      <c r="Y95" s="17"/>
    </row>
    <row r="96">
      <c r="A96" s="11" t="s">
        <v>145</v>
      </c>
      <c r="B96" s="12"/>
      <c r="C96" s="13"/>
      <c r="D96" s="14"/>
      <c r="E96" s="12"/>
      <c r="F96" s="12"/>
      <c r="G96" s="12"/>
      <c r="H96" s="15"/>
      <c r="I96" s="12"/>
      <c r="J96" s="12"/>
      <c r="K96" s="17"/>
      <c r="L96" s="17"/>
      <c r="M96" s="17"/>
      <c r="N96" s="17"/>
      <c r="O96" s="17"/>
      <c r="P96" s="17"/>
      <c r="Q96" s="17"/>
      <c r="R96" s="17"/>
      <c r="S96" s="17"/>
      <c r="T96" s="17"/>
      <c r="U96" s="17"/>
      <c r="V96" s="17"/>
      <c r="W96" s="17"/>
      <c r="X96" s="17"/>
      <c r="Y96" s="17"/>
    </row>
    <row r="97">
      <c r="A97" s="11" t="s">
        <v>145</v>
      </c>
      <c r="B97" s="12"/>
      <c r="C97" s="13"/>
      <c r="D97" s="14"/>
      <c r="E97" s="12"/>
      <c r="F97" s="12"/>
      <c r="G97" s="12"/>
      <c r="H97" s="15"/>
      <c r="I97" s="12"/>
      <c r="J97" s="12"/>
      <c r="K97" s="17"/>
      <c r="L97" s="17"/>
      <c r="M97" s="17"/>
      <c r="N97" s="17"/>
      <c r="O97" s="17"/>
      <c r="P97" s="17"/>
      <c r="Q97" s="17"/>
      <c r="R97" s="17"/>
      <c r="S97" s="17"/>
      <c r="T97" s="17"/>
      <c r="U97" s="17"/>
      <c r="V97" s="17"/>
      <c r="W97" s="17"/>
      <c r="X97" s="17"/>
      <c r="Y97" s="17"/>
    </row>
    <row r="98">
      <c r="A98" s="11" t="s">
        <v>145</v>
      </c>
      <c r="B98" s="12"/>
      <c r="C98" s="13"/>
      <c r="D98" s="14"/>
      <c r="E98" s="12"/>
      <c r="F98" s="12"/>
      <c r="G98" s="12"/>
      <c r="H98" s="15"/>
      <c r="I98" s="12"/>
      <c r="J98" s="12"/>
      <c r="K98" s="17"/>
      <c r="L98" s="17"/>
      <c r="M98" s="17"/>
      <c r="N98" s="17"/>
      <c r="O98" s="17"/>
      <c r="P98" s="17"/>
      <c r="Q98" s="17"/>
      <c r="R98" s="17"/>
      <c r="S98" s="17"/>
      <c r="T98" s="17"/>
      <c r="U98" s="17"/>
      <c r="V98" s="17"/>
      <c r="W98" s="17"/>
      <c r="X98" s="17"/>
      <c r="Y98" s="17"/>
    </row>
    <row r="99">
      <c r="A99" s="11" t="s">
        <v>145</v>
      </c>
      <c r="B99" s="12"/>
      <c r="C99" s="13"/>
      <c r="D99" s="14"/>
      <c r="E99" s="12"/>
      <c r="F99" s="12"/>
      <c r="G99" s="12"/>
      <c r="H99" s="15"/>
      <c r="I99" s="12"/>
      <c r="J99" s="12"/>
      <c r="K99" s="17"/>
      <c r="L99" s="17"/>
      <c r="M99" s="17"/>
      <c r="N99" s="17"/>
      <c r="O99" s="17"/>
      <c r="P99" s="17"/>
      <c r="Q99" s="17"/>
      <c r="R99" s="17"/>
      <c r="S99" s="17"/>
      <c r="T99" s="17"/>
      <c r="U99" s="17"/>
      <c r="V99" s="17"/>
      <c r="W99" s="17"/>
      <c r="X99" s="17"/>
      <c r="Y99" s="17"/>
    </row>
    <row r="100">
      <c r="A100" s="11" t="s">
        <v>145</v>
      </c>
      <c r="B100" s="12"/>
      <c r="C100" s="13"/>
      <c r="D100" s="14"/>
      <c r="E100" s="12"/>
      <c r="F100" s="12"/>
      <c r="G100" s="12"/>
      <c r="H100" s="15"/>
      <c r="I100" s="12"/>
      <c r="J100" s="12"/>
      <c r="K100" s="17"/>
      <c r="L100" s="17"/>
      <c r="M100" s="17"/>
      <c r="N100" s="17"/>
      <c r="O100" s="17"/>
      <c r="P100" s="17"/>
      <c r="Q100" s="17"/>
      <c r="R100" s="17"/>
      <c r="S100" s="17"/>
      <c r="T100" s="17"/>
      <c r="U100" s="17"/>
      <c r="V100" s="17"/>
      <c r="W100" s="17"/>
      <c r="X100" s="17"/>
      <c r="Y100" s="17"/>
    </row>
    <row r="101">
      <c r="A101" s="11" t="s">
        <v>145</v>
      </c>
      <c r="B101" s="12"/>
      <c r="C101" s="13"/>
      <c r="D101" s="14"/>
      <c r="E101" s="12"/>
      <c r="F101" s="12"/>
      <c r="G101" s="12"/>
      <c r="H101" s="15"/>
      <c r="I101" s="12"/>
      <c r="J101" s="12"/>
      <c r="K101" s="17"/>
      <c r="L101" s="17"/>
      <c r="M101" s="17"/>
      <c r="N101" s="17"/>
      <c r="O101" s="17"/>
      <c r="P101" s="17"/>
      <c r="Q101" s="17"/>
      <c r="R101" s="17"/>
      <c r="S101" s="17"/>
      <c r="T101" s="17"/>
      <c r="U101" s="17"/>
      <c r="V101" s="17"/>
      <c r="W101" s="17"/>
      <c r="X101" s="17"/>
      <c r="Y101" s="17"/>
    </row>
    <row r="102">
      <c r="A102" s="11" t="s">
        <v>145</v>
      </c>
      <c r="B102" s="12"/>
      <c r="C102" s="13"/>
      <c r="D102" s="14"/>
      <c r="E102" s="12"/>
      <c r="F102" s="12"/>
      <c r="G102" s="12"/>
      <c r="H102" s="15"/>
      <c r="I102" s="12"/>
      <c r="J102" s="12"/>
      <c r="K102" s="17"/>
      <c r="L102" s="17"/>
      <c r="M102" s="17"/>
      <c r="N102" s="17"/>
      <c r="O102" s="17"/>
      <c r="P102" s="17"/>
      <c r="Q102" s="17"/>
      <c r="R102" s="17"/>
      <c r="S102" s="17"/>
      <c r="T102" s="17"/>
      <c r="U102" s="17"/>
      <c r="V102" s="17"/>
      <c r="W102" s="17"/>
      <c r="X102" s="17"/>
      <c r="Y102" s="17"/>
    </row>
    <row r="103">
      <c r="A103" s="11" t="s">
        <v>145</v>
      </c>
      <c r="B103" s="12"/>
      <c r="C103" s="13"/>
      <c r="D103" s="14"/>
      <c r="E103" s="12"/>
      <c r="F103" s="12"/>
      <c r="G103" s="12"/>
      <c r="H103" s="15"/>
      <c r="I103" s="12"/>
      <c r="J103" s="12"/>
      <c r="K103" s="17"/>
      <c r="L103" s="17"/>
      <c r="M103" s="17"/>
      <c r="N103" s="17"/>
      <c r="O103" s="17"/>
      <c r="P103" s="17"/>
      <c r="Q103" s="17"/>
      <c r="R103" s="17"/>
      <c r="S103" s="17"/>
      <c r="T103" s="17"/>
      <c r="U103" s="17"/>
      <c r="V103" s="17"/>
      <c r="W103" s="17"/>
      <c r="X103" s="17"/>
      <c r="Y103" s="17"/>
    </row>
    <row r="104">
      <c r="A104" s="11" t="s">
        <v>145</v>
      </c>
      <c r="B104" s="12"/>
      <c r="C104" s="13"/>
      <c r="D104" s="14"/>
      <c r="E104" s="12"/>
      <c r="F104" s="12"/>
      <c r="G104" s="12"/>
      <c r="H104" s="15"/>
      <c r="I104" s="12"/>
      <c r="J104" s="12"/>
      <c r="K104" s="17"/>
      <c r="L104" s="17"/>
      <c r="M104" s="17"/>
      <c r="N104" s="17"/>
      <c r="O104" s="17"/>
      <c r="P104" s="17"/>
      <c r="Q104" s="17"/>
      <c r="R104" s="17"/>
      <c r="S104" s="17"/>
      <c r="T104" s="17"/>
      <c r="U104" s="17"/>
      <c r="V104" s="17"/>
      <c r="W104" s="17"/>
      <c r="X104" s="17"/>
      <c r="Y104" s="17"/>
    </row>
    <row r="105">
      <c r="A105" s="11" t="s">
        <v>145</v>
      </c>
      <c r="B105" s="12"/>
      <c r="C105" s="13"/>
      <c r="D105" s="14"/>
      <c r="E105" s="12"/>
      <c r="F105" s="12"/>
      <c r="G105" s="12"/>
      <c r="H105" s="15"/>
      <c r="I105" s="12"/>
      <c r="J105" s="12"/>
      <c r="K105" s="17"/>
      <c r="L105" s="17"/>
      <c r="M105" s="17"/>
      <c r="N105" s="17"/>
      <c r="O105" s="17"/>
      <c r="P105" s="17"/>
      <c r="Q105" s="17"/>
      <c r="R105" s="17"/>
      <c r="S105" s="17"/>
      <c r="T105" s="17"/>
      <c r="U105" s="17"/>
      <c r="V105" s="17"/>
      <c r="W105" s="17"/>
      <c r="X105" s="17"/>
      <c r="Y105" s="17"/>
    </row>
    <row r="106">
      <c r="A106" s="11" t="s">
        <v>145</v>
      </c>
      <c r="B106" s="12"/>
      <c r="C106" s="13"/>
      <c r="D106" s="14"/>
      <c r="E106" s="12"/>
      <c r="F106" s="12"/>
      <c r="G106" s="12"/>
      <c r="H106" s="15"/>
      <c r="I106" s="12"/>
      <c r="J106" s="12"/>
      <c r="K106" s="17"/>
      <c r="L106" s="17"/>
      <c r="M106" s="17"/>
      <c r="N106" s="17"/>
      <c r="O106" s="17"/>
      <c r="P106" s="17"/>
      <c r="Q106" s="17"/>
      <c r="R106" s="17"/>
      <c r="S106" s="17"/>
      <c r="T106" s="17"/>
      <c r="U106" s="17"/>
      <c r="V106" s="17"/>
      <c r="W106" s="17"/>
      <c r="X106" s="17"/>
      <c r="Y106" s="17"/>
    </row>
    <row r="107">
      <c r="A107" s="11" t="s">
        <v>145</v>
      </c>
      <c r="B107" s="12"/>
      <c r="C107" s="13"/>
      <c r="D107" s="14"/>
      <c r="E107" s="12"/>
      <c r="F107" s="12"/>
      <c r="G107" s="12"/>
      <c r="H107" s="15"/>
      <c r="I107" s="12"/>
      <c r="J107" s="12"/>
      <c r="K107" s="17"/>
      <c r="L107" s="17"/>
      <c r="M107" s="17"/>
      <c r="N107" s="17"/>
      <c r="O107" s="17"/>
      <c r="P107" s="17"/>
      <c r="Q107" s="17"/>
      <c r="R107" s="17"/>
      <c r="S107" s="17"/>
      <c r="T107" s="17"/>
      <c r="U107" s="17"/>
      <c r="V107" s="17"/>
      <c r="W107" s="17"/>
      <c r="X107" s="17"/>
      <c r="Y107" s="17"/>
    </row>
    <row r="108">
      <c r="A108" s="11" t="s">
        <v>145</v>
      </c>
      <c r="B108" s="12"/>
      <c r="C108" s="13"/>
      <c r="D108" s="14"/>
      <c r="E108" s="12"/>
      <c r="F108" s="12"/>
      <c r="G108" s="12"/>
      <c r="H108" s="15"/>
      <c r="I108" s="12"/>
      <c r="J108" s="12"/>
      <c r="K108" s="17"/>
      <c r="L108" s="17"/>
      <c r="M108" s="17"/>
      <c r="N108" s="17"/>
      <c r="O108" s="17"/>
      <c r="P108" s="17"/>
      <c r="Q108" s="17"/>
      <c r="R108" s="17"/>
      <c r="S108" s="17"/>
      <c r="T108" s="17"/>
      <c r="U108" s="17"/>
      <c r="V108" s="17"/>
      <c r="W108" s="17"/>
      <c r="X108" s="17"/>
      <c r="Y108" s="17"/>
    </row>
    <row r="109">
      <c r="A109" s="11" t="s">
        <v>145</v>
      </c>
      <c r="B109" s="12"/>
      <c r="C109" s="13"/>
      <c r="D109" s="14"/>
      <c r="E109" s="12"/>
      <c r="F109" s="12"/>
      <c r="G109" s="12"/>
      <c r="H109" s="15"/>
      <c r="I109" s="12"/>
      <c r="J109" s="12"/>
      <c r="K109" s="17"/>
      <c r="L109" s="17"/>
      <c r="M109" s="17"/>
      <c r="N109" s="17"/>
      <c r="O109" s="17"/>
      <c r="P109" s="17"/>
      <c r="Q109" s="17"/>
      <c r="R109" s="17"/>
      <c r="S109" s="17"/>
      <c r="T109" s="17"/>
      <c r="U109" s="17"/>
      <c r="V109" s="17"/>
      <c r="W109" s="17"/>
      <c r="X109" s="17"/>
      <c r="Y109" s="17"/>
    </row>
    <row r="110">
      <c r="A110" s="11" t="s">
        <v>145</v>
      </c>
      <c r="B110" s="12"/>
      <c r="C110" s="13"/>
      <c r="D110" s="14"/>
      <c r="E110" s="12"/>
      <c r="F110" s="12"/>
      <c r="G110" s="12"/>
      <c r="H110" s="15"/>
      <c r="I110" s="12"/>
      <c r="J110" s="12"/>
      <c r="K110" s="17"/>
      <c r="L110" s="17"/>
      <c r="M110" s="17"/>
      <c r="N110" s="17"/>
      <c r="O110" s="17"/>
      <c r="P110" s="17"/>
      <c r="Q110" s="17"/>
      <c r="R110" s="17"/>
      <c r="S110" s="17"/>
      <c r="T110" s="17"/>
      <c r="U110" s="17"/>
      <c r="V110" s="17"/>
      <c r="W110" s="17"/>
      <c r="X110" s="17"/>
      <c r="Y110" s="17"/>
    </row>
    <row r="111">
      <c r="A111" s="11" t="s">
        <v>145</v>
      </c>
      <c r="B111" s="12"/>
      <c r="C111" s="13"/>
      <c r="D111" s="14"/>
      <c r="E111" s="12"/>
      <c r="F111" s="12"/>
      <c r="G111" s="12"/>
      <c r="H111" s="15"/>
      <c r="I111" s="12"/>
      <c r="J111" s="12"/>
      <c r="K111" s="17"/>
      <c r="L111" s="17"/>
      <c r="M111" s="17"/>
      <c r="N111" s="17"/>
      <c r="O111" s="17"/>
      <c r="P111" s="17"/>
      <c r="Q111" s="17"/>
      <c r="R111" s="17"/>
      <c r="S111" s="17"/>
      <c r="T111" s="17"/>
      <c r="U111" s="17"/>
      <c r="V111" s="17"/>
      <c r="W111" s="17"/>
      <c r="X111" s="17"/>
      <c r="Y111" s="17"/>
    </row>
    <row r="112">
      <c r="A112" s="11" t="s">
        <v>145</v>
      </c>
      <c r="B112" s="12"/>
      <c r="C112" s="13"/>
      <c r="D112" s="14"/>
      <c r="E112" s="12"/>
      <c r="F112" s="12"/>
      <c r="G112" s="12"/>
      <c r="H112" s="15"/>
      <c r="I112" s="12"/>
      <c r="J112" s="12"/>
      <c r="K112" s="17"/>
      <c r="L112" s="17"/>
      <c r="M112" s="17"/>
      <c r="N112" s="17"/>
      <c r="O112" s="17"/>
      <c r="P112" s="17"/>
      <c r="Q112" s="17"/>
      <c r="R112" s="17"/>
      <c r="S112" s="17"/>
      <c r="T112" s="17"/>
      <c r="U112" s="17"/>
      <c r="V112" s="17"/>
      <c r="W112" s="17"/>
      <c r="X112" s="17"/>
      <c r="Y112" s="17"/>
    </row>
    <row r="113">
      <c r="A113" s="11" t="s">
        <v>145</v>
      </c>
      <c r="B113" s="12"/>
      <c r="C113" s="13"/>
      <c r="D113" s="14"/>
      <c r="E113" s="12"/>
      <c r="F113" s="12"/>
      <c r="G113" s="12"/>
      <c r="H113" s="15"/>
      <c r="I113" s="12"/>
      <c r="J113" s="12"/>
      <c r="K113" s="17"/>
      <c r="L113" s="17"/>
      <c r="M113" s="17"/>
      <c r="N113" s="17"/>
      <c r="O113" s="17"/>
      <c r="P113" s="17"/>
      <c r="Q113" s="17"/>
      <c r="R113" s="17"/>
      <c r="S113" s="17"/>
      <c r="T113" s="17"/>
      <c r="U113" s="17"/>
      <c r="V113" s="17"/>
      <c r="W113" s="17"/>
      <c r="X113" s="17"/>
      <c r="Y113" s="17"/>
    </row>
    <row r="114">
      <c r="A114" s="11" t="s">
        <v>145</v>
      </c>
      <c r="B114" s="12"/>
      <c r="C114" s="13"/>
      <c r="D114" s="14"/>
      <c r="E114" s="12"/>
      <c r="F114" s="12"/>
      <c r="G114" s="12"/>
      <c r="H114" s="15"/>
      <c r="I114" s="12"/>
      <c r="J114" s="12"/>
      <c r="K114" s="17"/>
      <c r="L114" s="17"/>
      <c r="M114" s="17"/>
      <c r="N114" s="17"/>
      <c r="O114" s="17"/>
      <c r="P114" s="17"/>
      <c r="Q114" s="17"/>
      <c r="R114" s="17"/>
      <c r="S114" s="17"/>
      <c r="T114" s="17"/>
      <c r="U114" s="17"/>
      <c r="V114" s="17"/>
      <c r="W114" s="17"/>
      <c r="X114" s="17"/>
      <c r="Y114" s="17"/>
    </row>
    <row r="115">
      <c r="A115" s="11" t="s">
        <v>145</v>
      </c>
      <c r="B115" s="12"/>
      <c r="C115" s="13"/>
      <c r="D115" s="14"/>
      <c r="E115" s="12"/>
      <c r="F115" s="12"/>
      <c r="G115" s="12"/>
      <c r="H115" s="15"/>
      <c r="I115" s="12"/>
      <c r="J115" s="12"/>
      <c r="K115" s="17"/>
      <c r="L115" s="17"/>
      <c r="M115" s="17"/>
      <c r="N115" s="17"/>
      <c r="O115" s="17"/>
      <c r="P115" s="17"/>
      <c r="Q115" s="17"/>
      <c r="R115" s="17"/>
      <c r="S115" s="17"/>
      <c r="T115" s="17"/>
      <c r="U115" s="17"/>
      <c r="V115" s="17"/>
      <c r="W115" s="17"/>
      <c r="X115" s="17"/>
      <c r="Y115" s="17"/>
    </row>
    <row r="116">
      <c r="A116" s="11" t="s">
        <v>145</v>
      </c>
      <c r="B116" s="12"/>
      <c r="C116" s="13"/>
      <c r="D116" s="14"/>
      <c r="E116" s="12"/>
      <c r="F116" s="12"/>
      <c r="G116" s="12"/>
      <c r="H116" s="15"/>
      <c r="I116" s="12"/>
      <c r="J116" s="12"/>
      <c r="K116" s="17"/>
      <c r="L116" s="17"/>
      <c r="M116" s="17"/>
      <c r="N116" s="17"/>
      <c r="O116" s="17"/>
      <c r="P116" s="17"/>
      <c r="Q116" s="17"/>
      <c r="R116" s="17"/>
      <c r="S116" s="17"/>
      <c r="T116" s="17"/>
      <c r="U116" s="17"/>
      <c r="V116" s="17"/>
      <c r="W116" s="17"/>
      <c r="X116" s="17"/>
      <c r="Y116" s="17"/>
    </row>
    <row r="117">
      <c r="A117" s="11" t="s">
        <v>145</v>
      </c>
      <c r="B117" s="12"/>
      <c r="C117" s="13"/>
      <c r="D117" s="14"/>
      <c r="E117" s="12"/>
      <c r="F117" s="12"/>
      <c r="G117" s="12"/>
      <c r="H117" s="15"/>
      <c r="I117" s="12"/>
      <c r="J117" s="12"/>
      <c r="K117" s="17"/>
      <c r="L117" s="17"/>
      <c r="M117" s="17"/>
      <c r="N117" s="17"/>
      <c r="O117" s="17"/>
      <c r="P117" s="17"/>
      <c r="Q117" s="17"/>
      <c r="R117" s="17"/>
      <c r="S117" s="17"/>
      <c r="T117" s="17"/>
      <c r="U117" s="17"/>
      <c r="V117" s="17"/>
      <c r="W117" s="17"/>
      <c r="X117" s="17"/>
      <c r="Y117" s="17"/>
    </row>
    <row r="118">
      <c r="A118" s="11" t="s">
        <v>145</v>
      </c>
      <c r="B118" s="12"/>
      <c r="C118" s="13"/>
      <c r="D118" s="14"/>
      <c r="E118" s="12"/>
      <c r="F118" s="12"/>
      <c r="G118" s="12"/>
      <c r="H118" s="15"/>
      <c r="I118" s="12"/>
      <c r="J118" s="12"/>
      <c r="K118" s="17"/>
      <c r="L118" s="17"/>
      <c r="M118" s="17"/>
      <c r="N118" s="17"/>
      <c r="O118" s="17"/>
      <c r="P118" s="17"/>
      <c r="Q118" s="17"/>
      <c r="R118" s="17"/>
      <c r="S118" s="17"/>
      <c r="T118" s="17"/>
      <c r="U118" s="17"/>
      <c r="V118" s="17"/>
      <c r="W118" s="17"/>
      <c r="X118" s="17"/>
      <c r="Y118" s="17"/>
    </row>
    <row r="119">
      <c r="A119" s="11" t="s">
        <v>145</v>
      </c>
      <c r="B119" s="12"/>
      <c r="C119" s="13"/>
      <c r="D119" s="14"/>
      <c r="E119" s="12"/>
      <c r="F119" s="12"/>
      <c r="G119" s="12"/>
      <c r="H119" s="15"/>
      <c r="I119" s="12"/>
      <c r="J119" s="12"/>
      <c r="K119" s="17"/>
      <c r="L119" s="17"/>
      <c r="M119" s="17"/>
      <c r="N119" s="17"/>
      <c r="O119" s="17"/>
      <c r="P119" s="17"/>
      <c r="Q119" s="17"/>
      <c r="R119" s="17"/>
      <c r="S119" s="17"/>
      <c r="T119" s="17"/>
      <c r="U119" s="17"/>
      <c r="V119" s="17"/>
      <c r="W119" s="17"/>
      <c r="X119" s="17"/>
      <c r="Y119" s="17"/>
    </row>
    <row r="120">
      <c r="A120" s="11" t="s">
        <v>145</v>
      </c>
      <c r="B120" s="12"/>
      <c r="C120" s="13"/>
      <c r="D120" s="14"/>
      <c r="E120" s="12"/>
      <c r="F120" s="12"/>
      <c r="G120" s="12"/>
      <c r="H120" s="15"/>
      <c r="I120" s="12"/>
      <c r="J120" s="12"/>
      <c r="K120" s="17"/>
      <c r="L120" s="17"/>
      <c r="M120" s="17"/>
      <c r="N120" s="17"/>
      <c r="O120" s="17"/>
      <c r="P120" s="17"/>
      <c r="Q120" s="17"/>
      <c r="R120" s="17"/>
      <c r="S120" s="17"/>
      <c r="T120" s="17"/>
      <c r="U120" s="17"/>
      <c r="V120" s="17"/>
      <c r="W120" s="17"/>
      <c r="X120" s="17"/>
      <c r="Y120" s="17"/>
    </row>
    <row r="121">
      <c r="A121" s="11" t="s">
        <v>145</v>
      </c>
      <c r="B121" s="12"/>
      <c r="C121" s="13"/>
      <c r="D121" s="14"/>
      <c r="E121" s="12"/>
      <c r="F121" s="12"/>
      <c r="G121" s="12"/>
      <c r="H121" s="15"/>
      <c r="I121" s="12"/>
      <c r="J121" s="12"/>
      <c r="K121" s="17"/>
      <c r="L121" s="17"/>
      <c r="M121" s="17"/>
      <c r="N121" s="17"/>
      <c r="O121" s="17"/>
      <c r="P121" s="17"/>
      <c r="Q121" s="17"/>
      <c r="R121" s="17"/>
      <c r="S121" s="17"/>
      <c r="T121" s="17"/>
      <c r="U121" s="17"/>
      <c r="V121" s="17"/>
      <c r="W121" s="17"/>
      <c r="X121" s="17"/>
      <c r="Y121" s="17"/>
    </row>
    <row r="122">
      <c r="A122" s="11" t="s">
        <v>145</v>
      </c>
      <c r="B122" s="12"/>
      <c r="C122" s="13"/>
      <c r="D122" s="14"/>
      <c r="E122" s="12"/>
      <c r="F122" s="12"/>
      <c r="G122" s="12"/>
      <c r="H122" s="15"/>
      <c r="I122" s="12"/>
      <c r="J122" s="12"/>
      <c r="K122" s="17"/>
      <c r="L122" s="17"/>
      <c r="M122" s="17"/>
      <c r="N122" s="17"/>
      <c r="O122" s="17"/>
      <c r="P122" s="17"/>
      <c r="Q122" s="17"/>
      <c r="R122" s="17"/>
      <c r="S122" s="17"/>
      <c r="T122" s="17"/>
      <c r="U122" s="17"/>
      <c r="V122" s="17"/>
      <c r="W122" s="17"/>
      <c r="X122" s="17"/>
      <c r="Y122" s="17"/>
    </row>
    <row r="123">
      <c r="A123" s="11" t="s">
        <v>145</v>
      </c>
      <c r="B123" s="12"/>
      <c r="C123" s="13"/>
      <c r="D123" s="14"/>
      <c r="E123" s="12"/>
      <c r="F123" s="12"/>
      <c r="G123" s="12"/>
      <c r="H123" s="15"/>
      <c r="I123" s="12"/>
      <c r="J123" s="12"/>
      <c r="K123" s="17"/>
      <c r="L123" s="17"/>
      <c r="M123" s="17"/>
      <c r="N123" s="17"/>
      <c r="O123" s="17"/>
      <c r="P123" s="17"/>
      <c r="Q123" s="17"/>
      <c r="R123" s="17"/>
      <c r="S123" s="17"/>
      <c r="T123" s="17"/>
      <c r="U123" s="17"/>
      <c r="V123" s="17"/>
      <c r="W123" s="17"/>
      <c r="X123" s="17"/>
      <c r="Y123" s="17"/>
    </row>
    <row r="124">
      <c r="A124" s="11" t="s">
        <v>145</v>
      </c>
      <c r="B124" s="12"/>
      <c r="C124" s="13"/>
      <c r="D124" s="14"/>
      <c r="E124" s="12"/>
      <c r="F124" s="12"/>
      <c r="G124" s="12"/>
      <c r="H124" s="15"/>
      <c r="I124" s="12"/>
      <c r="J124" s="12"/>
      <c r="K124" s="17"/>
      <c r="L124" s="17"/>
      <c r="M124" s="17"/>
      <c r="N124" s="17"/>
      <c r="O124" s="17"/>
      <c r="P124" s="17"/>
      <c r="Q124" s="17"/>
      <c r="R124" s="17"/>
      <c r="S124" s="17"/>
      <c r="T124" s="17"/>
      <c r="U124" s="17"/>
      <c r="V124" s="17"/>
      <c r="W124" s="17"/>
      <c r="X124" s="17"/>
      <c r="Y124" s="17"/>
    </row>
    <row r="125">
      <c r="A125" s="11" t="s">
        <v>145</v>
      </c>
      <c r="B125" s="12"/>
      <c r="C125" s="13"/>
      <c r="D125" s="14"/>
      <c r="E125" s="12"/>
      <c r="F125" s="12"/>
      <c r="G125" s="12"/>
      <c r="H125" s="15"/>
      <c r="I125" s="12"/>
      <c r="J125" s="12"/>
      <c r="K125" s="17"/>
      <c r="L125" s="17"/>
      <c r="M125" s="17"/>
      <c r="N125" s="17"/>
      <c r="O125" s="17"/>
      <c r="P125" s="17"/>
      <c r="Q125" s="17"/>
      <c r="R125" s="17"/>
      <c r="S125" s="17"/>
      <c r="T125" s="17"/>
      <c r="U125" s="17"/>
      <c r="V125" s="17"/>
      <c r="W125" s="17"/>
      <c r="X125" s="17"/>
      <c r="Y125" s="17"/>
    </row>
    <row r="126">
      <c r="A126" s="11" t="s">
        <v>145</v>
      </c>
      <c r="B126" s="12"/>
      <c r="C126" s="13"/>
      <c r="D126" s="14"/>
      <c r="E126" s="12"/>
      <c r="F126" s="12"/>
      <c r="G126" s="12"/>
      <c r="H126" s="15"/>
      <c r="I126" s="12"/>
      <c r="J126" s="12"/>
      <c r="K126" s="17"/>
      <c r="L126" s="17"/>
      <c r="M126" s="17"/>
      <c r="N126" s="17"/>
      <c r="O126" s="17"/>
      <c r="P126" s="17"/>
      <c r="Q126" s="17"/>
      <c r="R126" s="17"/>
      <c r="S126" s="17"/>
      <c r="T126" s="17"/>
      <c r="U126" s="17"/>
      <c r="V126" s="17"/>
      <c r="W126" s="17"/>
      <c r="X126" s="17"/>
      <c r="Y126" s="17"/>
    </row>
    <row r="127">
      <c r="A127" s="11" t="s">
        <v>145</v>
      </c>
      <c r="B127" s="12"/>
      <c r="C127" s="13"/>
      <c r="D127" s="14"/>
      <c r="E127" s="12"/>
      <c r="F127" s="12"/>
      <c r="G127" s="12"/>
      <c r="H127" s="15"/>
      <c r="I127" s="12"/>
      <c r="J127" s="12"/>
      <c r="K127" s="17"/>
      <c r="L127" s="17"/>
      <c r="M127" s="17"/>
      <c r="N127" s="17"/>
      <c r="O127" s="17"/>
      <c r="P127" s="17"/>
      <c r="Q127" s="17"/>
      <c r="R127" s="17"/>
      <c r="S127" s="17"/>
      <c r="T127" s="17"/>
      <c r="U127" s="17"/>
      <c r="V127" s="17"/>
      <c r="W127" s="17"/>
      <c r="X127" s="17"/>
      <c r="Y127" s="17"/>
    </row>
    <row r="128">
      <c r="A128" s="11" t="s">
        <v>145</v>
      </c>
      <c r="B128" s="12"/>
      <c r="C128" s="13"/>
      <c r="D128" s="14"/>
      <c r="E128" s="12"/>
      <c r="F128" s="12"/>
      <c r="G128" s="12"/>
      <c r="H128" s="15"/>
      <c r="I128" s="12"/>
      <c r="J128" s="12"/>
      <c r="K128" s="17"/>
      <c r="L128" s="17"/>
      <c r="M128" s="17"/>
      <c r="N128" s="17"/>
      <c r="O128" s="17"/>
      <c r="P128" s="17"/>
      <c r="Q128" s="17"/>
      <c r="R128" s="17"/>
      <c r="S128" s="17"/>
      <c r="T128" s="17"/>
      <c r="U128" s="17"/>
      <c r="V128" s="17"/>
      <c r="W128" s="17"/>
      <c r="X128" s="17"/>
      <c r="Y128" s="17"/>
    </row>
    <row r="129">
      <c r="A129" s="11" t="s">
        <v>145</v>
      </c>
      <c r="B129" s="12"/>
      <c r="C129" s="13"/>
      <c r="D129" s="14"/>
      <c r="E129" s="12"/>
      <c r="F129" s="12"/>
      <c r="G129" s="12"/>
      <c r="H129" s="15"/>
      <c r="I129" s="12"/>
      <c r="J129" s="12"/>
      <c r="K129" s="17"/>
      <c r="L129" s="17"/>
      <c r="M129" s="17"/>
      <c r="N129" s="17"/>
      <c r="O129" s="17"/>
      <c r="P129" s="17"/>
      <c r="Q129" s="17"/>
      <c r="R129" s="17"/>
      <c r="S129" s="17"/>
      <c r="T129" s="17"/>
      <c r="U129" s="17"/>
      <c r="V129" s="17"/>
      <c r="W129" s="17"/>
      <c r="X129" s="17"/>
      <c r="Y129" s="17"/>
    </row>
    <row r="130">
      <c r="A130" s="11" t="s">
        <v>145</v>
      </c>
      <c r="B130" s="12"/>
      <c r="C130" s="13"/>
      <c r="D130" s="14"/>
      <c r="E130" s="12"/>
      <c r="F130" s="12"/>
      <c r="G130" s="12"/>
      <c r="H130" s="15"/>
      <c r="I130" s="12"/>
      <c r="J130" s="12"/>
      <c r="K130" s="17"/>
      <c r="L130" s="17"/>
      <c r="M130" s="17"/>
      <c r="N130" s="17"/>
      <c r="O130" s="17"/>
      <c r="P130" s="17"/>
      <c r="Q130" s="17"/>
      <c r="R130" s="17"/>
      <c r="S130" s="17"/>
      <c r="T130" s="17"/>
      <c r="U130" s="17"/>
      <c r="V130" s="17"/>
      <c r="W130" s="17"/>
      <c r="X130" s="17"/>
      <c r="Y130" s="17"/>
    </row>
    <row r="131">
      <c r="A131" s="11" t="s">
        <v>145</v>
      </c>
      <c r="B131" s="12"/>
      <c r="C131" s="13"/>
      <c r="D131" s="14"/>
      <c r="E131" s="12"/>
      <c r="F131" s="12"/>
      <c r="G131" s="12"/>
      <c r="H131" s="15"/>
      <c r="I131" s="12"/>
      <c r="J131" s="12"/>
      <c r="K131" s="17"/>
      <c r="L131" s="17"/>
      <c r="M131" s="17"/>
      <c r="N131" s="17"/>
      <c r="O131" s="17"/>
      <c r="P131" s="17"/>
      <c r="Q131" s="17"/>
      <c r="R131" s="17"/>
      <c r="S131" s="17"/>
      <c r="T131" s="17"/>
      <c r="U131" s="17"/>
      <c r="V131" s="17"/>
      <c r="W131" s="17"/>
      <c r="X131" s="17"/>
      <c r="Y131" s="17"/>
    </row>
    <row r="132">
      <c r="A132" s="11" t="s">
        <v>145</v>
      </c>
      <c r="B132" s="12"/>
      <c r="C132" s="13"/>
      <c r="D132" s="14"/>
      <c r="E132" s="12"/>
      <c r="F132" s="12"/>
      <c r="G132" s="12"/>
      <c r="H132" s="15"/>
      <c r="I132" s="12"/>
      <c r="J132" s="12"/>
      <c r="K132" s="17"/>
      <c r="L132" s="17"/>
      <c r="M132" s="17"/>
      <c r="N132" s="17"/>
      <c r="O132" s="17"/>
      <c r="P132" s="17"/>
      <c r="Q132" s="17"/>
      <c r="R132" s="17"/>
      <c r="S132" s="17"/>
      <c r="T132" s="17"/>
      <c r="U132" s="17"/>
      <c r="V132" s="17"/>
      <c r="W132" s="17"/>
      <c r="X132" s="17"/>
      <c r="Y132" s="17"/>
    </row>
    <row r="133">
      <c r="A133" s="11" t="s">
        <v>145</v>
      </c>
      <c r="B133" s="12"/>
      <c r="C133" s="13"/>
      <c r="D133" s="14"/>
      <c r="E133" s="12"/>
      <c r="F133" s="12"/>
      <c r="G133" s="12"/>
      <c r="H133" s="15"/>
      <c r="I133" s="12"/>
      <c r="J133" s="12"/>
      <c r="K133" s="17"/>
      <c r="L133" s="17"/>
      <c r="M133" s="17"/>
      <c r="N133" s="17"/>
      <c r="O133" s="17"/>
      <c r="P133" s="17"/>
      <c r="Q133" s="17"/>
      <c r="R133" s="17"/>
      <c r="S133" s="17"/>
      <c r="T133" s="17"/>
      <c r="U133" s="17"/>
      <c r="V133" s="17"/>
      <c r="W133" s="17"/>
      <c r="X133" s="17"/>
      <c r="Y133" s="17"/>
    </row>
    <row r="134">
      <c r="A134" s="11" t="s">
        <v>145</v>
      </c>
      <c r="B134" s="12"/>
      <c r="C134" s="13"/>
      <c r="D134" s="14"/>
      <c r="E134" s="12"/>
      <c r="F134" s="12"/>
      <c r="G134" s="12"/>
      <c r="H134" s="15"/>
      <c r="I134" s="12"/>
      <c r="J134" s="12"/>
      <c r="K134" s="17"/>
      <c r="L134" s="17"/>
      <c r="M134" s="17"/>
      <c r="N134" s="17"/>
      <c r="O134" s="17"/>
      <c r="P134" s="17"/>
      <c r="Q134" s="17"/>
      <c r="R134" s="17"/>
      <c r="S134" s="17"/>
      <c r="T134" s="17"/>
      <c r="U134" s="17"/>
      <c r="V134" s="17"/>
      <c r="W134" s="17"/>
      <c r="X134" s="17"/>
      <c r="Y134" s="17"/>
    </row>
    <row r="135">
      <c r="A135" s="11" t="s">
        <v>145</v>
      </c>
      <c r="B135" s="12"/>
      <c r="C135" s="13"/>
      <c r="D135" s="14"/>
      <c r="E135" s="12"/>
      <c r="F135" s="12"/>
      <c r="G135" s="12"/>
      <c r="H135" s="15"/>
      <c r="I135" s="12"/>
      <c r="J135" s="12"/>
      <c r="K135" s="17"/>
      <c r="L135" s="17"/>
      <c r="M135" s="17"/>
      <c r="N135" s="17"/>
      <c r="O135" s="17"/>
      <c r="P135" s="17"/>
      <c r="Q135" s="17"/>
      <c r="R135" s="17"/>
      <c r="S135" s="17"/>
      <c r="T135" s="17"/>
      <c r="U135" s="17"/>
      <c r="V135" s="17"/>
      <c r="W135" s="17"/>
      <c r="X135" s="17"/>
      <c r="Y135" s="17"/>
    </row>
    <row r="136">
      <c r="A136" s="11" t="s">
        <v>145</v>
      </c>
      <c r="B136" s="12"/>
      <c r="C136" s="13"/>
      <c r="D136" s="14"/>
      <c r="E136" s="12"/>
      <c r="F136" s="12"/>
      <c r="G136" s="12"/>
      <c r="H136" s="15"/>
      <c r="I136" s="12"/>
      <c r="J136" s="12"/>
      <c r="K136" s="17"/>
      <c r="L136" s="17"/>
      <c r="M136" s="17"/>
      <c r="N136" s="17"/>
      <c r="O136" s="17"/>
      <c r="P136" s="17"/>
      <c r="Q136" s="17"/>
      <c r="R136" s="17"/>
      <c r="S136" s="17"/>
      <c r="T136" s="17"/>
      <c r="U136" s="17"/>
      <c r="V136" s="17"/>
      <c r="W136" s="17"/>
      <c r="X136" s="17"/>
      <c r="Y136" s="17"/>
    </row>
    <row r="137">
      <c r="A137" s="11" t="s">
        <v>145</v>
      </c>
      <c r="B137" s="12"/>
      <c r="C137" s="13"/>
      <c r="D137" s="14"/>
      <c r="E137" s="12"/>
      <c r="F137" s="12"/>
      <c r="G137" s="12"/>
      <c r="H137" s="15"/>
      <c r="I137" s="12"/>
      <c r="J137" s="12"/>
      <c r="K137" s="17"/>
      <c r="L137" s="17"/>
      <c r="M137" s="17"/>
      <c r="N137" s="17"/>
      <c r="O137" s="17"/>
      <c r="P137" s="17"/>
      <c r="Q137" s="17"/>
      <c r="R137" s="17"/>
      <c r="S137" s="17"/>
      <c r="T137" s="17"/>
      <c r="U137" s="17"/>
      <c r="V137" s="17"/>
      <c r="W137" s="17"/>
      <c r="X137" s="17"/>
      <c r="Y137" s="17"/>
    </row>
    <row r="138">
      <c r="A138" s="11" t="s">
        <v>145</v>
      </c>
      <c r="B138" s="12"/>
      <c r="C138" s="13"/>
      <c r="D138" s="14"/>
      <c r="E138" s="12"/>
      <c r="F138" s="12"/>
      <c r="G138" s="12"/>
      <c r="H138" s="15"/>
      <c r="I138" s="12"/>
      <c r="J138" s="12"/>
      <c r="K138" s="17"/>
      <c r="L138" s="17"/>
      <c r="M138" s="17"/>
      <c r="N138" s="17"/>
      <c r="O138" s="17"/>
      <c r="P138" s="17"/>
      <c r="Q138" s="17"/>
      <c r="R138" s="17"/>
      <c r="S138" s="17"/>
      <c r="T138" s="17"/>
      <c r="U138" s="17"/>
      <c r="V138" s="17"/>
      <c r="W138" s="17"/>
      <c r="X138" s="17"/>
      <c r="Y138" s="17"/>
    </row>
    <row r="139">
      <c r="A139" s="11" t="s">
        <v>145</v>
      </c>
      <c r="B139" s="12"/>
      <c r="C139" s="13"/>
      <c r="D139" s="14"/>
      <c r="E139" s="12"/>
      <c r="F139" s="12"/>
      <c r="G139" s="12"/>
      <c r="H139" s="15"/>
      <c r="I139" s="12"/>
      <c r="J139" s="12"/>
      <c r="K139" s="17"/>
      <c r="L139" s="17"/>
      <c r="M139" s="17"/>
      <c r="N139" s="17"/>
      <c r="O139" s="17"/>
      <c r="P139" s="17"/>
      <c r="Q139" s="17"/>
      <c r="R139" s="17"/>
      <c r="S139" s="17"/>
      <c r="T139" s="17"/>
      <c r="U139" s="17"/>
      <c r="V139" s="17"/>
      <c r="W139" s="17"/>
      <c r="X139" s="17"/>
      <c r="Y139" s="17"/>
    </row>
    <row r="140">
      <c r="A140" s="11" t="s">
        <v>145</v>
      </c>
      <c r="B140" s="12"/>
      <c r="C140" s="13"/>
      <c r="D140" s="14"/>
      <c r="E140" s="12"/>
      <c r="F140" s="12"/>
      <c r="G140" s="12"/>
      <c r="H140" s="15"/>
      <c r="I140" s="12"/>
      <c r="J140" s="12"/>
      <c r="K140" s="17"/>
      <c r="L140" s="17"/>
      <c r="M140" s="17"/>
      <c r="N140" s="17"/>
      <c r="O140" s="17"/>
      <c r="P140" s="17"/>
      <c r="Q140" s="17"/>
      <c r="R140" s="17"/>
      <c r="S140" s="17"/>
      <c r="T140" s="17"/>
      <c r="U140" s="17"/>
      <c r="V140" s="17"/>
      <c r="W140" s="17"/>
      <c r="X140" s="17"/>
      <c r="Y140" s="17"/>
    </row>
    <row r="141">
      <c r="A141" s="11" t="s">
        <v>145</v>
      </c>
      <c r="B141" s="12"/>
      <c r="C141" s="13"/>
      <c r="D141" s="14"/>
      <c r="E141" s="12"/>
      <c r="F141" s="12"/>
      <c r="G141" s="12"/>
      <c r="H141" s="15"/>
      <c r="I141" s="12"/>
      <c r="J141" s="12"/>
      <c r="K141" s="17"/>
      <c r="L141" s="17"/>
      <c r="M141" s="17"/>
      <c r="N141" s="17"/>
      <c r="O141" s="17"/>
      <c r="P141" s="17"/>
      <c r="Q141" s="17"/>
      <c r="R141" s="17"/>
      <c r="S141" s="17"/>
      <c r="T141" s="17"/>
      <c r="U141" s="17"/>
      <c r="V141" s="17"/>
      <c r="W141" s="17"/>
      <c r="X141" s="17"/>
      <c r="Y141" s="17"/>
    </row>
    <row r="142">
      <c r="A142" s="11" t="s">
        <v>145</v>
      </c>
      <c r="B142" s="12"/>
      <c r="C142" s="13"/>
      <c r="D142" s="14"/>
      <c r="E142" s="12"/>
      <c r="F142" s="12"/>
      <c r="G142" s="12"/>
      <c r="H142" s="15"/>
      <c r="I142" s="12"/>
      <c r="J142" s="12"/>
      <c r="K142" s="17"/>
      <c r="L142" s="17"/>
      <c r="M142" s="17"/>
      <c r="N142" s="17"/>
      <c r="O142" s="17"/>
      <c r="P142" s="17"/>
      <c r="Q142" s="17"/>
      <c r="R142" s="17"/>
      <c r="S142" s="17"/>
      <c r="T142" s="17"/>
      <c r="U142" s="17"/>
      <c r="V142" s="17"/>
      <c r="W142" s="17"/>
      <c r="X142" s="17"/>
      <c r="Y142" s="17"/>
    </row>
    <row r="143">
      <c r="A143" s="11" t="s">
        <v>145</v>
      </c>
      <c r="B143" s="12"/>
      <c r="C143" s="13"/>
      <c r="D143" s="14"/>
      <c r="E143" s="12"/>
      <c r="F143" s="12"/>
      <c r="G143" s="12"/>
      <c r="H143" s="15"/>
      <c r="I143" s="12"/>
      <c r="J143" s="12"/>
      <c r="K143" s="17"/>
      <c r="L143" s="17"/>
      <c r="M143" s="17"/>
      <c r="N143" s="17"/>
      <c r="O143" s="17"/>
      <c r="P143" s="17"/>
      <c r="Q143" s="17"/>
      <c r="R143" s="17"/>
      <c r="S143" s="17"/>
      <c r="T143" s="17"/>
      <c r="U143" s="17"/>
      <c r="V143" s="17"/>
      <c r="W143" s="17"/>
      <c r="X143" s="17"/>
      <c r="Y143" s="17"/>
    </row>
    <row r="144">
      <c r="A144" s="11" t="s">
        <v>145</v>
      </c>
      <c r="B144" s="12"/>
      <c r="C144" s="13"/>
      <c r="D144" s="14"/>
      <c r="E144" s="12"/>
      <c r="F144" s="12"/>
      <c r="G144" s="12"/>
      <c r="H144" s="15"/>
      <c r="I144" s="12"/>
      <c r="J144" s="12"/>
      <c r="K144" s="17"/>
      <c r="L144" s="17"/>
      <c r="M144" s="17"/>
      <c r="N144" s="17"/>
      <c r="O144" s="17"/>
      <c r="P144" s="17"/>
      <c r="Q144" s="17"/>
      <c r="R144" s="17"/>
      <c r="S144" s="17"/>
      <c r="T144" s="17"/>
      <c r="U144" s="17"/>
      <c r="V144" s="17"/>
      <c r="W144" s="17"/>
      <c r="X144" s="17"/>
      <c r="Y144" s="17"/>
    </row>
    <row r="145">
      <c r="A145" s="11" t="s">
        <v>145</v>
      </c>
      <c r="B145" s="12"/>
      <c r="C145" s="13"/>
      <c r="D145" s="14"/>
      <c r="E145" s="12"/>
      <c r="F145" s="12"/>
      <c r="G145" s="12"/>
      <c r="H145" s="15"/>
      <c r="I145" s="12"/>
      <c r="J145" s="12"/>
      <c r="K145" s="17"/>
      <c r="L145" s="17"/>
      <c r="M145" s="17"/>
      <c r="N145" s="17"/>
      <c r="O145" s="17"/>
      <c r="P145" s="17"/>
      <c r="Q145" s="17"/>
      <c r="R145" s="17"/>
      <c r="S145" s="17"/>
      <c r="T145" s="17"/>
      <c r="U145" s="17"/>
      <c r="V145" s="17"/>
      <c r="W145" s="17"/>
      <c r="X145" s="17"/>
      <c r="Y145" s="17"/>
    </row>
    <row r="146">
      <c r="A146" s="11" t="s">
        <v>145</v>
      </c>
      <c r="B146" s="12"/>
      <c r="C146" s="13"/>
      <c r="D146" s="14"/>
      <c r="E146" s="12"/>
      <c r="F146" s="12"/>
      <c r="G146" s="12"/>
      <c r="H146" s="15"/>
      <c r="I146" s="12"/>
      <c r="J146" s="12"/>
      <c r="K146" s="17"/>
      <c r="L146" s="17"/>
      <c r="M146" s="17"/>
      <c r="N146" s="17"/>
      <c r="O146" s="17"/>
      <c r="P146" s="17"/>
      <c r="Q146" s="17"/>
      <c r="R146" s="17"/>
      <c r="S146" s="17"/>
      <c r="T146" s="17"/>
      <c r="U146" s="17"/>
      <c r="V146" s="17"/>
      <c r="W146" s="17"/>
      <c r="X146" s="17"/>
      <c r="Y146" s="17"/>
    </row>
    <row r="147">
      <c r="A147" s="11" t="s">
        <v>145</v>
      </c>
      <c r="B147" s="12"/>
      <c r="C147" s="13"/>
      <c r="D147" s="14"/>
      <c r="E147" s="12"/>
      <c r="F147" s="12"/>
      <c r="G147" s="12"/>
      <c r="H147" s="15"/>
      <c r="I147" s="12"/>
      <c r="J147" s="12"/>
      <c r="K147" s="17"/>
      <c r="L147" s="17"/>
      <c r="M147" s="17"/>
      <c r="N147" s="17"/>
      <c r="O147" s="17"/>
      <c r="P147" s="17"/>
      <c r="Q147" s="17"/>
      <c r="R147" s="17"/>
      <c r="S147" s="17"/>
      <c r="T147" s="17"/>
      <c r="U147" s="17"/>
      <c r="V147" s="17"/>
      <c r="W147" s="17"/>
      <c r="X147" s="17"/>
      <c r="Y147" s="17"/>
    </row>
    <row r="148">
      <c r="A148" s="11" t="s">
        <v>145</v>
      </c>
      <c r="B148" s="12"/>
      <c r="C148" s="13"/>
      <c r="D148" s="14"/>
      <c r="E148" s="12"/>
      <c r="F148" s="12"/>
      <c r="G148" s="12"/>
      <c r="H148" s="15"/>
      <c r="I148" s="12"/>
      <c r="J148" s="12"/>
      <c r="K148" s="17"/>
      <c r="L148" s="17"/>
      <c r="M148" s="17"/>
      <c r="N148" s="17"/>
      <c r="O148" s="17"/>
      <c r="P148" s="17"/>
      <c r="Q148" s="17"/>
      <c r="R148" s="17"/>
      <c r="S148" s="17"/>
      <c r="T148" s="17"/>
      <c r="U148" s="17"/>
      <c r="V148" s="17"/>
      <c r="W148" s="17"/>
      <c r="X148" s="17"/>
      <c r="Y148" s="17"/>
    </row>
    <row r="149">
      <c r="A149" s="11" t="s">
        <v>145</v>
      </c>
      <c r="B149" s="12"/>
      <c r="C149" s="13"/>
      <c r="D149" s="14"/>
      <c r="E149" s="12"/>
      <c r="F149" s="12"/>
      <c r="G149" s="12"/>
      <c r="H149" s="15"/>
      <c r="I149" s="12"/>
      <c r="J149" s="12"/>
      <c r="K149" s="17"/>
      <c r="L149" s="17"/>
      <c r="M149" s="17"/>
      <c r="N149" s="17"/>
      <c r="O149" s="17"/>
      <c r="P149" s="17"/>
      <c r="Q149" s="17"/>
      <c r="R149" s="17"/>
      <c r="S149" s="17"/>
      <c r="T149" s="17"/>
      <c r="U149" s="17"/>
      <c r="V149" s="17"/>
      <c r="W149" s="17"/>
      <c r="X149" s="17"/>
      <c r="Y149" s="17"/>
    </row>
    <row r="150">
      <c r="A150" s="11" t="s">
        <v>145</v>
      </c>
      <c r="B150" s="12"/>
      <c r="C150" s="13"/>
      <c r="D150" s="14"/>
      <c r="E150" s="12"/>
      <c r="F150" s="12"/>
      <c r="G150" s="12"/>
      <c r="H150" s="15"/>
      <c r="I150" s="12"/>
      <c r="J150" s="12"/>
      <c r="K150" s="17"/>
      <c r="L150" s="17"/>
      <c r="M150" s="17"/>
      <c r="N150" s="17"/>
      <c r="O150" s="17"/>
      <c r="P150" s="17"/>
      <c r="Q150" s="17"/>
      <c r="R150" s="17"/>
      <c r="S150" s="17"/>
      <c r="T150" s="17"/>
      <c r="U150" s="17"/>
      <c r="V150" s="17"/>
      <c r="W150" s="17"/>
      <c r="X150" s="17"/>
      <c r="Y150" s="17"/>
    </row>
    <row r="151">
      <c r="A151" s="11" t="s">
        <v>145</v>
      </c>
      <c r="B151" s="12"/>
      <c r="C151" s="13"/>
      <c r="D151" s="14"/>
      <c r="E151" s="12"/>
      <c r="F151" s="12"/>
      <c r="G151" s="12"/>
      <c r="H151" s="15"/>
      <c r="I151" s="12"/>
      <c r="J151" s="12"/>
      <c r="K151" s="17"/>
      <c r="L151" s="17"/>
      <c r="M151" s="17"/>
      <c r="N151" s="17"/>
      <c r="O151" s="17"/>
      <c r="P151" s="17"/>
      <c r="Q151" s="17"/>
      <c r="R151" s="17"/>
      <c r="S151" s="17"/>
      <c r="T151" s="17"/>
      <c r="U151" s="17"/>
      <c r="V151" s="17"/>
      <c r="W151" s="17"/>
      <c r="X151" s="17"/>
      <c r="Y151" s="17"/>
    </row>
    <row r="152">
      <c r="A152" s="11" t="s">
        <v>145</v>
      </c>
      <c r="B152" s="12"/>
      <c r="C152" s="13"/>
      <c r="D152" s="14"/>
      <c r="E152" s="12"/>
      <c r="F152" s="12"/>
      <c r="G152" s="12"/>
      <c r="H152" s="15"/>
      <c r="I152" s="12"/>
      <c r="J152" s="12"/>
      <c r="K152" s="17"/>
      <c r="L152" s="17"/>
      <c r="M152" s="17"/>
      <c r="N152" s="17"/>
      <c r="O152" s="17"/>
      <c r="P152" s="17"/>
      <c r="Q152" s="17"/>
      <c r="R152" s="17"/>
      <c r="S152" s="17"/>
      <c r="T152" s="17"/>
      <c r="U152" s="17"/>
      <c r="V152" s="17"/>
      <c r="W152" s="17"/>
      <c r="X152" s="17"/>
      <c r="Y152" s="17"/>
    </row>
    <row r="153">
      <c r="A153" s="11" t="s">
        <v>145</v>
      </c>
      <c r="B153" s="12"/>
      <c r="C153" s="13"/>
      <c r="D153" s="14"/>
      <c r="E153" s="12"/>
      <c r="F153" s="12"/>
      <c r="G153" s="12"/>
      <c r="H153" s="15"/>
      <c r="I153" s="12"/>
      <c r="J153" s="12"/>
      <c r="K153" s="17"/>
      <c r="L153" s="17"/>
      <c r="M153" s="17"/>
      <c r="N153" s="17"/>
      <c r="O153" s="17"/>
      <c r="P153" s="17"/>
      <c r="Q153" s="17"/>
      <c r="R153" s="17"/>
      <c r="S153" s="17"/>
      <c r="T153" s="17"/>
      <c r="U153" s="17"/>
      <c r="V153" s="17"/>
      <c r="W153" s="17"/>
      <c r="X153" s="17"/>
      <c r="Y153" s="17"/>
    </row>
    <row r="154">
      <c r="A154" s="11" t="s">
        <v>145</v>
      </c>
      <c r="B154" s="12"/>
      <c r="C154" s="13"/>
      <c r="D154" s="14"/>
      <c r="E154" s="12"/>
      <c r="F154" s="12"/>
      <c r="G154" s="12"/>
      <c r="H154" s="15"/>
      <c r="I154" s="12"/>
      <c r="J154" s="12"/>
      <c r="K154" s="17"/>
      <c r="L154" s="17"/>
      <c r="M154" s="17"/>
      <c r="N154" s="17"/>
      <c r="O154" s="17"/>
      <c r="P154" s="17"/>
      <c r="Q154" s="17"/>
      <c r="R154" s="17"/>
      <c r="S154" s="17"/>
      <c r="T154" s="17"/>
      <c r="U154" s="17"/>
      <c r="V154" s="17"/>
      <c r="W154" s="17"/>
      <c r="X154" s="17"/>
      <c r="Y154" s="17"/>
    </row>
    <row r="155">
      <c r="A155" s="11" t="s">
        <v>145</v>
      </c>
      <c r="B155" s="12"/>
      <c r="C155" s="13"/>
      <c r="D155" s="14"/>
      <c r="E155" s="12"/>
      <c r="F155" s="12"/>
      <c r="G155" s="12"/>
      <c r="H155" s="15"/>
      <c r="I155" s="12"/>
      <c r="J155" s="12"/>
      <c r="K155" s="17"/>
      <c r="L155" s="17"/>
      <c r="M155" s="17"/>
      <c r="N155" s="17"/>
      <c r="O155" s="17"/>
      <c r="P155" s="17"/>
      <c r="Q155" s="17"/>
      <c r="R155" s="17"/>
      <c r="S155" s="17"/>
      <c r="T155" s="17"/>
      <c r="U155" s="17"/>
      <c r="V155" s="17"/>
      <c r="W155" s="17"/>
      <c r="X155" s="17"/>
      <c r="Y155" s="17"/>
    </row>
    <row r="156">
      <c r="A156" s="11" t="s">
        <v>145</v>
      </c>
      <c r="B156" s="12"/>
      <c r="C156" s="13"/>
      <c r="D156" s="14"/>
      <c r="E156" s="12"/>
      <c r="F156" s="12"/>
      <c r="G156" s="12"/>
      <c r="H156" s="15"/>
      <c r="I156" s="12"/>
      <c r="J156" s="12"/>
      <c r="K156" s="17"/>
      <c r="L156" s="17"/>
      <c r="M156" s="17"/>
      <c r="N156" s="17"/>
      <c r="O156" s="17"/>
      <c r="P156" s="17"/>
      <c r="Q156" s="17"/>
      <c r="R156" s="17"/>
      <c r="S156" s="17"/>
      <c r="T156" s="17"/>
      <c r="U156" s="17"/>
      <c r="V156" s="17"/>
      <c r="W156" s="17"/>
      <c r="X156" s="17"/>
      <c r="Y156" s="17"/>
    </row>
    <row r="157">
      <c r="A157" s="11" t="s">
        <v>145</v>
      </c>
      <c r="B157" s="12"/>
      <c r="C157" s="13"/>
      <c r="D157" s="14"/>
      <c r="E157" s="12"/>
      <c r="F157" s="12"/>
      <c r="G157" s="12"/>
      <c r="H157" s="15"/>
      <c r="I157" s="12"/>
      <c r="J157" s="12"/>
      <c r="K157" s="17"/>
      <c r="L157" s="17"/>
      <c r="M157" s="17"/>
      <c r="N157" s="17"/>
      <c r="O157" s="17"/>
      <c r="P157" s="17"/>
      <c r="Q157" s="17"/>
      <c r="R157" s="17"/>
      <c r="S157" s="17"/>
      <c r="T157" s="17"/>
      <c r="U157" s="17"/>
      <c r="V157" s="17"/>
      <c r="W157" s="17"/>
      <c r="X157" s="17"/>
      <c r="Y157" s="17"/>
    </row>
    <row r="158">
      <c r="A158" s="11" t="s">
        <v>145</v>
      </c>
      <c r="B158" s="12"/>
      <c r="C158" s="13"/>
      <c r="D158" s="14"/>
      <c r="E158" s="12"/>
      <c r="F158" s="12"/>
      <c r="G158" s="12"/>
      <c r="H158" s="15"/>
      <c r="I158" s="12"/>
      <c r="J158" s="12"/>
      <c r="K158" s="17"/>
      <c r="L158" s="17"/>
      <c r="M158" s="17"/>
      <c r="N158" s="17"/>
      <c r="O158" s="17"/>
      <c r="P158" s="17"/>
      <c r="Q158" s="17"/>
      <c r="R158" s="17"/>
      <c r="S158" s="17"/>
      <c r="T158" s="17"/>
      <c r="U158" s="17"/>
      <c r="V158" s="17"/>
      <c r="W158" s="17"/>
      <c r="X158" s="17"/>
      <c r="Y158" s="17"/>
    </row>
    <row r="159">
      <c r="A159" s="11" t="s">
        <v>145</v>
      </c>
      <c r="B159" s="12"/>
      <c r="C159" s="13"/>
      <c r="D159" s="14"/>
      <c r="E159" s="12"/>
      <c r="F159" s="12"/>
      <c r="G159" s="12"/>
      <c r="H159" s="15"/>
      <c r="I159" s="12"/>
      <c r="J159" s="12"/>
      <c r="K159" s="17"/>
      <c r="L159" s="17"/>
      <c r="M159" s="17"/>
      <c r="N159" s="17"/>
      <c r="O159" s="17"/>
      <c r="P159" s="17"/>
      <c r="Q159" s="17"/>
      <c r="R159" s="17"/>
      <c r="S159" s="17"/>
      <c r="T159" s="17"/>
      <c r="U159" s="17"/>
      <c r="V159" s="17"/>
      <c r="W159" s="17"/>
      <c r="X159" s="17"/>
      <c r="Y159" s="17"/>
    </row>
    <row r="160">
      <c r="A160" s="11" t="s">
        <v>145</v>
      </c>
      <c r="B160" s="12"/>
      <c r="C160" s="13"/>
      <c r="D160" s="14"/>
      <c r="E160" s="12"/>
      <c r="F160" s="12"/>
      <c r="G160" s="12"/>
      <c r="H160" s="15"/>
      <c r="I160" s="12"/>
      <c r="J160" s="12"/>
      <c r="K160" s="17"/>
      <c r="L160" s="17"/>
      <c r="M160" s="17"/>
      <c r="N160" s="17"/>
      <c r="O160" s="17"/>
      <c r="P160" s="17"/>
      <c r="Q160" s="17"/>
      <c r="R160" s="17"/>
      <c r="S160" s="17"/>
      <c r="T160" s="17"/>
      <c r="U160" s="17"/>
      <c r="V160" s="17"/>
      <c r="W160" s="17"/>
      <c r="X160" s="17"/>
      <c r="Y160" s="17"/>
    </row>
    <row r="161">
      <c r="A161" s="11" t="s">
        <v>145</v>
      </c>
      <c r="B161" s="12"/>
      <c r="C161" s="13"/>
      <c r="D161" s="14"/>
      <c r="E161" s="12"/>
      <c r="F161" s="12"/>
      <c r="G161" s="12"/>
      <c r="H161" s="15"/>
      <c r="I161" s="12"/>
      <c r="J161" s="12"/>
      <c r="K161" s="17"/>
      <c r="L161" s="17"/>
      <c r="M161" s="17"/>
      <c r="N161" s="17"/>
      <c r="O161" s="17"/>
      <c r="P161" s="17"/>
      <c r="Q161" s="17"/>
      <c r="R161" s="17"/>
      <c r="S161" s="17"/>
      <c r="T161" s="17"/>
      <c r="U161" s="17"/>
      <c r="V161" s="17"/>
      <c r="W161" s="17"/>
      <c r="X161" s="17"/>
      <c r="Y161" s="17"/>
    </row>
    <row r="162">
      <c r="A162" s="11" t="s">
        <v>145</v>
      </c>
      <c r="B162" s="12"/>
      <c r="C162" s="13"/>
      <c r="D162" s="14"/>
      <c r="E162" s="12"/>
      <c r="F162" s="12"/>
      <c r="G162" s="12"/>
      <c r="H162" s="15"/>
      <c r="I162" s="12"/>
      <c r="J162" s="12"/>
      <c r="K162" s="17"/>
      <c r="L162" s="17"/>
      <c r="M162" s="17"/>
      <c r="N162" s="17"/>
      <c r="O162" s="17"/>
      <c r="P162" s="17"/>
      <c r="Q162" s="17"/>
      <c r="R162" s="17"/>
      <c r="S162" s="17"/>
      <c r="T162" s="17"/>
      <c r="U162" s="17"/>
      <c r="V162" s="17"/>
      <c r="W162" s="17"/>
      <c r="X162" s="17"/>
      <c r="Y162" s="17"/>
    </row>
    <row r="163">
      <c r="A163" s="11" t="s">
        <v>145</v>
      </c>
      <c r="B163" s="12"/>
      <c r="C163" s="13"/>
      <c r="D163" s="14"/>
      <c r="E163" s="12"/>
      <c r="F163" s="12"/>
      <c r="G163" s="12"/>
      <c r="H163" s="15"/>
      <c r="I163" s="12"/>
      <c r="J163" s="12"/>
      <c r="K163" s="17"/>
      <c r="L163" s="17"/>
      <c r="M163" s="17"/>
      <c r="N163" s="17"/>
      <c r="O163" s="17"/>
      <c r="P163" s="17"/>
      <c r="Q163" s="17"/>
      <c r="R163" s="17"/>
      <c r="S163" s="17"/>
      <c r="T163" s="17"/>
      <c r="U163" s="17"/>
      <c r="V163" s="17"/>
      <c r="W163" s="17"/>
      <c r="X163" s="17"/>
      <c r="Y163" s="17"/>
    </row>
    <row r="164">
      <c r="A164" s="11" t="s">
        <v>145</v>
      </c>
      <c r="B164" s="12"/>
      <c r="C164" s="13"/>
      <c r="D164" s="14"/>
      <c r="E164" s="12"/>
      <c r="F164" s="12"/>
      <c r="G164" s="12"/>
      <c r="H164" s="15"/>
      <c r="I164" s="12"/>
      <c r="J164" s="12"/>
      <c r="K164" s="17"/>
      <c r="L164" s="17"/>
      <c r="M164" s="17"/>
      <c r="N164" s="17"/>
      <c r="O164" s="17"/>
      <c r="P164" s="17"/>
      <c r="Q164" s="17"/>
      <c r="R164" s="17"/>
      <c r="S164" s="17"/>
      <c r="T164" s="17"/>
      <c r="U164" s="17"/>
      <c r="V164" s="17"/>
      <c r="W164" s="17"/>
      <c r="X164" s="17"/>
      <c r="Y164" s="17"/>
    </row>
    <row r="165">
      <c r="A165" s="11" t="s">
        <v>145</v>
      </c>
      <c r="B165" s="12"/>
      <c r="C165" s="13"/>
      <c r="D165" s="14"/>
      <c r="E165" s="12"/>
      <c r="F165" s="12"/>
      <c r="G165" s="12"/>
      <c r="H165" s="15"/>
      <c r="I165" s="12"/>
      <c r="J165" s="12"/>
      <c r="K165" s="17"/>
      <c r="L165" s="17"/>
      <c r="M165" s="17"/>
      <c r="N165" s="17"/>
      <c r="O165" s="17"/>
      <c r="P165" s="17"/>
      <c r="Q165" s="17"/>
      <c r="R165" s="17"/>
      <c r="S165" s="17"/>
      <c r="T165" s="17"/>
      <c r="U165" s="17"/>
      <c r="V165" s="17"/>
      <c r="W165" s="17"/>
      <c r="X165" s="17"/>
      <c r="Y165" s="17"/>
    </row>
    <row r="166">
      <c r="A166" s="11" t="s">
        <v>145</v>
      </c>
      <c r="B166" s="12"/>
      <c r="C166" s="13"/>
      <c r="D166" s="14"/>
      <c r="E166" s="12"/>
      <c r="F166" s="12"/>
      <c r="G166" s="12"/>
      <c r="H166" s="15"/>
      <c r="I166" s="12"/>
      <c r="J166" s="12"/>
      <c r="K166" s="17"/>
      <c r="L166" s="17"/>
      <c r="M166" s="17"/>
      <c r="N166" s="17"/>
      <c r="O166" s="17"/>
      <c r="P166" s="17"/>
      <c r="Q166" s="17"/>
      <c r="R166" s="17"/>
      <c r="S166" s="17"/>
      <c r="T166" s="17"/>
      <c r="U166" s="17"/>
      <c r="V166" s="17"/>
      <c r="W166" s="17"/>
      <c r="X166" s="17"/>
      <c r="Y166" s="17"/>
    </row>
    <row r="167">
      <c r="A167" s="11" t="s">
        <v>145</v>
      </c>
      <c r="B167" s="12"/>
      <c r="C167" s="13"/>
      <c r="D167" s="14"/>
      <c r="E167" s="12"/>
      <c r="F167" s="12"/>
      <c r="G167" s="12"/>
      <c r="H167" s="15"/>
      <c r="I167" s="12"/>
      <c r="J167" s="12"/>
      <c r="K167" s="17"/>
      <c r="L167" s="17"/>
      <c r="M167" s="17"/>
      <c r="N167" s="17"/>
      <c r="O167" s="17"/>
      <c r="P167" s="17"/>
      <c r="Q167" s="17"/>
      <c r="R167" s="17"/>
      <c r="S167" s="17"/>
      <c r="T167" s="17"/>
      <c r="U167" s="17"/>
      <c r="V167" s="17"/>
      <c r="W167" s="17"/>
      <c r="X167" s="17"/>
      <c r="Y167" s="17"/>
    </row>
    <row r="168">
      <c r="A168" s="11" t="s">
        <v>145</v>
      </c>
      <c r="B168" s="12"/>
      <c r="C168" s="13"/>
      <c r="D168" s="14"/>
      <c r="E168" s="12"/>
      <c r="F168" s="12"/>
      <c r="G168" s="12"/>
      <c r="H168" s="15"/>
      <c r="I168" s="12"/>
      <c r="J168" s="12"/>
      <c r="K168" s="17"/>
      <c r="L168" s="17"/>
      <c r="M168" s="17"/>
      <c r="N168" s="17"/>
      <c r="O168" s="17"/>
      <c r="P168" s="17"/>
      <c r="Q168" s="17"/>
      <c r="R168" s="17"/>
      <c r="S168" s="17"/>
      <c r="T168" s="17"/>
      <c r="U168" s="17"/>
      <c r="V168" s="17"/>
      <c r="W168" s="17"/>
      <c r="X168" s="17"/>
      <c r="Y168" s="17"/>
    </row>
    <row r="169">
      <c r="A169" s="11" t="s">
        <v>145</v>
      </c>
      <c r="B169" s="12"/>
      <c r="C169" s="13"/>
      <c r="D169" s="14"/>
      <c r="E169" s="12"/>
      <c r="F169" s="12"/>
      <c r="G169" s="12"/>
      <c r="H169" s="15"/>
      <c r="I169" s="12"/>
      <c r="J169" s="12"/>
      <c r="K169" s="17"/>
      <c r="L169" s="17"/>
      <c r="M169" s="17"/>
      <c r="N169" s="17"/>
      <c r="O169" s="17"/>
      <c r="P169" s="17"/>
      <c r="Q169" s="17"/>
      <c r="R169" s="17"/>
      <c r="S169" s="17"/>
      <c r="T169" s="17"/>
      <c r="U169" s="17"/>
      <c r="V169" s="17"/>
      <c r="W169" s="17"/>
      <c r="X169" s="17"/>
      <c r="Y169" s="17"/>
    </row>
    <row r="170">
      <c r="A170" s="11" t="s">
        <v>145</v>
      </c>
      <c r="B170" s="12"/>
      <c r="C170" s="13"/>
      <c r="D170" s="14"/>
      <c r="E170" s="12"/>
      <c r="F170" s="12"/>
      <c r="G170" s="12"/>
      <c r="H170" s="15"/>
      <c r="I170" s="12"/>
      <c r="J170" s="12"/>
      <c r="K170" s="17"/>
      <c r="L170" s="17"/>
      <c r="M170" s="17"/>
      <c r="N170" s="17"/>
      <c r="O170" s="17"/>
      <c r="P170" s="17"/>
      <c r="Q170" s="17"/>
      <c r="R170" s="17"/>
      <c r="S170" s="17"/>
      <c r="T170" s="17"/>
      <c r="U170" s="17"/>
      <c r="V170" s="17"/>
      <c r="W170" s="17"/>
      <c r="X170" s="17"/>
      <c r="Y170" s="17"/>
    </row>
    <row r="171">
      <c r="A171" s="11" t="s">
        <v>145</v>
      </c>
      <c r="B171" s="12"/>
      <c r="C171" s="13"/>
      <c r="D171" s="14"/>
      <c r="E171" s="12"/>
      <c r="F171" s="12"/>
      <c r="G171" s="12"/>
      <c r="H171" s="15"/>
      <c r="I171" s="12"/>
      <c r="J171" s="12"/>
      <c r="K171" s="17"/>
      <c r="L171" s="17"/>
      <c r="M171" s="17"/>
      <c r="N171" s="17"/>
      <c r="O171" s="17"/>
      <c r="P171" s="17"/>
      <c r="Q171" s="17"/>
      <c r="R171" s="17"/>
      <c r="S171" s="17"/>
      <c r="T171" s="17"/>
      <c r="U171" s="17"/>
      <c r="V171" s="17"/>
      <c r="W171" s="17"/>
      <c r="X171" s="17"/>
      <c r="Y171" s="17"/>
    </row>
    <row r="172">
      <c r="A172" s="11" t="s">
        <v>145</v>
      </c>
      <c r="B172" s="12"/>
      <c r="C172" s="13"/>
      <c r="D172" s="14"/>
      <c r="E172" s="12"/>
      <c r="F172" s="12"/>
      <c r="G172" s="12"/>
      <c r="H172" s="15"/>
      <c r="I172" s="12"/>
      <c r="J172" s="12"/>
      <c r="K172" s="17"/>
      <c r="L172" s="17"/>
      <c r="M172" s="17"/>
      <c r="N172" s="17"/>
      <c r="O172" s="17"/>
      <c r="P172" s="17"/>
      <c r="Q172" s="17"/>
      <c r="R172" s="17"/>
      <c r="S172" s="17"/>
      <c r="T172" s="17"/>
      <c r="U172" s="17"/>
      <c r="V172" s="17"/>
      <c r="W172" s="17"/>
      <c r="X172" s="17"/>
      <c r="Y172" s="17"/>
    </row>
    <row r="173">
      <c r="A173" s="11" t="s">
        <v>145</v>
      </c>
      <c r="B173" s="12"/>
      <c r="C173" s="13"/>
      <c r="D173" s="14"/>
      <c r="E173" s="12"/>
      <c r="F173" s="12"/>
      <c r="G173" s="12"/>
      <c r="H173" s="15"/>
      <c r="I173" s="12"/>
      <c r="J173" s="12"/>
      <c r="K173" s="17"/>
      <c r="L173" s="17"/>
      <c r="M173" s="17"/>
      <c r="N173" s="17"/>
      <c r="O173" s="17"/>
      <c r="P173" s="17"/>
      <c r="Q173" s="17"/>
      <c r="R173" s="17"/>
      <c r="S173" s="17"/>
      <c r="T173" s="17"/>
      <c r="U173" s="17"/>
      <c r="V173" s="17"/>
      <c r="W173" s="17"/>
      <c r="X173" s="17"/>
      <c r="Y173" s="17"/>
    </row>
    <row r="174">
      <c r="A174" s="11" t="s">
        <v>145</v>
      </c>
      <c r="B174" s="12"/>
      <c r="C174" s="13"/>
      <c r="D174" s="14"/>
      <c r="E174" s="12"/>
      <c r="F174" s="12"/>
      <c r="G174" s="12"/>
      <c r="H174" s="15"/>
      <c r="I174" s="12"/>
      <c r="J174" s="12"/>
      <c r="K174" s="17"/>
      <c r="L174" s="17"/>
      <c r="M174" s="17"/>
      <c r="N174" s="17"/>
      <c r="O174" s="17"/>
      <c r="P174" s="17"/>
      <c r="Q174" s="17"/>
      <c r="R174" s="17"/>
      <c r="S174" s="17"/>
      <c r="T174" s="17"/>
      <c r="U174" s="17"/>
      <c r="V174" s="17"/>
      <c r="W174" s="17"/>
      <c r="X174" s="17"/>
      <c r="Y174" s="17"/>
    </row>
    <row r="175">
      <c r="A175" s="11" t="s">
        <v>145</v>
      </c>
      <c r="B175" s="12"/>
      <c r="C175" s="13"/>
      <c r="D175" s="14"/>
      <c r="E175" s="12"/>
      <c r="F175" s="12"/>
      <c r="G175" s="12"/>
      <c r="H175" s="15"/>
      <c r="I175" s="12"/>
      <c r="J175" s="12"/>
      <c r="K175" s="17"/>
      <c r="L175" s="17"/>
      <c r="M175" s="17"/>
      <c r="N175" s="17"/>
      <c r="O175" s="17"/>
      <c r="P175" s="17"/>
      <c r="Q175" s="17"/>
      <c r="R175" s="17"/>
      <c r="S175" s="17"/>
      <c r="T175" s="17"/>
      <c r="U175" s="17"/>
      <c r="V175" s="17"/>
      <c r="W175" s="17"/>
      <c r="X175" s="17"/>
      <c r="Y175" s="17"/>
    </row>
    <row r="176">
      <c r="A176" s="11" t="s">
        <v>145</v>
      </c>
      <c r="B176" s="12"/>
      <c r="C176" s="13"/>
      <c r="D176" s="14"/>
      <c r="E176" s="12"/>
      <c r="F176" s="12"/>
      <c r="G176" s="12"/>
      <c r="H176" s="15"/>
      <c r="I176" s="12"/>
      <c r="J176" s="12"/>
      <c r="K176" s="17"/>
      <c r="L176" s="17"/>
      <c r="M176" s="17"/>
      <c r="N176" s="17"/>
      <c r="O176" s="17"/>
      <c r="P176" s="17"/>
      <c r="Q176" s="17"/>
      <c r="R176" s="17"/>
      <c r="S176" s="17"/>
      <c r="T176" s="17"/>
      <c r="U176" s="17"/>
      <c r="V176" s="17"/>
      <c r="W176" s="17"/>
      <c r="X176" s="17"/>
      <c r="Y176" s="17"/>
    </row>
    <row r="177">
      <c r="A177" s="11" t="s">
        <v>145</v>
      </c>
      <c r="B177" s="12"/>
      <c r="C177" s="13"/>
      <c r="D177" s="14"/>
      <c r="E177" s="12"/>
      <c r="F177" s="12"/>
      <c r="G177" s="12"/>
      <c r="H177" s="15"/>
      <c r="I177" s="12"/>
      <c r="J177" s="12"/>
      <c r="K177" s="17"/>
      <c r="L177" s="17"/>
      <c r="M177" s="17"/>
      <c r="N177" s="17"/>
      <c r="O177" s="17"/>
      <c r="P177" s="17"/>
      <c r="Q177" s="17"/>
      <c r="R177" s="17"/>
      <c r="S177" s="17"/>
      <c r="T177" s="17"/>
      <c r="U177" s="17"/>
      <c r="V177" s="17"/>
      <c r="W177" s="17"/>
      <c r="X177" s="17"/>
      <c r="Y177" s="17"/>
    </row>
    <row r="178">
      <c r="A178" s="11" t="s">
        <v>145</v>
      </c>
      <c r="B178" s="12"/>
      <c r="C178" s="13"/>
      <c r="D178" s="14"/>
      <c r="E178" s="12"/>
      <c r="F178" s="12"/>
      <c r="G178" s="12"/>
      <c r="H178" s="15"/>
      <c r="I178" s="12"/>
      <c r="J178" s="12"/>
      <c r="K178" s="17"/>
      <c r="L178" s="17"/>
      <c r="M178" s="17"/>
      <c r="N178" s="17"/>
      <c r="O178" s="17"/>
      <c r="P178" s="17"/>
      <c r="Q178" s="17"/>
      <c r="R178" s="17"/>
      <c r="S178" s="17"/>
      <c r="T178" s="17"/>
      <c r="U178" s="17"/>
      <c r="V178" s="17"/>
      <c r="W178" s="17"/>
      <c r="X178" s="17"/>
      <c r="Y178" s="17"/>
    </row>
    <row r="179">
      <c r="A179" s="11" t="s">
        <v>145</v>
      </c>
      <c r="B179" s="12"/>
      <c r="C179" s="13"/>
      <c r="D179" s="14"/>
      <c r="E179" s="12"/>
      <c r="F179" s="12"/>
      <c r="G179" s="12"/>
      <c r="H179" s="15"/>
      <c r="I179" s="12"/>
      <c r="J179" s="12"/>
      <c r="K179" s="17"/>
      <c r="L179" s="17"/>
      <c r="M179" s="17"/>
      <c r="N179" s="17"/>
      <c r="O179" s="17"/>
      <c r="P179" s="17"/>
      <c r="Q179" s="17"/>
      <c r="R179" s="17"/>
      <c r="S179" s="17"/>
      <c r="T179" s="17"/>
      <c r="U179" s="17"/>
      <c r="V179" s="17"/>
      <c r="W179" s="17"/>
      <c r="X179" s="17"/>
      <c r="Y179" s="17"/>
    </row>
    <row r="180">
      <c r="A180" s="11" t="s">
        <v>145</v>
      </c>
      <c r="B180" s="12"/>
      <c r="C180" s="13"/>
      <c r="D180" s="14"/>
      <c r="E180" s="12"/>
      <c r="F180" s="12"/>
      <c r="G180" s="12"/>
      <c r="H180" s="15"/>
      <c r="I180" s="12"/>
      <c r="J180" s="12"/>
      <c r="K180" s="17"/>
      <c r="L180" s="17"/>
      <c r="M180" s="17"/>
      <c r="N180" s="17"/>
      <c r="O180" s="17"/>
      <c r="P180" s="17"/>
      <c r="Q180" s="17"/>
      <c r="R180" s="17"/>
      <c r="S180" s="17"/>
      <c r="T180" s="17"/>
      <c r="U180" s="17"/>
      <c r="V180" s="17"/>
      <c r="W180" s="17"/>
      <c r="X180" s="17"/>
      <c r="Y180" s="17"/>
    </row>
    <row r="181">
      <c r="A181" s="11" t="s">
        <v>145</v>
      </c>
      <c r="B181" s="12"/>
      <c r="C181" s="13"/>
      <c r="D181" s="14"/>
      <c r="E181" s="12"/>
      <c r="F181" s="12"/>
      <c r="G181" s="12"/>
      <c r="H181" s="15"/>
      <c r="I181" s="12"/>
      <c r="J181" s="12"/>
      <c r="K181" s="17"/>
      <c r="L181" s="17"/>
      <c r="M181" s="17"/>
      <c r="N181" s="17"/>
      <c r="O181" s="17"/>
      <c r="P181" s="17"/>
      <c r="Q181" s="17"/>
      <c r="R181" s="17"/>
      <c r="S181" s="17"/>
      <c r="T181" s="17"/>
      <c r="U181" s="17"/>
      <c r="V181" s="17"/>
      <c r="W181" s="17"/>
      <c r="X181" s="17"/>
      <c r="Y181" s="17"/>
    </row>
    <row r="182">
      <c r="A182" s="11" t="s">
        <v>145</v>
      </c>
      <c r="B182" s="12"/>
      <c r="C182" s="13"/>
      <c r="D182" s="14"/>
      <c r="E182" s="12"/>
      <c r="F182" s="12"/>
      <c r="G182" s="12"/>
      <c r="H182" s="15"/>
      <c r="I182" s="12"/>
      <c r="J182" s="12"/>
      <c r="K182" s="17"/>
      <c r="L182" s="17"/>
      <c r="M182" s="17"/>
      <c r="N182" s="17"/>
      <c r="O182" s="17"/>
      <c r="P182" s="17"/>
      <c r="Q182" s="17"/>
      <c r="R182" s="17"/>
      <c r="S182" s="17"/>
      <c r="T182" s="17"/>
      <c r="U182" s="17"/>
      <c r="V182" s="17"/>
      <c r="W182" s="17"/>
      <c r="X182" s="17"/>
      <c r="Y182" s="17"/>
    </row>
    <row r="183">
      <c r="A183" s="11" t="s">
        <v>145</v>
      </c>
      <c r="B183" s="12"/>
      <c r="C183" s="13"/>
      <c r="D183" s="14"/>
      <c r="E183" s="12"/>
      <c r="F183" s="12"/>
      <c r="G183" s="12"/>
      <c r="H183" s="15"/>
      <c r="I183" s="12"/>
      <c r="J183" s="12"/>
      <c r="K183" s="17"/>
      <c r="L183" s="17"/>
      <c r="M183" s="17"/>
      <c r="N183" s="17"/>
      <c r="O183" s="17"/>
      <c r="P183" s="17"/>
      <c r="Q183" s="17"/>
      <c r="R183" s="17"/>
      <c r="S183" s="17"/>
      <c r="T183" s="17"/>
      <c r="U183" s="17"/>
      <c r="V183" s="17"/>
      <c r="W183" s="17"/>
      <c r="X183" s="17"/>
      <c r="Y183" s="17"/>
    </row>
    <row r="184">
      <c r="A184" s="11" t="s">
        <v>145</v>
      </c>
      <c r="B184" s="12"/>
      <c r="C184" s="13"/>
      <c r="D184" s="14"/>
      <c r="E184" s="12"/>
      <c r="F184" s="12"/>
      <c r="G184" s="12"/>
      <c r="H184" s="15"/>
      <c r="I184" s="12"/>
      <c r="J184" s="12"/>
      <c r="K184" s="17"/>
      <c r="L184" s="17"/>
      <c r="M184" s="17"/>
      <c r="N184" s="17"/>
      <c r="O184" s="17"/>
      <c r="P184" s="17"/>
      <c r="Q184" s="17"/>
      <c r="R184" s="17"/>
      <c r="S184" s="17"/>
      <c r="T184" s="17"/>
      <c r="U184" s="17"/>
      <c r="V184" s="17"/>
      <c r="W184" s="17"/>
      <c r="X184" s="17"/>
      <c r="Y184" s="17"/>
    </row>
    <row r="185">
      <c r="A185" s="11" t="s">
        <v>145</v>
      </c>
      <c r="B185" s="12"/>
      <c r="C185" s="13"/>
      <c r="D185" s="14"/>
      <c r="E185" s="12"/>
      <c r="F185" s="12"/>
      <c r="G185" s="12"/>
      <c r="H185" s="15"/>
      <c r="I185" s="12"/>
      <c r="J185" s="12"/>
      <c r="K185" s="17"/>
      <c r="L185" s="17"/>
      <c r="M185" s="17"/>
      <c r="N185" s="17"/>
      <c r="O185" s="17"/>
      <c r="P185" s="17"/>
      <c r="Q185" s="17"/>
      <c r="R185" s="17"/>
      <c r="S185" s="17"/>
      <c r="T185" s="17"/>
      <c r="U185" s="17"/>
      <c r="V185" s="17"/>
      <c r="W185" s="17"/>
      <c r="X185" s="17"/>
      <c r="Y185" s="17"/>
    </row>
    <row r="186">
      <c r="A186" s="11" t="s">
        <v>145</v>
      </c>
      <c r="B186" s="12"/>
      <c r="C186" s="13"/>
      <c r="D186" s="14"/>
      <c r="E186" s="12"/>
      <c r="F186" s="12"/>
      <c r="G186" s="12"/>
      <c r="H186" s="15"/>
      <c r="I186" s="12"/>
      <c r="J186" s="12"/>
      <c r="K186" s="17"/>
      <c r="L186" s="17"/>
      <c r="M186" s="17"/>
      <c r="N186" s="17"/>
      <c r="O186" s="17"/>
      <c r="P186" s="17"/>
      <c r="Q186" s="17"/>
      <c r="R186" s="17"/>
      <c r="S186" s="17"/>
      <c r="T186" s="17"/>
      <c r="U186" s="17"/>
      <c r="V186" s="17"/>
      <c r="W186" s="17"/>
      <c r="X186" s="17"/>
      <c r="Y186" s="17"/>
    </row>
    <row r="187">
      <c r="A187" s="11" t="s">
        <v>145</v>
      </c>
      <c r="B187" s="12"/>
      <c r="C187" s="13"/>
      <c r="D187" s="14"/>
      <c r="E187" s="12"/>
      <c r="F187" s="12"/>
      <c r="G187" s="12"/>
      <c r="H187" s="15"/>
      <c r="I187" s="12"/>
      <c r="J187" s="12"/>
      <c r="K187" s="17"/>
      <c r="L187" s="17"/>
      <c r="M187" s="17"/>
      <c r="N187" s="17"/>
      <c r="O187" s="17"/>
      <c r="P187" s="17"/>
      <c r="Q187" s="17"/>
      <c r="R187" s="17"/>
      <c r="S187" s="17"/>
      <c r="T187" s="17"/>
      <c r="U187" s="17"/>
      <c r="V187" s="17"/>
      <c r="W187" s="17"/>
      <c r="X187" s="17"/>
      <c r="Y187" s="17"/>
    </row>
    <row r="188">
      <c r="A188" s="11" t="s">
        <v>145</v>
      </c>
      <c r="B188" s="12"/>
      <c r="C188" s="13"/>
      <c r="D188" s="14"/>
      <c r="E188" s="12"/>
      <c r="F188" s="12"/>
      <c r="G188" s="12"/>
      <c r="H188" s="15"/>
      <c r="I188" s="12"/>
      <c r="J188" s="12"/>
      <c r="K188" s="17"/>
      <c r="L188" s="17"/>
      <c r="M188" s="17"/>
      <c r="N188" s="17"/>
      <c r="O188" s="17"/>
      <c r="P188" s="17"/>
      <c r="Q188" s="17"/>
      <c r="R188" s="17"/>
      <c r="S188" s="17"/>
      <c r="T188" s="17"/>
      <c r="U188" s="17"/>
      <c r="V188" s="17"/>
      <c r="W188" s="17"/>
      <c r="X188" s="17"/>
      <c r="Y188" s="17"/>
    </row>
    <row r="189">
      <c r="A189" s="11" t="s">
        <v>145</v>
      </c>
      <c r="B189" s="12"/>
      <c r="C189" s="13"/>
      <c r="D189" s="14"/>
      <c r="E189" s="12"/>
      <c r="F189" s="12"/>
      <c r="G189" s="12"/>
      <c r="H189" s="15"/>
      <c r="I189" s="12"/>
      <c r="J189" s="12"/>
      <c r="K189" s="17"/>
      <c r="L189" s="17"/>
      <c r="M189" s="17"/>
      <c r="N189" s="17"/>
      <c r="O189" s="17"/>
      <c r="P189" s="17"/>
      <c r="Q189" s="17"/>
      <c r="R189" s="17"/>
      <c r="S189" s="17"/>
      <c r="T189" s="17"/>
      <c r="U189" s="17"/>
      <c r="V189" s="17"/>
      <c r="W189" s="17"/>
      <c r="X189" s="17"/>
      <c r="Y189" s="17"/>
    </row>
    <row r="190">
      <c r="A190" s="11" t="s">
        <v>145</v>
      </c>
      <c r="B190" s="12"/>
      <c r="C190" s="13"/>
      <c r="D190" s="14"/>
      <c r="E190" s="12"/>
      <c r="F190" s="12"/>
      <c r="G190" s="12"/>
      <c r="H190" s="15"/>
      <c r="I190" s="12"/>
      <c r="J190" s="12"/>
      <c r="K190" s="17"/>
      <c r="L190" s="17"/>
      <c r="M190" s="17"/>
      <c r="N190" s="17"/>
      <c r="O190" s="17"/>
      <c r="P190" s="17"/>
      <c r="Q190" s="17"/>
      <c r="R190" s="17"/>
      <c r="S190" s="17"/>
      <c r="T190" s="17"/>
      <c r="U190" s="17"/>
      <c r="V190" s="17"/>
      <c r="W190" s="17"/>
      <c r="X190" s="17"/>
      <c r="Y190" s="17"/>
    </row>
    <row r="191">
      <c r="A191" s="11" t="s">
        <v>145</v>
      </c>
      <c r="B191" s="12"/>
      <c r="C191" s="13"/>
      <c r="D191" s="14"/>
      <c r="E191" s="12"/>
      <c r="F191" s="12"/>
      <c r="G191" s="12"/>
      <c r="H191" s="15"/>
      <c r="I191" s="12"/>
      <c r="J191" s="12"/>
      <c r="K191" s="17"/>
      <c r="L191" s="17"/>
      <c r="M191" s="17"/>
      <c r="N191" s="17"/>
      <c r="O191" s="17"/>
      <c r="P191" s="17"/>
      <c r="Q191" s="17"/>
      <c r="R191" s="17"/>
      <c r="S191" s="17"/>
      <c r="T191" s="17"/>
      <c r="U191" s="17"/>
      <c r="V191" s="17"/>
      <c r="W191" s="17"/>
      <c r="X191" s="17"/>
      <c r="Y191" s="17"/>
    </row>
    <row r="192">
      <c r="A192" s="11" t="s">
        <v>145</v>
      </c>
      <c r="B192" s="12"/>
      <c r="C192" s="13"/>
      <c r="D192" s="14"/>
      <c r="E192" s="12"/>
      <c r="F192" s="12"/>
      <c r="G192" s="12"/>
      <c r="H192" s="15"/>
      <c r="I192" s="12"/>
      <c r="J192" s="12"/>
      <c r="K192" s="17"/>
      <c r="L192" s="17"/>
      <c r="M192" s="17"/>
      <c r="N192" s="17"/>
      <c r="O192" s="17"/>
      <c r="P192" s="17"/>
      <c r="Q192" s="17"/>
      <c r="R192" s="17"/>
      <c r="S192" s="17"/>
      <c r="T192" s="17"/>
      <c r="U192" s="17"/>
      <c r="V192" s="17"/>
      <c r="W192" s="17"/>
      <c r="X192" s="17"/>
      <c r="Y192" s="17"/>
    </row>
    <row r="193">
      <c r="A193" s="11" t="s">
        <v>145</v>
      </c>
      <c r="B193" s="12"/>
      <c r="C193" s="13"/>
      <c r="D193" s="14"/>
      <c r="E193" s="12"/>
      <c r="F193" s="12"/>
      <c r="G193" s="12"/>
      <c r="H193" s="15"/>
      <c r="I193" s="12"/>
      <c r="J193" s="12"/>
      <c r="K193" s="17"/>
      <c r="L193" s="17"/>
      <c r="M193" s="17"/>
      <c r="N193" s="17"/>
      <c r="O193" s="17"/>
      <c r="P193" s="17"/>
      <c r="Q193" s="17"/>
      <c r="R193" s="17"/>
      <c r="S193" s="17"/>
      <c r="T193" s="17"/>
      <c r="U193" s="17"/>
      <c r="V193" s="17"/>
      <c r="W193" s="17"/>
      <c r="X193" s="17"/>
      <c r="Y193" s="17"/>
    </row>
    <row r="194">
      <c r="A194" s="11" t="s">
        <v>145</v>
      </c>
      <c r="B194" s="12"/>
      <c r="C194" s="13"/>
      <c r="D194" s="14"/>
      <c r="E194" s="12"/>
      <c r="F194" s="12"/>
      <c r="G194" s="12"/>
      <c r="H194" s="15"/>
      <c r="I194" s="12"/>
      <c r="J194" s="12"/>
      <c r="K194" s="17"/>
      <c r="L194" s="17"/>
      <c r="M194" s="17"/>
      <c r="N194" s="17"/>
      <c r="O194" s="17"/>
      <c r="P194" s="17"/>
      <c r="Q194" s="17"/>
      <c r="R194" s="17"/>
      <c r="S194" s="17"/>
      <c r="T194" s="17"/>
      <c r="U194" s="17"/>
      <c r="V194" s="17"/>
      <c r="W194" s="17"/>
      <c r="X194" s="17"/>
      <c r="Y194" s="17"/>
    </row>
    <row r="195">
      <c r="A195" s="11" t="s">
        <v>145</v>
      </c>
      <c r="B195" s="12"/>
      <c r="C195" s="13"/>
      <c r="D195" s="14"/>
      <c r="E195" s="12"/>
      <c r="F195" s="12"/>
      <c r="G195" s="12"/>
      <c r="H195" s="15"/>
      <c r="I195" s="12"/>
      <c r="J195" s="12"/>
      <c r="K195" s="17"/>
      <c r="L195" s="17"/>
      <c r="M195" s="17"/>
      <c r="N195" s="17"/>
      <c r="O195" s="17"/>
      <c r="P195" s="17"/>
      <c r="Q195" s="17"/>
      <c r="R195" s="17"/>
      <c r="S195" s="17"/>
      <c r="T195" s="17"/>
      <c r="U195" s="17"/>
      <c r="V195" s="17"/>
      <c r="W195" s="17"/>
      <c r="X195" s="17"/>
      <c r="Y195" s="17"/>
    </row>
    <row r="196">
      <c r="A196" s="11" t="s">
        <v>145</v>
      </c>
      <c r="B196" s="12"/>
      <c r="C196" s="13"/>
      <c r="D196" s="14"/>
      <c r="E196" s="12"/>
      <c r="F196" s="12"/>
      <c r="G196" s="12"/>
      <c r="H196" s="15"/>
      <c r="I196" s="12"/>
      <c r="J196" s="12"/>
      <c r="K196" s="17"/>
      <c r="L196" s="17"/>
      <c r="M196" s="17"/>
      <c r="N196" s="17"/>
      <c r="O196" s="17"/>
      <c r="P196" s="17"/>
      <c r="Q196" s="17"/>
      <c r="R196" s="17"/>
      <c r="S196" s="17"/>
      <c r="T196" s="17"/>
      <c r="U196" s="17"/>
      <c r="V196" s="17"/>
      <c r="W196" s="17"/>
      <c r="X196" s="17"/>
      <c r="Y196" s="17"/>
    </row>
    <row r="197">
      <c r="A197" s="11" t="s">
        <v>145</v>
      </c>
      <c r="B197" s="12"/>
      <c r="C197" s="13"/>
      <c r="D197" s="14"/>
      <c r="E197" s="12"/>
      <c r="F197" s="12"/>
      <c r="G197" s="12"/>
      <c r="H197" s="15"/>
      <c r="I197" s="12"/>
      <c r="J197" s="12"/>
      <c r="K197" s="17"/>
      <c r="L197" s="17"/>
      <c r="M197" s="17"/>
      <c r="N197" s="17"/>
      <c r="O197" s="17"/>
      <c r="P197" s="17"/>
      <c r="Q197" s="17"/>
      <c r="R197" s="17"/>
      <c r="S197" s="17"/>
      <c r="T197" s="17"/>
      <c r="U197" s="17"/>
      <c r="V197" s="17"/>
      <c r="W197" s="17"/>
      <c r="X197" s="17"/>
      <c r="Y197" s="17"/>
    </row>
    <row r="198">
      <c r="A198" s="11" t="s">
        <v>145</v>
      </c>
      <c r="B198" s="12"/>
      <c r="C198" s="13"/>
      <c r="D198" s="14"/>
      <c r="E198" s="12"/>
      <c r="F198" s="12"/>
      <c r="G198" s="12"/>
      <c r="H198" s="15"/>
      <c r="I198" s="12"/>
      <c r="J198" s="12"/>
      <c r="K198" s="17"/>
      <c r="L198" s="17"/>
      <c r="M198" s="17"/>
      <c r="N198" s="17"/>
      <c r="O198" s="17"/>
      <c r="P198" s="17"/>
      <c r="Q198" s="17"/>
      <c r="R198" s="17"/>
      <c r="S198" s="17"/>
      <c r="T198" s="17"/>
      <c r="U198" s="17"/>
      <c r="V198" s="17"/>
      <c r="W198" s="17"/>
      <c r="X198" s="17"/>
      <c r="Y198" s="17"/>
    </row>
    <row r="199">
      <c r="A199" s="11" t="s">
        <v>145</v>
      </c>
      <c r="B199" s="12"/>
      <c r="C199" s="13"/>
      <c r="D199" s="14"/>
      <c r="E199" s="12"/>
      <c r="F199" s="12"/>
      <c r="G199" s="12"/>
      <c r="H199" s="15"/>
      <c r="I199" s="12"/>
      <c r="J199" s="12"/>
      <c r="K199" s="17"/>
      <c r="L199" s="17"/>
      <c r="M199" s="17"/>
      <c r="N199" s="17"/>
      <c r="O199" s="17"/>
      <c r="P199" s="17"/>
      <c r="Q199" s="17"/>
      <c r="R199" s="17"/>
      <c r="S199" s="17"/>
      <c r="T199" s="17"/>
      <c r="U199" s="17"/>
      <c r="V199" s="17"/>
      <c r="W199" s="17"/>
      <c r="X199" s="17"/>
      <c r="Y199" s="17"/>
    </row>
    <row r="200">
      <c r="A200" s="11" t="s">
        <v>145</v>
      </c>
      <c r="B200" s="12"/>
      <c r="C200" s="13"/>
      <c r="D200" s="14"/>
      <c r="E200" s="12"/>
      <c r="F200" s="12"/>
      <c r="G200" s="12"/>
      <c r="H200" s="15"/>
      <c r="I200" s="12"/>
      <c r="J200" s="12"/>
      <c r="K200" s="17"/>
      <c r="L200" s="17"/>
      <c r="M200" s="17"/>
      <c r="N200" s="17"/>
      <c r="O200" s="17"/>
      <c r="P200" s="17"/>
      <c r="Q200" s="17"/>
      <c r="R200" s="17"/>
      <c r="S200" s="17"/>
      <c r="T200" s="17"/>
      <c r="U200" s="17"/>
      <c r="V200" s="17"/>
      <c r="W200" s="17"/>
      <c r="X200" s="17"/>
      <c r="Y200" s="17"/>
    </row>
    <row r="201">
      <c r="A201" s="11" t="s">
        <v>145</v>
      </c>
      <c r="B201" s="12"/>
      <c r="C201" s="13"/>
      <c r="D201" s="14"/>
      <c r="E201" s="12"/>
      <c r="F201" s="12"/>
      <c r="G201" s="12"/>
      <c r="H201" s="15"/>
      <c r="I201" s="12"/>
      <c r="J201" s="12"/>
      <c r="K201" s="17"/>
      <c r="L201" s="17"/>
      <c r="M201" s="17"/>
      <c r="N201" s="17"/>
      <c r="O201" s="17"/>
      <c r="P201" s="17"/>
      <c r="Q201" s="17"/>
      <c r="R201" s="17"/>
      <c r="S201" s="17"/>
      <c r="T201" s="17"/>
      <c r="U201" s="17"/>
      <c r="V201" s="17"/>
      <c r="W201" s="17"/>
      <c r="X201" s="17"/>
      <c r="Y201" s="17"/>
    </row>
    <row r="202">
      <c r="A202" s="11" t="s">
        <v>145</v>
      </c>
      <c r="B202" s="12"/>
      <c r="C202" s="13"/>
      <c r="D202" s="14"/>
      <c r="E202" s="12"/>
      <c r="F202" s="12"/>
      <c r="G202" s="12"/>
      <c r="H202" s="15"/>
      <c r="I202" s="12"/>
      <c r="J202" s="12"/>
      <c r="K202" s="17"/>
      <c r="L202" s="17"/>
      <c r="M202" s="17"/>
      <c r="N202" s="17"/>
      <c r="O202" s="17"/>
      <c r="P202" s="17"/>
      <c r="Q202" s="17"/>
      <c r="R202" s="17"/>
      <c r="S202" s="17"/>
      <c r="T202" s="17"/>
      <c r="U202" s="17"/>
      <c r="V202" s="17"/>
      <c r="W202" s="17"/>
      <c r="X202" s="17"/>
      <c r="Y202" s="17"/>
    </row>
    <row r="203">
      <c r="A203" s="11" t="s">
        <v>145</v>
      </c>
      <c r="B203" s="12"/>
      <c r="C203" s="13"/>
      <c r="D203" s="14"/>
      <c r="E203" s="12"/>
      <c r="F203" s="12"/>
      <c r="G203" s="12"/>
      <c r="H203" s="15"/>
      <c r="I203" s="12"/>
      <c r="J203" s="12"/>
      <c r="K203" s="17"/>
      <c r="L203" s="17"/>
      <c r="M203" s="17"/>
      <c r="N203" s="17"/>
      <c r="O203" s="17"/>
      <c r="P203" s="17"/>
      <c r="Q203" s="17"/>
      <c r="R203" s="17"/>
      <c r="S203" s="17"/>
      <c r="T203" s="17"/>
      <c r="U203" s="17"/>
      <c r="V203" s="17"/>
      <c r="W203" s="17"/>
      <c r="X203" s="17"/>
      <c r="Y203" s="17"/>
    </row>
    <row r="204">
      <c r="A204" s="11" t="s">
        <v>145</v>
      </c>
      <c r="B204" s="12"/>
      <c r="C204" s="13"/>
      <c r="D204" s="14"/>
      <c r="E204" s="12"/>
      <c r="F204" s="12"/>
      <c r="G204" s="12"/>
      <c r="H204" s="15"/>
      <c r="I204" s="12"/>
      <c r="J204" s="12"/>
      <c r="K204" s="17"/>
      <c r="L204" s="17"/>
      <c r="M204" s="17"/>
      <c r="N204" s="17"/>
      <c r="O204" s="17"/>
      <c r="P204" s="17"/>
      <c r="Q204" s="17"/>
      <c r="R204" s="17"/>
      <c r="S204" s="17"/>
      <c r="T204" s="17"/>
      <c r="U204" s="17"/>
      <c r="V204" s="17"/>
      <c r="W204" s="17"/>
      <c r="X204" s="17"/>
      <c r="Y204" s="17"/>
    </row>
    <row r="205">
      <c r="A205" s="11" t="s">
        <v>145</v>
      </c>
      <c r="B205" s="12"/>
      <c r="C205" s="13"/>
      <c r="D205" s="14"/>
      <c r="E205" s="12"/>
      <c r="F205" s="12"/>
      <c r="G205" s="12"/>
      <c r="H205" s="15"/>
      <c r="I205" s="12"/>
      <c r="J205" s="12"/>
      <c r="K205" s="17"/>
      <c r="L205" s="17"/>
      <c r="M205" s="17"/>
      <c r="N205" s="17"/>
      <c r="O205" s="17"/>
      <c r="P205" s="17"/>
      <c r="Q205" s="17"/>
      <c r="R205" s="17"/>
      <c r="S205" s="17"/>
      <c r="T205" s="17"/>
      <c r="U205" s="17"/>
      <c r="V205" s="17"/>
      <c r="W205" s="17"/>
      <c r="X205" s="17"/>
      <c r="Y205" s="17"/>
    </row>
    <row r="206">
      <c r="A206" s="11" t="s">
        <v>145</v>
      </c>
      <c r="B206" s="12"/>
      <c r="C206" s="13"/>
      <c r="D206" s="14"/>
      <c r="E206" s="12"/>
      <c r="F206" s="12"/>
      <c r="G206" s="12"/>
      <c r="H206" s="15"/>
      <c r="I206" s="12"/>
      <c r="J206" s="12"/>
      <c r="K206" s="17"/>
      <c r="L206" s="17"/>
      <c r="M206" s="17"/>
      <c r="N206" s="17"/>
      <c r="O206" s="17"/>
      <c r="P206" s="17"/>
      <c r="Q206" s="17"/>
      <c r="R206" s="17"/>
      <c r="S206" s="17"/>
      <c r="T206" s="17"/>
      <c r="U206" s="17"/>
      <c r="V206" s="17"/>
      <c r="W206" s="17"/>
      <c r="X206" s="17"/>
      <c r="Y206" s="17"/>
    </row>
    <row r="207">
      <c r="A207" s="11" t="s">
        <v>145</v>
      </c>
      <c r="B207" s="12"/>
      <c r="C207" s="13"/>
      <c r="D207" s="14"/>
      <c r="E207" s="12"/>
      <c r="F207" s="12"/>
      <c r="G207" s="12"/>
      <c r="H207" s="15"/>
      <c r="I207" s="12"/>
      <c r="J207" s="12"/>
      <c r="K207" s="17"/>
      <c r="L207" s="17"/>
      <c r="M207" s="17"/>
      <c r="N207" s="17"/>
      <c r="O207" s="17"/>
      <c r="P207" s="17"/>
      <c r="Q207" s="17"/>
      <c r="R207" s="17"/>
      <c r="S207" s="17"/>
      <c r="T207" s="17"/>
      <c r="U207" s="17"/>
      <c r="V207" s="17"/>
      <c r="W207" s="17"/>
      <c r="X207" s="17"/>
      <c r="Y207" s="17"/>
    </row>
    <row r="208">
      <c r="A208" s="11" t="s">
        <v>145</v>
      </c>
      <c r="B208" s="12"/>
      <c r="C208" s="13"/>
      <c r="D208" s="14"/>
      <c r="E208" s="12"/>
      <c r="F208" s="12"/>
      <c r="G208" s="12"/>
      <c r="H208" s="15"/>
      <c r="I208" s="12"/>
      <c r="J208" s="12"/>
      <c r="K208" s="17"/>
      <c r="L208" s="17"/>
      <c r="M208" s="17"/>
      <c r="N208" s="17"/>
      <c r="O208" s="17"/>
      <c r="P208" s="17"/>
      <c r="Q208" s="17"/>
      <c r="R208" s="17"/>
      <c r="S208" s="17"/>
      <c r="T208" s="17"/>
      <c r="U208" s="17"/>
      <c r="V208" s="17"/>
      <c r="W208" s="17"/>
      <c r="X208" s="17"/>
      <c r="Y208" s="17"/>
    </row>
    <row r="209">
      <c r="A209" s="11" t="s">
        <v>145</v>
      </c>
      <c r="B209" s="12"/>
      <c r="C209" s="13"/>
      <c r="D209" s="14"/>
      <c r="E209" s="12"/>
      <c r="F209" s="12"/>
      <c r="G209" s="12"/>
      <c r="H209" s="15"/>
      <c r="I209" s="12"/>
      <c r="J209" s="12"/>
      <c r="K209" s="17"/>
      <c r="L209" s="17"/>
      <c r="M209" s="17"/>
      <c r="N209" s="17"/>
      <c r="O209" s="17"/>
      <c r="P209" s="17"/>
      <c r="Q209" s="17"/>
      <c r="R209" s="17"/>
      <c r="S209" s="17"/>
      <c r="T209" s="17"/>
      <c r="U209" s="17"/>
      <c r="V209" s="17"/>
      <c r="W209" s="17"/>
      <c r="X209" s="17"/>
      <c r="Y209" s="17"/>
    </row>
    <row r="210">
      <c r="A210" s="11" t="s">
        <v>145</v>
      </c>
      <c r="B210" s="12"/>
      <c r="C210" s="13"/>
      <c r="D210" s="14"/>
      <c r="E210" s="12"/>
      <c r="F210" s="12"/>
      <c r="G210" s="12"/>
      <c r="H210" s="15"/>
      <c r="I210" s="12"/>
      <c r="J210" s="12"/>
      <c r="K210" s="17"/>
      <c r="L210" s="17"/>
      <c r="M210" s="17"/>
      <c r="N210" s="17"/>
      <c r="O210" s="17"/>
      <c r="P210" s="17"/>
      <c r="Q210" s="17"/>
      <c r="R210" s="17"/>
      <c r="S210" s="17"/>
      <c r="T210" s="17"/>
      <c r="U210" s="17"/>
      <c r="V210" s="17"/>
      <c r="W210" s="17"/>
      <c r="X210" s="17"/>
      <c r="Y210" s="17"/>
    </row>
    <row r="211">
      <c r="A211" s="11" t="s">
        <v>145</v>
      </c>
      <c r="B211" s="12"/>
      <c r="C211" s="13"/>
      <c r="D211" s="14"/>
      <c r="E211" s="12"/>
      <c r="F211" s="12"/>
      <c r="G211" s="12"/>
      <c r="H211" s="15"/>
      <c r="I211" s="12"/>
      <c r="J211" s="12"/>
      <c r="K211" s="17"/>
      <c r="L211" s="17"/>
      <c r="M211" s="17"/>
      <c r="N211" s="17"/>
      <c r="O211" s="17"/>
      <c r="P211" s="17"/>
      <c r="Q211" s="17"/>
      <c r="R211" s="17"/>
      <c r="S211" s="17"/>
      <c r="T211" s="17"/>
      <c r="U211" s="17"/>
      <c r="V211" s="17"/>
      <c r="W211" s="17"/>
      <c r="X211" s="17"/>
      <c r="Y211" s="17"/>
    </row>
    <row r="212">
      <c r="A212" s="11" t="s">
        <v>145</v>
      </c>
      <c r="B212" s="12"/>
      <c r="C212" s="13"/>
      <c r="D212" s="14"/>
      <c r="E212" s="12"/>
      <c r="F212" s="12"/>
      <c r="G212" s="12"/>
      <c r="H212" s="15"/>
      <c r="I212" s="12"/>
      <c r="J212" s="12"/>
      <c r="K212" s="17"/>
      <c r="L212" s="17"/>
      <c r="M212" s="17"/>
      <c r="N212" s="17"/>
      <c r="O212" s="17"/>
      <c r="P212" s="17"/>
      <c r="Q212" s="17"/>
      <c r="R212" s="17"/>
      <c r="S212" s="17"/>
      <c r="T212" s="17"/>
      <c r="U212" s="17"/>
      <c r="V212" s="17"/>
      <c r="W212" s="17"/>
      <c r="X212" s="17"/>
      <c r="Y212" s="17"/>
    </row>
    <row r="213">
      <c r="A213" s="11" t="s">
        <v>145</v>
      </c>
      <c r="B213" s="12"/>
      <c r="C213" s="13"/>
      <c r="D213" s="14"/>
      <c r="E213" s="12"/>
      <c r="F213" s="12"/>
      <c r="G213" s="12"/>
      <c r="H213" s="15"/>
      <c r="I213" s="12"/>
      <c r="J213" s="12"/>
      <c r="K213" s="17"/>
      <c r="L213" s="17"/>
      <c r="M213" s="17"/>
      <c r="N213" s="17"/>
      <c r="O213" s="17"/>
      <c r="P213" s="17"/>
      <c r="Q213" s="17"/>
      <c r="R213" s="17"/>
      <c r="S213" s="17"/>
      <c r="T213" s="17"/>
      <c r="U213" s="17"/>
      <c r="V213" s="17"/>
      <c r="W213" s="17"/>
      <c r="X213" s="17"/>
      <c r="Y213" s="17"/>
    </row>
    <row r="214">
      <c r="A214" s="11" t="s">
        <v>145</v>
      </c>
      <c r="B214" s="12"/>
      <c r="C214" s="13"/>
      <c r="D214" s="14"/>
      <c r="E214" s="12"/>
      <c r="F214" s="12"/>
      <c r="G214" s="12"/>
      <c r="H214" s="15"/>
      <c r="I214" s="12"/>
      <c r="J214" s="12"/>
      <c r="K214" s="17"/>
      <c r="L214" s="17"/>
      <c r="M214" s="17"/>
      <c r="N214" s="17"/>
      <c r="O214" s="17"/>
      <c r="P214" s="17"/>
      <c r="Q214" s="17"/>
      <c r="R214" s="17"/>
      <c r="S214" s="17"/>
      <c r="T214" s="17"/>
      <c r="U214" s="17"/>
      <c r="V214" s="17"/>
      <c r="W214" s="17"/>
      <c r="X214" s="17"/>
      <c r="Y214" s="17"/>
    </row>
    <row r="215">
      <c r="A215" s="11" t="s">
        <v>145</v>
      </c>
      <c r="B215" s="12"/>
      <c r="C215" s="13"/>
      <c r="D215" s="14"/>
      <c r="E215" s="12"/>
      <c r="F215" s="12"/>
      <c r="G215" s="12"/>
      <c r="H215" s="15"/>
      <c r="I215" s="12"/>
      <c r="J215" s="12"/>
      <c r="K215" s="17"/>
      <c r="L215" s="17"/>
      <c r="M215" s="17"/>
      <c r="N215" s="17"/>
      <c r="O215" s="17"/>
      <c r="P215" s="17"/>
      <c r="Q215" s="17"/>
      <c r="R215" s="17"/>
      <c r="S215" s="17"/>
      <c r="T215" s="17"/>
      <c r="U215" s="17"/>
      <c r="V215" s="17"/>
      <c r="W215" s="17"/>
      <c r="X215" s="17"/>
      <c r="Y215" s="17"/>
    </row>
    <row r="216">
      <c r="A216" s="11" t="s">
        <v>145</v>
      </c>
      <c r="B216" s="12"/>
      <c r="C216" s="13"/>
      <c r="D216" s="14"/>
      <c r="E216" s="12"/>
      <c r="F216" s="12"/>
      <c r="G216" s="12"/>
      <c r="H216" s="15"/>
      <c r="I216" s="12"/>
      <c r="J216" s="12"/>
      <c r="K216" s="17"/>
      <c r="L216" s="17"/>
      <c r="M216" s="17"/>
      <c r="N216" s="17"/>
      <c r="O216" s="17"/>
      <c r="P216" s="17"/>
      <c r="Q216" s="17"/>
      <c r="R216" s="17"/>
      <c r="S216" s="17"/>
      <c r="T216" s="17"/>
      <c r="U216" s="17"/>
      <c r="V216" s="17"/>
      <c r="W216" s="17"/>
      <c r="X216" s="17"/>
      <c r="Y216" s="17"/>
    </row>
    <row r="217">
      <c r="A217" s="11" t="s">
        <v>145</v>
      </c>
      <c r="B217" s="12"/>
      <c r="C217" s="13"/>
      <c r="D217" s="14"/>
      <c r="E217" s="12"/>
      <c r="F217" s="12"/>
      <c r="G217" s="12"/>
      <c r="H217" s="15"/>
      <c r="I217" s="12"/>
      <c r="J217" s="12"/>
      <c r="K217" s="17"/>
      <c r="L217" s="17"/>
      <c r="M217" s="17"/>
      <c r="N217" s="17"/>
      <c r="O217" s="17"/>
      <c r="P217" s="17"/>
      <c r="Q217" s="17"/>
      <c r="R217" s="17"/>
      <c r="S217" s="17"/>
      <c r="T217" s="17"/>
      <c r="U217" s="17"/>
      <c r="V217" s="17"/>
      <c r="W217" s="17"/>
      <c r="X217" s="17"/>
      <c r="Y217" s="17"/>
    </row>
    <row r="218">
      <c r="A218" s="11" t="s">
        <v>145</v>
      </c>
      <c r="B218" s="12"/>
      <c r="C218" s="13"/>
      <c r="D218" s="14"/>
      <c r="E218" s="12"/>
      <c r="F218" s="12"/>
      <c r="G218" s="12"/>
      <c r="H218" s="15"/>
      <c r="I218" s="12"/>
      <c r="J218" s="12"/>
      <c r="K218" s="17"/>
      <c r="L218" s="17"/>
      <c r="M218" s="17"/>
      <c r="N218" s="17"/>
      <c r="O218" s="17"/>
      <c r="P218" s="17"/>
      <c r="Q218" s="17"/>
      <c r="R218" s="17"/>
      <c r="S218" s="17"/>
      <c r="T218" s="17"/>
      <c r="U218" s="17"/>
      <c r="V218" s="17"/>
      <c r="W218" s="17"/>
      <c r="X218" s="17"/>
      <c r="Y218" s="17"/>
    </row>
    <row r="219">
      <c r="A219" s="11" t="s">
        <v>145</v>
      </c>
      <c r="B219" s="12"/>
      <c r="C219" s="13"/>
      <c r="D219" s="14"/>
      <c r="E219" s="12"/>
      <c r="F219" s="12"/>
      <c r="G219" s="12"/>
      <c r="H219" s="15"/>
      <c r="I219" s="12"/>
      <c r="J219" s="12"/>
      <c r="K219" s="17"/>
      <c r="L219" s="17"/>
      <c r="M219" s="17"/>
      <c r="N219" s="17"/>
      <c r="O219" s="17"/>
      <c r="P219" s="17"/>
      <c r="Q219" s="17"/>
      <c r="R219" s="17"/>
      <c r="S219" s="17"/>
      <c r="T219" s="17"/>
      <c r="U219" s="17"/>
      <c r="V219" s="17"/>
      <c r="W219" s="17"/>
      <c r="X219" s="17"/>
      <c r="Y219" s="17"/>
    </row>
    <row r="220">
      <c r="A220" s="11" t="s">
        <v>145</v>
      </c>
      <c r="B220" s="12"/>
      <c r="C220" s="13"/>
      <c r="D220" s="14"/>
      <c r="E220" s="12"/>
      <c r="F220" s="12"/>
      <c r="G220" s="12"/>
      <c r="H220" s="15"/>
      <c r="I220" s="12"/>
      <c r="J220" s="12"/>
      <c r="K220" s="17"/>
      <c r="L220" s="17"/>
      <c r="M220" s="17"/>
      <c r="N220" s="17"/>
      <c r="O220" s="17"/>
      <c r="P220" s="17"/>
      <c r="Q220" s="17"/>
      <c r="R220" s="17"/>
      <c r="S220" s="17"/>
      <c r="T220" s="17"/>
      <c r="U220" s="17"/>
      <c r="V220" s="17"/>
      <c r="W220" s="17"/>
      <c r="X220" s="17"/>
      <c r="Y220" s="17"/>
    </row>
    <row r="221">
      <c r="A221" s="11" t="s">
        <v>145</v>
      </c>
      <c r="B221" s="12"/>
      <c r="C221" s="13"/>
      <c r="D221" s="14"/>
      <c r="E221" s="12"/>
      <c r="F221" s="12"/>
      <c r="G221" s="12"/>
      <c r="H221" s="15"/>
      <c r="I221" s="12"/>
      <c r="J221" s="12"/>
      <c r="K221" s="17"/>
      <c r="L221" s="17"/>
      <c r="M221" s="17"/>
      <c r="N221" s="17"/>
      <c r="O221" s="17"/>
      <c r="P221" s="17"/>
      <c r="Q221" s="17"/>
      <c r="R221" s="17"/>
      <c r="S221" s="17"/>
      <c r="T221" s="17"/>
      <c r="U221" s="17"/>
      <c r="V221" s="17"/>
      <c r="W221" s="17"/>
      <c r="X221" s="17"/>
      <c r="Y221" s="17"/>
    </row>
    <row r="222">
      <c r="A222" s="11" t="s">
        <v>145</v>
      </c>
      <c r="B222" s="12"/>
      <c r="C222" s="13"/>
      <c r="D222" s="14"/>
      <c r="E222" s="12"/>
      <c r="F222" s="12"/>
      <c r="G222" s="12"/>
      <c r="H222" s="15"/>
      <c r="I222" s="12"/>
      <c r="J222" s="12"/>
      <c r="K222" s="17"/>
      <c r="L222" s="17"/>
      <c r="M222" s="17"/>
      <c r="N222" s="17"/>
      <c r="O222" s="17"/>
      <c r="P222" s="17"/>
      <c r="Q222" s="17"/>
      <c r="R222" s="17"/>
      <c r="S222" s="17"/>
      <c r="T222" s="17"/>
      <c r="U222" s="17"/>
      <c r="V222" s="17"/>
      <c r="W222" s="17"/>
      <c r="X222" s="17"/>
      <c r="Y222" s="17"/>
    </row>
    <row r="223">
      <c r="A223" s="11" t="s">
        <v>145</v>
      </c>
      <c r="B223" s="12"/>
      <c r="C223" s="13"/>
      <c r="D223" s="14"/>
      <c r="E223" s="12"/>
      <c r="F223" s="12"/>
      <c r="G223" s="12"/>
      <c r="H223" s="15"/>
      <c r="I223" s="12"/>
      <c r="J223" s="12"/>
      <c r="K223" s="17"/>
      <c r="L223" s="17"/>
      <c r="M223" s="17"/>
      <c r="N223" s="17"/>
      <c r="O223" s="17"/>
      <c r="P223" s="17"/>
      <c r="Q223" s="17"/>
      <c r="R223" s="17"/>
      <c r="S223" s="17"/>
      <c r="T223" s="17"/>
      <c r="U223" s="17"/>
      <c r="V223" s="17"/>
      <c r="W223" s="17"/>
      <c r="X223" s="17"/>
      <c r="Y223" s="17"/>
    </row>
    <row r="224">
      <c r="A224" s="11" t="s">
        <v>145</v>
      </c>
      <c r="B224" s="12"/>
      <c r="C224" s="13"/>
      <c r="D224" s="14"/>
      <c r="E224" s="12"/>
      <c r="F224" s="12"/>
      <c r="G224" s="12"/>
      <c r="H224" s="15"/>
      <c r="I224" s="12"/>
      <c r="J224" s="12"/>
      <c r="K224" s="17"/>
      <c r="L224" s="17"/>
      <c r="M224" s="17"/>
      <c r="N224" s="17"/>
      <c r="O224" s="17"/>
      <c r="P224" s="17"/>
      <c r="Q224" s="17"/>
      <c r="R224" s="17"/>
      <c r="S224" s="17"/>
      <c r="T224" s="17"/>
      <c r="U224" s="17"/>
      <c r="V224" s="17"/>
      <c r="W224" s="17"/>
      <c r="X224" s="17"/>
      <c r="Y224" s="17"/>
    </row>
    <row r="225">
      <c r="A225" s="11" t="s">
        <v>145</v>
      </c>
      <c r="B225" s="12"/>
      <c r="C225" s="13"/>
      <c r="D225" s="14"/>
      <c r="E225" s="12"/>
      <c r="F225" s="12"/>
      <c r="G225" s="12"/>
      <c r="H225" s="15"/>
      <c r="I225" s="12"/>
      <c r="J225" s="12"/>
      <c r="K225" s="17"/>
      <c r="L225" s="17"/>
      <c r="M225" s="17"/>
      <c r="N225" s="17"/>
      <c r="O225" s="17"/>
      <c r="P225" s="17"/>
      <c r="Q225" s="17"/>
      <c r="R225" s="17"/>
      <c r="S225" s="17"/>
      <c r="T225" s="17"/>
      <c r="U225" s="17"/>
      <c r="V225" s="17"/>
      <c r="W225" s="17"/>
      <c r="X225" s="17"/>
      <c r="Y225" s="17"/>
    </row>
    <row r="226">
      <c r="A226" s="11" t="s">
        <v>145</v>
      </c>
      <c r="B226" s="12"/>
      <c r="C226" s="13"/>
      <c r="D226" s="14"/>
      <c r="E226" s="12"/>
      <c r="F226" s="12"/>
      <c r="G226" s="12"/>
      <c r="H226" s="15"/>
      <c r="I226" s="12"/>
      <c r="J226" s="12"/>
      <c r="K226" s="17"/>
      <c r="L226" s="17"/>
      <c r="M226" s="17"/>
      <c r="N226" s="17"/>
      <c r="O226" s="17"/>
      <c r="P226" s="17"/>
      <c r="Q226" s="17"/>
      <c r="R226" s="17"/>
      <c r="S226" s="17"/>
      <c r="T226" s="17"/>
      <c r="U226" s="17"/>
      <c r="V226" s="17"/>
      <c r="W226" s="17"/>
      <c r="X226" s="17"/>
      <c r="Y226" s="17"/>
    </row>
    <row r="227">
      <c r="A227" s="11" t="s">
        <v>145</v>
      </c>
      <c r="B227" s="12"/>
      <c r="C227" s="13"/>
      <c r="D227" s="14"/>
      <c r="E227" s="12"/>
      <c r="F227" s="12"/>
      <c r="G227" s="12"/>
      <c r="H227" s="15"/>
      <c r="I227" s="12"/>
      <c r="J227" s="12"/>
      <c r="K227" s="17"/>
      <c r="L227" s="17"/>
      <c r="M227" s="17"/>
      <c r="N227" s="17"/>
      <c r="O227" s="17"/>
      <c r="P227" s="17"/>
      <c r="Q227" s="17"/>
      <c r="R227" s="17"/>
      <c r="S227" s="17"/>
      <c r="T227" s="17"/>
      <c r="U227" s="17"/>
      <c r="V227" s="17"/>
      <c r="W227" s="17"/>
      <c r="X227" s="17"/>
      <c r="Y227" s="17"/>
    </row>
    <row r="228">
      <c r="A228" s="11" t="s">
        <v>145</v>
      </c>
      <c r="B228" s="12"/>
      <c r="C228" s="13"/>
      <c r="D228" s="14"/>
      <c r="E228" s="12"/>
      <c r="F228" s="12"/>
      <c r="G228" s="12"/>
      <c r="H228" s="15"/>
      <c r="I228" s="12"/>
      <c r="J228" s="12"/>
      <c r="K228" s="17"/>
      <c r="L228" s="17"/>
      <c r="M228" s="17"/>
      <c r="N228" s="17"/>
      <c r="O228" s="17"/>
      <c r="P228" s="17"/>
      <c r="Q228" s="17"/>
      <c r="R228" s="17"/>
      <c r="S228" s="17"/>
      <c r="T228" s="17"/>
      <c r="U228" s="17"/>
      <c r="V228" s="17"/>
      <c r="W228" s="17"/>
      <c r="X228" s="17"/>
      <c r="Y228" s="17"/>
    </row>
    <row r="229">
      <c r="A229" s="11" t="s">
        <v>145</v>
      </c>
      <c r="B229" s="12"/>
      <c r="C229" s="13"/>
      <c r="D229" s="14"/>
      <c r="E229" s="12"/>
      <c r="F229" s="12"/>
      <c r="G229" s="12"/>
      <c r="H229" s="15"/>
      <c r="I229" s="12"/>
      <c r="J229" s="12"/>
      <c r="K229" s="17"/>
      <c r="L229" s="17"/>
      <c r="M229" s="17"/>
      <c r="N229" s="17"/>
      <c r="O229" s="17"/>
      <c r="P229" s="17"/>
      <c r="Q229" s="17"/>
      <c r="R229" s="17"/>
      <c r="S229" s="17"/>
      <c r="T229" s="17"/>
      <c r="U229" s="17"/>
      <c r="V229" s="17"/>
      <c r="W229" s="17"/>
      <c r="X229" s="17"/>
      <c r="Y229" s="17"/>
    </row>
    <row r="230">
      <c r="A230" s="11" t="s">
        <v>145</v>
      </c>
      <c r="B230" s="12"/>
      <c r="C230" s="13"/>
      <c r="D230" s="14"/>
      <c r="E230" s="12"/>
      <c r="F230" s="12"/>
      <c r="G230" s="12"/>
      <c r="H230" s="15"/>
      <c r="I230" s="12"/>
      <c r="J230" s="12"/>
      <c r="K230" s="17"/>
      <c r="L230" s="17"/>
      <c r="M230" s="17"/>
      <c r="N230" s="17"/>
      <c r="O230" s="17"/>
      <c r="P230" s="17"/>
      <c r="Q230" s="17"/>
      <c r="R230" s="17"/>
      <c r="S230" s="17"/>
      <c r="T230" s="17"/>
      <c r="U230" s="17"/>
      <c r="V230" s="17"/>
      <c r="W230" s="17"/>
      <c r="X230" s="17"/>
      <c r="Y230" s="17"/>
    </row>
    <row r="231">
      <c r="A231" s="11" t="s">
        <v>145</v>
      </c>
      <c r="B231" s="12"/>
      <c r="C231" s="13"/>
      <c r="D231" s="14"/>
      <c r="E231" s="12"/>
      <c r="F231" s="12"/>
      <c r="G231" s="12"/>
      <c r="H231" s="15"/>
      <c r="I231" s="12"/>
      <c r="J231" s="12"/>
      <c r="K231" s="17"/>
      <c r="L231" s="17"/>
      <c r="M231" s="17"/>
      <c r="N231" s="17"/>
      <c r="O231" s="17"/>
      <c r="P231" s="17"/>
      <c r="Q231" s="17"/>
      <c r="R231" s="17"/>
      <c r="S231" s="17"/>
      <c r="T231" s="17"/>
      <c r="U231" s="17"/>
      <c r="V231" s="17"/>
      <c r="W231" s="17"/>
      <c r="X231" s="17"/>
      <c r="Y231" s="17"/>
    </row>
    <row r="232">
      <c r="A232" s="11" t="s">
        <v>145</v>
      </c>
      <c r="B232" s="12"/>
      <c r="C232" s="13"/>
      <c r="D232" s="14"/>
      <c r="E232" s="12"/>
      <c r="F232" s="12"/>
      <c r="G232" s="12"/>
      <c r="H232" s="15"/>
      <c r="I232" s="12"/>
      <c r="J232" s="12"/>
      <c r="K232" s="17"/>
      <c r="L232" s="17"/>
      <c r="M232" s="17"/>
      <c r="N232" s="17"/>
      <c r="O232" s="17"/>
      <c r="P232" s="17"/>
      <c r="Q232" s="17"/>
      <c r="R232" s="17"/>
      <c r="S232" s="17"/>
      <c r="T232" s="17"/>
      <c r="U232" s="17"/>
      <c r="V232" s="17"/>
      <c r="W232" s="17"/>
      <c r="X232" s="17"/>
      <c r="Y232" s="17"/>
    </row>
    <row r="233">
      <c r="A233" s="11" t="s">
        <v>145</v>
      </c>
      <c r="B233" s="12"/>
      <c r="C233" s="13"/>
      <c r="D233" s="14"/>
      <c r="E233" s="12"/>
      <c r="F233" s="12"/>
      <c r="G233" s="12"/>
      <c r="H233" s="15"/>
      <c r="I233" s="12"/>
      <c r="J233" s="12"/>
      <c r="K233" s="17"/>
      <c r="L233" s="17"/>
      <c r="M233" s="17"/>
      <c r="N233" s="17"/>
      <c r="O233" s="17"/>
      <c r="P233" s="17"/>
      <c r="Q233" s="17"/>
      <c r="R233" s="17"/>
      <c r="S233" s="17"/>
      <c r="T233" s="17"/>
      <c r="U233" s="17"/>
      <c r="V233" s="17"/>
      <c r="W233" s="17"/>
      <c r="X233" s="17"/>
      <c r="Y233" s="17"/>
    </row>
    <row r="234">
      <c r="A234" s="11" t="s">
        <v>145</v>
      </c>
      <c r="B234" s="12"/>
      <c r="C234" s="13"/>
      <c r="D234" s="14"/>
      <c r="E234" s="12"/>
      <c r="F234" s="12"/>
      <c r="G234" s="12"/>
      <c r="H234" s="15"/>
      <c r="I234" s="12"/>
      <c r="J234" s="12"/>
      <c r="K234" s="17"/>
      <c r="L234" s="17"/>
      <c r="M234" s="17"/>
      <c r="N234" s="17"/>
      <c r="O234" s="17"/>
      <c r="P234" s="17"/>
      <c r="Q234" s="17"/>
      <c r="R234" s="17"/>
      <c r="S234" s="17"/>
      <c r="T234" s="17"/>
      <c r="U234" s="17"/>
      <c r="V234" s="17"/>
      <c r="W234" s="17"/>
      <c r="X234" s="17"/>
      <c r="Y234" s="17"/>
    </row>
    <row r="235">
      <c r="A235" s="11" t="s">
        <v>145</v>
      </c>
      <c r="B235" s="12"/>
      <c r="C235" s="13"/>
      <c r="D235" s="14"/>
      <c r="E235" s="12"/>
      <c r="F235" s="12"/>
      <c r="G235" s="12"/>
      <c r="H235" s="15"/>
      <c r="I235" s="12"/>
      <c r="J235" s="12"/>
      <c r="K235" s="17"/>
      <c r="L235" s="17"/>
      <c r="M235" s="17"/>
      <c r="N235" s="17"/>
      <c r="O235" s="17"/>
      <c r="P235" s="17"/>
      <c r="Q235" s="17"/>
      <c r="R235" s="17"/>
      <c r="S235" s="17"/>
      <c r="T235" s="17"/>
      <c r="U235" s="17"/>
      <c r="V235" s="17"/>
      <c r="W235" s="17"/>
      <c r="X235" s="17"/>
      <c r="Y235" s="17"/>
    </row>
    <row r="236">
      <c r="A236" s="11" t="s">
        <v>145</v>
      </c>
      <c r="B236" s="12"/>
      <c r="C236" s="13"/>
      <c r="D236" s="14"/>
      <c r="E236" s="12"/>
      <c r="F236" s="12"/>
      <c r="G236" s="12"/>
      <c r="H236" s="15"/>
      <c r="I236" s="12"/>
      <c r="J236" s="12"/>
      <c r="K236" s="17"/>
      <c r="L236" s="17"/>
      <c r="M236" s="17"/>
      <c r="N236" s="17"/>
      <c r="O236" s="17"/>
      <c r="P236" s="17"/>
      <c r="Q236" s="17"/>
      <c r="R236" s="17"/>
      <c r="S236" s="17"/>
      <c r="T236" s="17"/>
      <c r="U236" s="17"/>
      <c r="V236" s="17"/>
      <c r="W236" s="17"/>
      <c r="X236" s="17"/>
      <c r="Y236" s="17"/>
    </row>
    <row r="237">
      <c r="A237" s="11" t="s">
        <v>145</v>
      </c>
      <c r="B237" s="12"/>
      <c r="C237" s="13"/>
      <c r="D237" s="14"/>
      <c r="E237" s="12"/>
      <c r="F237" s="12"/>
      <c r="G237" s="12"/>
      <c r="H237" s="15"/>
      <c r="I237" s="12"/>
      <c r="J237" s="12"/>
      <c r="K237" s="17"/>
      <c r="L237" s="17"/>
      <c r="M237" s="17"/>
      <c r="N237" s="17"/>
      <c r="O237" s="17"/>
      <c r="P237" s="17"/>
      <c r="Q237" s="17"/>
      <c r="R237" s="17"/>
      <c r="S237" s="17"/>
      <c r="T237" s="17"/>
      <c r="U237" s="17"/>
      <c r="V237" s="17"/>
      <c r="W237" s="17"/>
      <c r="X237" s="17"/>
      <c r="Y237" s="17"/>
    </row>
    <row r="238">
      <c r="A238" s="11" t="s">
        <v>145</v>
      </c>
      <c r="B238" s="12"/>
      <c r="C238" s="13"/>
      <c r="D238" s="14"/>
      <c r="E238" s="12"/>
      <c r="F238" s="12"/>
      <c r="G238" s="12"/>
      <c r="H238" s="15"/>
      <c r="I238" s="12"/>
      <c r="J238" s="12"/>
      <c r="K238" s="17"/>
      <c r="L238" s="17"/>
      <c r="M238" s="17"/>
      <c r="N238" s="17"/>
      <c r="O238" s="17"/>
      <c r="P238" s="17"/>
      <c r="Q238" s="17"/>
      <c r="R238" s="17"/>
      <c r="S238" s="17"/>
      <c r="T238" s="17"/>
      <c r="U238" s="17"/>
      <c r="V238" s="17"/>
      <c r="W238" s="17"/>
      <c r="X238" s="17"/>
      <c r="Y238" s="17"/>
    </row>
    <row r="239">
      <c r="A239" s="11" t="s">
        <v>145</v>
      </c>
      <c r="B239" s="12"/>
      <c r="C239" s="13"/>
      <c r="D239" s="14"/>
      <c r="E239" s="12"/>
      <c r="F239" s="12"/>
      <c r="G239" s="12"/>
      <c r="H239" s="15"/>
      <c r="I239" s="12"/>
      <c r="J239" s="12"/>
      <c r="K239" s="17"/>
      <c r="L239" s="17"/>
      <c r="M239" s="17"/>
      <c r="N239" s="17"/>
      <c r="O239" s="17"/>
      <c r="P239" s="17"/>
      <c r="Q239" s="17"/>
      <c r="R239" s="17"/>
      <c r="S239" s="17"/>
      <c r="T239" s="17"/>
      <c r="U239" s="17"/>
      <c r="V239" s="17"/>
      <c r="W239" s="17"/>
      <c r="X239" s="17"/>
      <c r="Y239" s="17"/>
    </row>
    <row r="240">
      <c r="A240" s="11" t="s">
        <v>145</v>
      </c>
      <c r="B240" s="12"/>
      <c r="C240" s="13"/>
      <c r="D240" s="14"/>
      <c r="E240" s="12"/>
      <c r="F240" s="12"/>
      <c r="G240" s="12"/>
      <c r="H240" s="15"/>
      <c r="I240" s="12"/>
      <c r="J240" s="12"/>
      <c r="K240" s="17"/>
      <c r="L240" s="17"/>
      <c r="M240" s="17"/>
      <c r="N240" s="17"/>
      <c r="O240" s="17"/>
      <c r="P240" s="17"/>
      <c r="Q240" s="17"/>
      <c r="R240" s="17"/>
      <c r="S240" s="17"/>
      <c r="T240" s="17"/>
      <c r="U240" s="17"/>
      <c r="V240" s="17"/>
      <c r="W240" s="17"/>
      <c r="X240" s="17"/>
      <c r="Y240" s="17"/>
    </row>
    <row r="241">
      <c r="A241" s="11" t="s">
        <v>145</v>
      </c>
      <c r="B241" s="12"/>
      <c r="C241" s="13"/>
      <c r="D241" s="14"/>
      <c r="E241" s="12"/>
      <c r="F241" s="12"/>
      <c r="G241" s="12"/>
      <c r="H241" s="15"/>
      <c r="I241" s="12"/>
      <c r="J241" s="12"/>
      <c r="K241" s="17"/>
      <c r="L241" s="17"/>
      <c r="M241" s="17"/>
      <c r="N241" s="17"/>
      <c r="O241" s="17"/>
      <c r="P241" s="17"/>
      <c r="Q241" s="17"/>
      <c r="R241" s="17"/>
      <c r="S241" s="17"/>
      <c r="T241" s="17"/>
      <c r="U241" s="17"/>
      <c r="V241" s="17"/>
      <c r="W241" s="17"/>
      <c r="X241" s="17"/>
      <c r="Y241" s="17"/>
    </row>
    <row r="242">
      <c r="A242" s="11" t="s">
        <v>145</v>
      </c>
      <c r="B242" s="12"/>
      <c r="C242" s="13"/>
      <c r="D242" s="14"/>
      <c r="E242" s="12"/>
      <c r="F242" s="12"/>
      <c r="G242" s="12"/>
      <c r="H242" s="15"/>
      <c r="I242" s="12"/>
      <c r="J242" s="12"/>
      <c r="K242" s="17"/>
      <c r="L242" s="17"/>
      <c r="M242" s="17"/>
      <c r="N242" s="17"/>
      <c r="O242" s="17"/>
      <c r="P242" s="17"/>
      <c r="Q242" s="17"/>
      <c r="R242" s="17"/>
      <c r="S242" s="17"/>
      <c r="T242" s="17"/>
      <c r="U242" s="17"/>
      <c r="V242" s="17"/>
      <c r="W242" s="17"/>
      <c r="X242" s="17"/>
      <c r="Y242" s="17"/>
    </row>
    <row r="243">
      <c r="A243" s="11" t="s">
        <v>145</v>
      </c>
      <c r="B243" s="12"/>
      <c r="C243" s="13"/>
      <c r="D243" s="14"/>
      <c r="E243" s="12"/>
      <c r="F243" s="12"/>
      <c r="G243" s="12"/>
      <c r="H243" s="15"/>
      <c r="I243" s="12"/>
      <c r="J243" s="12"/>
      <c r="K243" s="17"/>
      <c r="L243" s="17"/>
      <c r="M243" s="17"/>
      <c r="N243" s="17"/>
      <c r="O243" s="17"/>
      <c r="P243" s="17"/>
      <c r="Q243" s="17"/>
      <c r="R243" s="17"/>
      <c r="S243" s="17"/>
      <c r="T243" s="17"/>
      <c r="U243" s="17"/>
      <c r="V243" s="17"/>
      <c r="W243" s="17"/>
      <c r="X243" s="17"/>
      <c r="Y243" s="17"/>
    </row>
    <row r="244">
      <c r="A244" s="11" t="s">
        <v>145</v>
      </c>
      <c r="B244" s="12"/>
      <c r="C244" s="13"/>
      <c r="D244" s="14"/>
      <c r="E244" s="12"/>
      <c r="F244" s="12"/>
      <c r="G244" s="12"/>
      <c r="H244" s="15"/>
      <c r="I244" s="12"/>
      <c r="J244" s="12"/>
      <c r="K244" s="17"/>
      <c r="L244" s="17"/>
      <c r="M244" s="17"/>
      <c r="N244" s="17"/>
      <c r="O244" s="17"/>
      <c r="P244" s="17"/>
      <c r="Q244" s="17"/>
      <c r="R244" s="17"/>
      <c r="S244" s="17"/>
      <c r="T244" s="17"/>
      <c r="U244" s="17"/>
      <c r="V244" s="17"/>
      <c r="W244" s="17"/>
      <c r="X244" s="17"/>
      <c r="Y244" s="17"/>
    </row>
    <row r="245">
      <c r="A245" s="11" t="s">
        <v>145</v>
      </c>
      <c r="B245" s="12"/>
      <c r="C245" s="13"/>
      <c r="D245" s="14"/>
      <c r="E245" s="12"/>
      <c r="F245" s="12"/>
      <c r="G245" s="12"/>
      <c r="H245" s="15"/>
      <c r="I245" s="12"/>
      <c r="J245" s="12"/>
      <c r="K245" s="17"/>
      <c r="L245" s="17"/>
      <c r="M245" s="17"/>
      <c r="N245" s="17"/>
      <c r="O245" s="17"/>
      <c r="P245" s="17"/>
      <c r="Q245" s="17"/>
      <c r="R245" s="17"/>
      <c r="S245" s="17"/>
      <c r="T245" s="17"/>
      <c r="U245" s="17"/>
      <c r="V245" s="17"/>
      <c r="W245" s="17"/>
      <c r="X245" s="17"/>
      <c r="Y245" s="17"/>
    </row>
    <row r="246">
      <c r="A246" s="11" t="s">
        <v>145</v>
      </c>
      <c r="B246" s="12"/>
      <c r="C246" s="13"/>
      <c r="D246" s="14"/>
      <c r="E246" s="12"/>
      <c r="F246" s="12"/>
      <c r="G246" s="12"/>
      <c r="H246" s="15"/>
      <c r="I246" s="12"/>
      <c r="J246" s="12"/>
      <c r="K246" s="17"/>
      <c r="L246" s="17"/>
      <c r="M246" s="17"/>
      <c r="N246" s="17"/>
      <c r="O246" s="17"/>
      <c r="P246" s="17"/>
      <c r="Q246" s="17"/>
      <c r="R246" s="17"/>
      <c r="S246" s="17"/>
      <c r="T246" s="17"/>
      <c r="U246" s="17"/>
      <c r="V246" s="17"/>
      <c r="W246" s="17"/>
      <c r="X246" s="17"/>
      <c r="Y246" s="17"/>
    </row>
    <row r="247">
      <c r="A247" s="11" t="s">
        <v>145</v>
      </c>
      <c r="B247" s="12"/>
      <c r="C247" s="13"/>
      <c r="D247" s="14"/>
      <c r="E247" s="12"/>
      <c r="F247" s="12"/>
      <c r="G247" s="12"/>
      <c r="H247" s="15"/>
      <c r="I247" s="12"/>
      <c r="J247" s="12"/>
      <c r="K247" s="17"/>
      <c r="L247" s="17"/>
      <c r="M247" s="17"/>
      <c r="N247" s="17"/>
      <c r="O247" s="17"/>
      <c r="P247" s="17"/>
      <c r="Q247" s="17"/>
      <c r="R247" s="17"/>
      <c r="S247" s="17"/>
      <c r="T247" s="17"/>
      <c r="U247" s="17"/>
      <c r="V247" s="17"/>
      <c r="W247" s="17"/>
      <c r="X247" s="17"/>
      <c r="Y247" s="17"/>
    </row>
    <row r="248">
      <c r="A248" s="11" t="s">
        <v>145</v>
      </c>
      <c r="B248" s="12"/>
      <c r="C248" s="13"/>
      <c r="D248" s="14"/>
      <c r="E248" s="12"/>
      <c r="F248" s="12"/>
      <c r="G248" s="12"/>
      <c r="H248" s="15"/>
      <c r="I248" s="12"/>
      <c r="J248" s="12"/>
      <c r="K248" s="17"/>
      <c r="L248" s="17"/>
      <c r="M248" s="17"/>
      <c r="N248" s="17"/>
      <c r="O248" s="17"/>
      <c r="P248" s="17"/>
      <c r="Q248" s="17"/>
      <c r="R248" s="17"/>
      <c r="S248" s="17"/>
      <c r="T248" s="17"/>
      <c r="U248" s="17"/>
      <c r="V248" s="17"/>
      <c r="W248" s="17"/>
      <c r="X248" s="17"/>
      <c r="Y248" s="17"/>
    </row>
    <row r="249">
      <c r="A249" s="11" t="s">
        <v>145</v>
      </c>
      <c r="B249" s="12"/>
      <c r="C249" s="13"/>
      <c r="D249" s="14"/>
      <c r="E249" s="12"/>
      <c r="F249" s="12"/>
      <c r="G249" s="12"/>
      <c r="H249" s="15"/>
      <c r="I249" s="12"/>
      <c r="J249" s="12"/>
      <c r="K249" s="17"/>
      <c r="L249" s="17"/>
      <c r="M249" s="17"/>
      <c r="N249" s="17"/>
      <c r="O249" s="17"/>
      <c r="P249" s="17"/>
      <c r="Q249" s="17"/>
      <c r="R249" s="17"/>
      <c r="S249" s="17"/>
      <c r="T249" s="17"/>
      <c r="U249" s="17"/>
      <c r="V249" s="17"/>
      <c r="W249" s="17"/>
      <c r="X249" s="17"/>
      <c r="Y249" s="17"/>
    </row>
    <row r="250">
      <c r="A250" s="11" t="s">
        <v>145</v>
      </c>
      <c r="B250" s="12"/>
      <c r="C250" s="13"/>
      <c r="D250" s="14"/>
      <c r="E250" s="12"/>
      <c r="F250" s="12"/>
      <c r="G250" s="12"/>
      <c r="H250" s="15"/>
      <c r="I250" s="12"/>
      <c r="J250" s="12"/>
      <c r="K250" s="17"/>
      <c r="L250" s="17"/>
      <c r="M250" s="17"/>
      <c r="N250" s="17"/>
      <c r="O250" s="17"/>
      <c r="P250" s="17"/>
      <c r="Q250" s="17"/>
      <c r="R250" s="17"/>
      <c r="S250" s="17"/>
      <c r="T250" s="17"/>
      <c r="U250" s="17"/>
      <c r="V250" s="17"/>
      <c r="W250" s="17"/>
      <c r="X250" s="17"/>
      <c r="Y250" s="17"/>
    </row>
    <row r="251">
      <c r="A251" s="11" t="s">
        <v>145</v>
      </c>
      <c r="B251" s="12"/>
      <c r="C251" s="13"/>
      <c r="D251" s="14"/>
      <c r="E251" s="12"/>
      <c r="F251" s="12"/>
      <c r="G251" s="12"/>
      <c r="H251" s="15"/>
      <c r="I251" s="12"/>
      <c r="J251" s="12"/>
      <c r="K251" s="17"/>
      <c r="L251" s="17"/>
      <c r="M251" s="17"/>
      <c r="N251" s="17"/>
      <c r="O251" s="17"/>
      <c r="P251" s="17"/>
      <c r="Q251" s="17"/>
      <c r="R251" s="17"/>
      <c r="S251" s="17"/>
      <c r="T251" s="17"/>
      <c r="U251" s="17"/>
      <c r="V251" s="17"/>
      <c r="W251" s="17"/>
      <c r="X251" s="17"/>
      <c r="Y251" s="17"/>
    </row>
    <row r="252">
      <c r="A252" s="11" t="s">
        <v>145</v>
      </c>
      <c r="B252" s="12"/>
      <c r="C252" s="13"/>
      <c r="D252" s="14"/>
      <c r="E252" s="12"/>
      <c r="F252" s="12"/>
      <c r="G252" s="12"/>
      <c r="H252" s="15"/>
      <c r="I252" s="12"/>
      <c r="J252" s="12"/>
      <c r="K252" s="17"/>
      <c r="L252" s="17"/>
      <c r="M252" s="17"/>
      <c r="N252" s="17"/>
      <c r="O252" s="17"/>
      <c r="P252" s="17"/>
      <c r="Q252" s="17"/>
      <c r="R252" s="17"/>
      <c r="S252" s="17"/>
      <c r="T252" s="17"/>
      <c r="U252" s="17"/>
      <c r="V252" s="17"/>
      <c r="W252" s="17"/>
      <c r="X252" s="17"/>
      <c r="Y252" s="17"/>
    </row>
    <row r="253">
      <c r="A253" s="11" t="s">
        <v>145</v>
      </c>
      <c r="B253" s="12"/>
      <c r="C253" s="13"/>
      <c r="D253" s="14"/>
      <c r="E253" s="12"/>
      <c r="F253" s="12"/>
      <c r="G253" s="12"/>
      <c r="H253" s="15"/>
      <c r="I253" s="12"/>
      <c r="J253" s="12"/>
      <c r="K253" s="17"/>
      <c r="L253" s="17"/>
      <c r="M253" s="17"/>
      <c r="N253" s="17"/>
      <c r="O253" s="17"/>
      <c r="P253" s="17"/>
      <c r="Q253" s="17"/>
      <c r="R253" s="17"/>
      <c r="S253" s="17"/>
      <c r="T253" s="17"/>
      <c r="U253" s="17"/>
      <c r="V253" s="17"/>
      <c r="W253" s="17"/>
      <c r="X253" s="17"/>
      <c r="Y253" s="17"/>
    </row>
    <row r="254">
      <c r="A254" s="11" t="s">
        <v>145</v>
      </c>
      <c r="B254" s="12"/>
      <c r="C254" s="13"/>
      <c r="D254" s="14"/>
      <c r="E254" s="12"/>
      <c r="F254" s="12"/>
      <c r="G254" s="12"/>
      <c r="H254" s="15"/>
      <c r="I254" s="12"/>
      <c r="J254" s="12"/>
      <c r="K254" s="17"/>
      <c r="L254" s="17"/>
      <c r="M254" s="17"/>
      <c r="N254" s="17"/>
      <c r="O254" s="17"/>
      <c r="P254" s="17"/>
      <c r="Q254" s="17"/>
      <c r="R254" s="17"/>
      <c r="S254" s="17"/>
      <c r="T254" s="17"/>
      <c r="U254" s="17"/>
      <c r="V254" s="17"/>
      <c r="W254" s="17"/>
      <c r="X254" s="17"/>
      <c r="Y254" s="17"/>
    </row>
    <row r="255">
      <c r="A255" s="11" t="s">
        <v>145</v>
      </c>
      <c r="B255" s="12"/>
      <c r="C255" s="13"/>
      <c r="D255" s="14"/>
      <c r="E255" s="12"/>
      <c r="F255" s="12"/>
      <c r="G255" s="12"/>
      <c r="H255" s="15"/>
      <c r="I255" s="12"/>
      <c r="J255" s="12"/>
      <c r="K255" s="17"/>
      <c r="L255" s="17"/>
      <c r="M255" s="17"/>
      <c r="N255" s="17"/>
      <c r="O255" s="17"/>
      <c r="P255" s="17"/>
      <c r="Q255" s="17"/>
      <c r="R255" s="17"/>
      <c r="S255" s="17"/>
      <c r="T255" s="17"/>
      <c r="U255" s="17"/>
      <c r="V255" s="17"/>
      <c r="W255" s="17"/>
      <c r="X255" s="17"/>
      <c r="Y255" s="17"/>
    </row>
    <row r="256">
      <c r="A256" s="11" t="s">
        <v>145</v>
      </c>
      <c r="B256" s="12"/>
      <c r="C256" s="13"/>
      <c r="D256" s="14"/>
      <c r="E256" s="12"/>
      <c r="F256" s="12"/>
      <c r="G256" s="12"/>
      <c r="H256" s="15"/>
      <c r="I256" s="12"/>
      <c r="J256" s="12"/>
      <c r="K256" s="17"/>
      <c r="L256" s="17"/>
      <c r="M256" s="17"/>
      <c r="N256" s="17"/>
      <c r="O256" s="17"/>
      <c r="P256" s="17"/>
      <c r="Q256" s="17"/>
      <c r="R256" s="17"/>
      <c r="S256" s="17"/>
      <c r="T256" s="17"/>
      <c r="U256" s="17"/>
      <c r="V256" s="17"/>
      <c r="W256" s="17"/>
      <c r="X256" s="17"/>
      <c r="Y256" s="17"/>
    </row>
    <row r="257">
      <c r="A257" s="11" t="s">
        <v>145</v>
      </c>
      <c r="B257" s="12"/>
      <c r="C257" s="13"/>
      <c r="D257" s="14"/>
      <c r="E257" s="12"/>
      <c r="F257" s="12"/>
      <c r="G257" s="12"/>
      <c r="H257" s="15"/>
      <c r="I257" s="12"/>
      <c r="J257" s="12"/>
      <c r="K257" s="17"/>
      <c r="L257" s="17"/>
      <c r="M257" s="17"/>
      <c r="N257" s="17"/>
      <c r="O257" s="17"/>
      <c r="P257" s="17"/>
      <c r="Q257" s="17"/>
      <c r="R257" s="17"/>
      <c r="S257" s="17"/>
      <c r="T257" s="17"/>
      <c r="U257" s="17"/>
      <c r="V257" s="17"/>
      <c r="W257" s="17"/>
      <c r="X257" s="17"/>
      <c r="Y257" s="17"/>
    </row>
    <row r="258">
      <c r="A258" s="11" t="s">
        <v>145</v>
      </c>
      <c r="B258" s="12"/>
      <c r="C258" s="13"/>
      <c r="D258" s="14"/>
      <c r="E258" s="12"/>
      <c r="F258" s="12"/>
      <c r="G258" s="12"/>
      <c r="H258" s="15"/>
      <c r="I258" s="12"/>
      <c r="J258" s="12"/>
      <c r="K258" s="17"/>
      <c r="L258" s="17"/>
      <c r="M258" s="17"/>
      <c r="N258" s="17"/>
      <c r="O258" s="17"/>
      <c r="P258" s="17"/>
      <c r="Q258" s="17"/>
      <c r="R258" s="17"/>
      <c r="S258" s="17"/>
      <c r="T258" s="17"/>
      <c r="U258" s="17"/>
      <c r="V258" s="17"/>
      <c r="W258" s="17"/>
      <c r="X258" s="17"/>
      <c r="Y258" s="17"/>
    </row>
    <row r="259">
      <c r="A259" s="11" t="s">
        <v>145</v>
      </c>
      <c r="B259" s="12"/>
      <c r="C259" s="13"/>
      <c r="D259" s="14"/>
      <c r="E259" s="12"/>
      <c r="F259" s="12"/>
      <c r="G259" s="12"/>
      <c r="H259" s="15"/>
      <c r="I259" s="12"/>
      <c r="J259" s="12"/>
      <c r="K259" s="17"/>
      <c r="L259" s="17"/>
      <c r="M259" s="17"/>
      <c r="N259" s="17"/>
      <c r="O259" s="17"/>
      <c r="P259" s="17"/>
      <c r="Q259" s="17"/>
      <c r="R259" s="17"/>
      <c r="S259" s="17"/>
      <c r="T259" s="17"/>
      <c r="U259" s="17"/>
      <c r="V259" s="17"/>
      <c r="W259" s="17"/>
      <c r="X259" s="17"/>
      <c r="Y259" s="17"/>
    </row>
    <row r="260">
      <c r="A260" s="11" t="s">
        <v>145</v>
      </c>
      <c r="B260" s="12"/>
      <c r="C260" s="13"/>
      <c r="D260" s="14"/>
      <c r="E260" s="12"/>
      <c r="F260" s="12"/>
      <c r="G260" s="12"/>
      <c r="H260" s="15"/>
      <c r="I260" s="12"/>
      <c r="J260" s="12"/>
      <c r="K260" s="17"/>
      <c r="L260" s="17"/>
      <c r="M260" s="17"/>
      <c r="N260" s="17"/>
      <c r="O260" s="17"/>
      <c r="P260" s="17"/>
      <c r="Q260" s="17"/>
      <c r="R260" s="17"/>
      <c r="S260" s="17"/>
      <c r="T260" s="17"/>
      <c r="U260" s="17"/>
      <c r="V260" s="17"/>
      <c r="W260" s="17"/>
      <c r="X260" s="17"/>
      <c r="Y260" s="17"/>
    </row>
    <row r="261">
      <c r="A261" s="11" t="s">
        <v>145</v>
      </c>
      <c r="B261" s="12"/>
      <c r="C261" s="13"/>
      <c r="D261" s="14"/>
      <c r="E261" s="12"/>
      <c r="F261" s="12"/>
      <c r="G261" s="12"/>
      <c r="H261" s="15"/>
      <c r="I261" s="12"/>
      <c r="J261" s="12"/>
      <c r="K261" s="17"/>
      <c r="L261" s="17"/>
      <c r="M261" s="17"/>
      <c r="N261" s="17"/>
      <c r="O261" s="17"/>
      <c r="P261" s="17"/>
      <c r="Q261" s="17"/>
      <c r="R261" s="17"/>
      <c r="S261" s="17"/>
      <c r="T261" s="17"/>
      <c r="U261" s="17"/>
      <c r="V261" s="17"/>
      <c r="W261" s="17"/>
      <c r="X261" s="17"/>
      <c r="Y261" s="17"/>
    </row>
    <row r="262">
      <c r="A262" s="11" t="s">
        <v>145</v>
      </c>
      <c r="B262" s="12"/>
      <c r="C262" s="13"/>
      <c r="D262" s="14"/>
      <c r="E262" s="12"/>
      <c r="F262" s="12"/>
      <c r="G262" s="12"/>
      <c r="H262" s="15"/>
      <c r="I262" s="12"/>
      <c r="J262" s="12"/>
      <c r="K262" s="17"/>
      <c r="L262" s="17"/>
      <c r="M262" s="17"/>
      <c r="N262" s="17"/>
      <c r="O262" s="17"/>
      <c r="P262" s="17"/>
      <c r="Q262" s="17"/>
      <c r="R262" s="17"/>
      <c r="S262" s="17"/>
      <c r="T262" s="17"/>
      <c r="U262" s="17"/>
      <c r="V262" s="17"/>
      <c r="W262" s="17"/>
      <c r="X262" s="17"/>
      <c r="Y262" s="17"/>
    </row>
    <row r="263">
      <c r="A263" s="11" t="s">
        <v>145</v>
      </c>
      <c r="B263" s="12"/>
      <c r="C263" s="13"/>
      <c r="D263" s="14"/>
      <c r="E263" s="12"/>
      <c r="F263" s="12"/>
      <c r="G263" s="12"/>
      <c r="H263" s="15"/>
      <c r="I263" s="12"/>
      <c r="J263" s="12"/>
      <c r="K263" s="17"/>
      <c r="L263" s="17"/>
      <c r="M263" s="17"/>
      <c r="N263" s="17"/>
      <c r="O263" s="17"/>
      <c r="P263" s="17"/>
      <c r="Q263" s="17"/>
      <c r="R263" s="17"/>
      <c r="S263" s="17"/>
      <c r="T263" s="17"/>
      <c r="U263" s="17"/>
      <c r="V263" s="17"/>
      <c r="W263" s="17"/>
      <c r="X263" s="17"/>
      <c r="Y263" s="17"/>
    </row>
    <row r="264">
      <c r="A264" s="11" t="s">
        <v>145</v>
      </c>
      <c r="B264" s="12"/>
      <c r="C264" s="13"/>
      <c r="D264" s="14"/>
      <c r="E264" s="12"/>
      <c r="F264" s="12"/>
      <c r="G264" s="12"/>
      <c r="H264" s="15"/>
      <c r="I264" s="12"/>
      <c r="J264" s="12"/>
      <c r="K264" s="17"/>
      <c r="L264" s="17"/>
      <c r="M264" s="17"/>
      <c r="N264" s="17"/>
      <c r="O264" s="17"/>
      <c r="P264" s="17"/>
      <c r="Q264" s="17"/>
      <c r="R264" s="17"/>
      <c r="S264" s="17"/>
      <c r="T264" s="17"/>
      <c r="U264" s="17"/>
      <c r="V264" s="17"/>
      <c r="W264" s="17"/>
      <c r="X264" s="17"/>
      <c r="Y264" s="17"/>
    </row>
    <row r="265">
      <c r="A265" s="11" t="s">
        <v>145</v>
      </c>
      <c r="B265" s="12"/>
      <c r="C265" s="13"/>
      <c r="D265" s="14"/>
      <c r="E265" s="12"/>
      <c r="F265" s="12"/>
      <c r="G265" s="12"/>
      <c r="H265" s="15"/>
      <c r="I265" s="12"/>
      <c r="J265" s="12"/>
      <c r="K265" s="17"/>
      <c r="L265" s="17"/>
      <c r="M265" s="17"/>
      <c r="N265" s="17"/>
      <c r="O265" s="17"/>
      <c r="P265" s="17"/>
      <c r="Q265" s="17"/>
      <c r="R265" s="17"/>
      <c r="S265" s="17"/>
      <c r="T265" s="17"/>
      <c r="U265" s="17"/>
      <c r="V265" s="17"/>
      <c r="W265" s="17"/>
      <c r="X265" s="17"/>
      <c r="Y265" s="17"/>
    </row>
    <row r="266">
      <c r="A266" s="11" t="s">
        <v>145</v>
      </c>
      <c r="B266" s="12"/>
      <c r="C266" s="13"/>
      <c r="D266" s="14"/>
      <c r="E266" s="12"/>
      <c r="F266" s="12"/>
      <c r="G266" s="12"/>
      <c r="H266" s="15"/>
      <c r="I266" s="12"/>
      <c r="J266" s="12"/>
      <c r="K266" s="17"/>
      <c r="L266" s="17"/>
      <c r="M266" s="17"/>
      <c r="N266" s="17"/>
      <c r="O266" s="17"/>
      <c r="P266" s="17"/>
      <c r="Q266" s="17"/>
      <c r="R266" s="17"/>
      <c r="S266" s="17"/>
      <c r="T266" s="17"/>
      <c r="U266" s="17"/>
      <c r="V266" s="17"/>
      <c r="W266" s="17"/>
      <c r="X266" s="17"/>
      <c r="Y266" s="17"/>
    </row>
    <row r="267">
      <c r="A267" s="11" t="s">
        <v>145</v>
      </c>
      <c r="B267" s="12"/>
      <c r="C267" s="13"/>
      <c r="D267" s="14"/>
      <c r="E267" s="12"/>
      <c r="F267" s="12"/>
      <c r="G267" s="12"/>
      <c r="H267" s="15"/>
      <c r="I267" s="12"/>
      <c r="J267" s="12"/>
      <c r="K267" s="17"/>
      <c r="L267" s="17"/>
      <c r="M267" s="17"/>
      <c r="N267" s="17"/>
      <c r="O267" s="17"/>
      <c r="P267" s="17"/>
      <c r="Q267" s="17"/>
      <c r="R267" s="17"/>
      <c r="S267" s="17"/>
      <c r="T267" s="17"/>
      <c r="U267" s="17"/>
      <c r="V267" s="17"/>
      <c r="W267" s="17"/>
      <c r="X267" s="17"/>
      <c r="Y267" s="17"/>
    </row>
    <row r="268">
      <c r="A268" s="11" t="s">
        <v>145</v>
      </c>
      <c r="B268" s="12"/>
      <c r="C268" s="13"/>
      <c r="D268" s="14"/>
      <c r="E268" s="12"/>
      <c r="F268" s="12"/>
      <c r="G268" s="12"/>
      <c r="H268" s="15"/>
      <c r="I268" s="12"/>
      <c r="J268" s="12"/>
      <c r="K268" s="17"/>
      <c r="L268" s="17"/>
      <c r="M268" s="17"/>
      <c r="N268" s="17"/>
      <c r="O268" s="17"/>
      <c r="P268" s="17"/>
      <c r="Q268" s="17"/>
      <c r="R268" s="17"/>
      <c r="S268" s="17"/>
      <c r="T268" s="17"/>
      <c r="U268" s="17"/>
      <c r="V268" s="17"/>
      <c r="W268" s="17"/>
      <c r="X268" s="17"/>
      <c r="Y268" s="17"/>
    </row>
    <row r="269">
      <c r="A269" s="11" t="s">
        <v>145</v>
      </c>
      <c r="B269" s="12"/>
      <c r="C269" s="13"/>
      <c r="D269" s="14"/>
      <c r="E269" s="12"/>
      <c r="F269" s="12"/>
      <c r="G269" s="12"/>
      <c r="H269" s="15"/>
      <c r="I269" s="12"/>
      <c r="J269" s="12"/>
      <c r="K269" s="17"/>
      <c r="L269" s="17"/>
      <c r="M269" s="17"/>
      <c r="N269" s="17"/>
      <c r="O269" s="17"/>
      <c r="P269" s="17"/>
      <c r="Q269" s="17"/>
      <c r="R269" s="17"/>
      <c r="S269" s="17"/>
      <c r="T269" s="17"/>
      <c r="U269" s="17"/>
      <c r="V269" s="17"/>
      <c r="W269" s="17"/>
      <c r="X269" s="17"/>
      <c r="Y269" s="17"/>
    </row>
    <row r="270">
      <c r="A270" s="11" t="s">
        <v>145</v>
      </c>
      <c r="B270" s="12"/>
      <c r="C270" s="13"/>
      <c r="D270" s="14"/>
      <c r="E270" s="12"/>
      <c r="F270" s="12"/>
      <c r="G270" s="12"/>
      <c r="H270" s="15"/>
      <c r="I270" s="12"/>
      <c r="J270" s="12"/>
      <c r="K270" s="17"/>
      <c r="L270" s="17"/>
      <c r="M270" s="17"/>
      <c r="N270" s="17"/>
      <c r="O270" s="17"/>
      <c r="P270" s="17"/>
      <c r="Q270" s="17"/>
      <c r="R270" s="17"/>
      <c r="S270" s="17"/>
      <c r="T270" s="17"/>
      <c r="U270" s="17"/>
      <c r="V270" s="17"/>
      <c r="W270" s="17"/>
      <c r="X270" s="17"/>
      <c r="Y270" s="17"/>
    </row>
    <row r="271">
      <c r="A271" s="11" t="s">
        <v>145</v>
      </c>
      <c r="B271" s="12"/>
      <c r="C271" s="13"/>
      <c r="D271" s="14"/>
      <c r="E271" s="12"/>
      <c r="F271" s="12"/>
      <c r="G271" s="12"/>
      <c r="H271" s="15"/>
      <c r="I271" s="12"/>
      <c r="J271" s="12"/>
      <c r="K271" s="17"/>
      <c r="L271" s="17"/>
      <c r="M271" s="17"/>
      <c r="N271" s="17"/>
      <c r="O271" s="17"/>
      <c r="P271" s="17"/>
      <c r="Q271" s="17"/>
      <c r="R271" s="17"/>
      <c r="S271" s="17"/>
      <c r="T271" s="17"/>
      <c r="U271" s="17"/>
      <c r="V271" s="17"/>
      <c r="W271" s="17"/>
      <c r="X271" s="17"/>
      <c r="Y271" s="17"/>
    </row>
    <row r="272">
      <c r="A272" s="11" t="s">
        <v>145</v>
      </c>
      <c r="B272" s="12"/>
      <c r="C272" s="13"/>
      <c r="D272" s="14"/>
      <c r="E272" s="12"/>
      <c r="F272" s="12"/>
      <c r="G272" s="12"/>
      <c r="H272" s="15"/>
      <c r="I272" s="12"/>
      <c r="J272" s="12"/>
      <c r="K272" s="17"/>
      <c r="L272" s="17"/>
      <c r="M272" s="17"/>
      <c r="N272" s="17"/>
      <c r="O272" s="17"/>
      <c r="P272" s="17"/>
      <c r="Q272" s="17"/>
      <c r="R272" s="17"/>
      <c r="S272" s="17"/>
      <c r="T272" s="17"/>
      <c r="U272" s="17"/>
      <c r="V272" s="17"/>
      <c r="W272" s="17"/>
      <c r="X272" s="17"/>
      <c r="Y272" s="17"/>
    </row>
    <row r="273">
      <c r="A273" s="11" t="s">
        <v>145</v>
      </c>
      <c r="B273" s="12"/>
      <c r="C273" s="13"/>
      <c r="D273" s="14"/>
      <c r="E273" s="12"/>
      <c r="F273" s="12"/>
      <c r="G273" s="12"/>
      <c r="H273" s="15"/>
      <c r="I273" s="12"/>
      <c r="J273" s="12"/>
      <c r="K273" s="17"/>
      <c r="L273" s="17"/>
      <c r="M273" s="17"/>
      <c r="N273" s="17"/>
      <c r="O273" s="17"/>
      <c r="P273" s="17"/>
      <c r="Q273" s="17"/>
      <c r="R273" s="17"/>
      <c r="S273" s="17"/>
      <c r="T273" s="17"/>
      <c r="U273" s="17"/>
      <c r="V273" s="17"/>
      <c r="W273" s="17"/>
      <c r="X273" s="17"/>
      <c r="Y273" s="17"/>
    </row>
    <row r="274">
      <c r="A274" s="11" t="s">
        <v>145</v>
      </c>
      <c r="B274" s="12"/>
      <c r="C274" s="13"/>
      <c r="D274" s="14"/>
      <c r="E274" s="12"/>
      <c r="F274" s="12"/>
      <c r="G274" s="12"/>
      <c r="H274" s="15"/>
      <c r="I274" s="12"/>
      <c r="J274" s="12"/>
      <c r="K274" s="17"/>
      <c r="L274" s="17"/>
      <c r="M274" s="17"/>
      <c r="N274" s="17"/>
      <c r="O274" s="17"/>
      <c r="P274" s="17"/>
      <c r="Q274" s="17"/>
      <c r="R274" s="17"/>
      <c r="S274" s="17"/>
      <c r="T274" s="17"/>
      <c r="U274" s="17"/>
      <c r="V274" s="17"/>
      <c r="W274" s="17"/>
      <c r="X274" s="17"/>
      <c r="Y274" s="17"/>
    </row>
    <row r="275">
      <c r="A275" s="11" t="s">
        <v>145</v>
      </c>
      <c r="B275" s="12"/>
      <c r="C275" s="13"/>
      <c r="D275" s="14"/>
      <c r="E275" s="12"/>
      <c r="F275" s="12"/>
      <c r="G275" s="12"/>
      <c r="H275" s="15"/>
      <c r="I275" s="12"/>
      <c r="J275" s="12"/>
      <c r="K275" s="17"/>
      <c r="L275" s="17"/>
      <c r="M275" s="17"/>
      <c r="N275" s="17"/>
      <c r="O275" s="17"/>
      <c r="P275" s="17"/>
      <c r="Q275" s="17"/>
      <c r="R275" s="17"/>
      <c r="S275" s="17"/>
      <c r="T275" s="17"/>
      <c r="U275" s="17"/>
      <c r="V275" s="17"/>
      <c r="W275" s="17"/>
      <c r="X275" s="17"/>
      <c r="Y275" s="17"/>
    </row>
    <row r="276">
      <c r="A276" s="11" t="s">
        <v>145</v>
      </c>
      <c r="B276" s="12"/>
      <c r="C276" s="13"/>
      <c r="D276" s="14"/>
      <c r="E276" s="12"/>
      <c r="F276" s="12"/>
      <c r="G276" s="12"/>
      <c r="H276" s="15"/>
      <c r="I276" s="12"/>
      <c r="J276" s="12"/>
      <c r="K276" s="17"/>
      <c r="L276" s="17"/>
      <c r="M276" s="17"/>
      <c r="N276" s="17"/>
      <c r="O276" s="17"/>
      <c r="P276" s="17"/>
      <c r="Q276" s="17"/>
      <c r="R276" s="17"/>
      <c r="S276" s="17"/>
      <c r="T276" s="17"/>
      <c r="U276" s="17"/>
      <c r="V276" s="17"/>
      <c r="W276" s="17"/>
      <c r="X276" s="17"/>
      <c r="Y276" s="17"/>
    </row>
    <row r="277">
      <c r="A277" s="11" t="s">
        <v>145</v>
      </c>
      <c r="B277" s="12"/>
      <c r="C277" s="13"/>
      <c r="D277" s="14"/>
      <c r="E277" s="12"/>
      <c r="F277" s="12"/>
      <c r="G277" s="12"/>
      <c r="H277" s="15"/>
      <c r="I277" s="12"/>
      <c r="J277" s="12"/>
      <c r="K277" s="17"/>
      <c r="L277" s="17"/>
      <c r="M277" s="17"/>
      <c r="N277" s="17"/>
      <c r="O277" s="17"/>
      <c r="P277" s="17"/>
      <c r="Q277" s="17"/>
      <c r="R277" s="17"/>
      <c r="S277" s="17"/>
      <c r="T277" s="17"/>
      <c r="U277" s="17"/>
      <c r="V277" s="17"/>
      <c r="W277" s="17"/>
      <c r="X277" s="17"/>
      <c r="Y277" s="17"/>
    </row>
    <row r="278">
      <c r="A278" s="11" t="s">
        <v>145</v>
      </c>
      <c r="B278" s="12"/>
      <c r="C278" s="13"/>
      <c r="D278" s="14"/>
      <c r="E278" s="12"/>
      <c r="F278" s="12"/>
      <c r="G278" s="12"/>
      <c r="H278" s="15"/>
      <c r="I278" s="12"/>
      <c r="J278" s="12"/>
      <c r="K278" s="17"/>
      <c r="L278" s="17"/>
      <c r="M278" s="17"/>
      <c r="N278" s="17"/>
      <c r="O278" s="17"/>
      <c r="P278" s="17"/>
      <c r="Q278" s="17"/>
      <c r="R278" s="17"/>
      <c r="S278" s="17"/>
      <c r="T278" s="17"/>
      <c r="U278" s="17"/>
      <c r="V278" s="17"/>
      <c r="W278" s="17"/>
      <c r="X278" s="17"/>
      <c r="Y278" s="17"/>
    </row>
    <row r="279">
      <c r="A279" s="11" t="s">
        <v>145</v>
      </c>
      <c r="B279" s="12"/>
      <c r="C279" s="13"/>
      <c r="D279" s="14"/>
      <c r="E279" s="12"/>
      <c r="F279" s="12"/>
      <c r="G279" s="12"/>
      <c r="H279" s="15"/>
      <c r="I279" s="12"/>
      <c r="J279" s="12"/>
      <c r="K279" s="17"/>
      <c r="L279" s="17"/>
      <c r="M279" s="17"/>
      <c r="N279" s="17"/>
      <c r="O279" s="17"/>
      <c r="P279" s="17"/>
      <c r="Q279" s="17"/>
      <c r="R279" s="17"/>
      <c r="S279" s="17"/>
      <c r="T279" s="17"/>
      <c r="U279" s="17"/>
      <c r="V279" s="17"/>
      <c r="W279" s="17"/>
      <c r="X279" s="17"/>
      <c r="Y279" s="17"/>
    </row>
    <row r="280">
      <c r="A280" s="11" t="s">
        <v>145</v>
      </c>
      <c r="B280" s="12"/>
      <c r="C280" s="13"/>
      <c r="D280" s="14"/>
      <c r="E280" s="12"/>
      <c r="F280" s="12"/>
      <c r="G280" s="12"/>
      <c r="H280" s="15"/>
      <c r="I280" s="12"/>
      <c r="J280" s="12"/>
      <c r="K280" s="17"/>
      <c r="L280" s="17"/>
      <c r="M280" s="17"/>
      <c r="N280" s="17"/>
      <c r="O280" s="17"/>
      <c r="P280" s="17"/>
      <c r="Q280" s="17"/>
      <c r="R280" s="17"/>
      <c r="S280" s="17"/>
      <c r="T280" s="17"/>
      <c r="U280" s="17"/>
      <c r="V280" s="17"/>
      <c r="W280" s="17"/>
      <c r="X280" s="17"/>
      <c r="Y280" s="17"/>
    </row>
    <row r="281">
      <c r="A281" s="11" t="s">
        <v>145</v>
      </c>
      <c r="B281" s="12"/>
      <c r="C281" s="13"/>
      <c r="D281" s="14"/>
      <c r="E281" s="12"/>
      <c r="F281" s="12"/>
      <c r="G281" s="12"/>
      <c r="H281" s="15"/>
      <c r="I281" s="12"/>
      <c r="J281" s="12"/>
      <c r="K281" s="17"/>
      <c r="L281" s="17"/>
      <c r="M281" s="17"/>
      <c r="N281" s="17"/>
      <c r="O281" s="17"/>
      <c r="P281" s="17"/>
      <c r="Q281" s="17"/>
      <c r="R281" s="17"/>
      <c r="S281" s="17"/>
      <c r="T281" s="17"/>
      <c r="U281" s="17"/>
      <c r="V281" s="17"/>
      <c r="W281" s="17"/>
      <c r="X281" s="17"/>
      <c r="Y281" s="17"/>
    </row>
    <row r="282">
      <c r="A282" s="11" t="s">
        <v>145</v>
      </c>
      <c r="B282" s="12"/>
      <c r="C282" s="13"/>
      <c r="D282" s="14"/>
      <c r="E282" s="12"/>
      <c r="F282" s="12"/>
      <c r="G282" s="12"/>
      <c r="H282" s="15"/>
      <c r="I282" s="12"/>
      <c r="J282" s="12"/>
      <c r="K282" s="17"/>
      <c r="L282" s="17"/>
      <c r="M282" s="17"/>
      <c r="N282" s="17"/>
      <c r="O282" s="17"/>
      <c r="P282" s="17"/>
      <c r="Q282" s="17"/>
      <c r="R282" s="17"/>
      <c r="S282" s="17"/>
      <c r="T282" s="17"/>
      <c r="U282" s="17"/>
      <c r="V282" s="17"/>
      <c r="W282" s="17"/>
      <c r="X282" s="17"/>
      <c r="Y282" s="17"/>
    </row>
    <row r="283">
      <c r="A283" s="11" t="s">
        <v>145</v>
      </c>
      <c r="B283" s="12"/>
      <c r="C283" s="13"/>
      <c r="D283" s="14"/>
      <c r="E283" s="12"/>
      <c r="F283" s="12"/>
      <c r="G283" s="12"/>
      <c r="H283" s="15"/>
      <c r="I283" s="12"/>
      <c r="J283" s="12"/>
      <c r="K283" s="17"/>
      <c r="L283" s="17"/>
      <c r="M283" s="17"/>
      <c r="N283" s="17"/>
      <c r="O283" s="17"/>
      <c r="P283" s="17"/>
      <c r="Q283" s="17"/>
      <c r="R283" s="17"/>
      <c r="S283" s="17"/>
      <c r="T283" s="17"/>
      <c r="U283" s="17"/>
      <c r="V283" s="17"/>
      <c r="W283" s="17"/>
      <c r="X283" s="17"/>
      <c r="Y283" s="17"/>
    </row>
    <row r="284">
      <c r="A284" s="11" t="s">
        <v>145</v>
      </c>
      <c r="B284" s="12"/>
      <c r="C284" s="13"/>
      <c r="D284" s="14"/>
      <c r="E284" s="12"/>
      <c r="F284" s="12"/>
      <c r="G284" s="12"/>
      <c r="H284" s="15"/>
      <c r="I284" s="12"/>
      <c r="J284" s="12"/>
      <c r="K284" s="17"/>
      <c r="L284" s="17"/>
      <c r="M284" s="17"/>
      <c r="N284" s="17"/>
      <c r="O284" s="17"/>
      <c r="P284" s="17"/>
      <c r="Q284" s="17"/>
      <c r="R284" s="17"/>
      <c r="S284" s="17"/>
      <c r="T284" s="17"/>
      <c r="U284" s="17"/>
      <c r="V284" s="17"/>
      <c r="W284" s="17"/>
      <c r="X284" s="17"/>
      <c r="Y284" s="17"/>
    </row>
    <row r="285">
      <c r="A285" s="11" t="s">
        <v>145</v>
      </c>
      <c r="B285" s="12"/>
      <c r="C285" s="13"/>
      <c r="D285" s="14"/>
      <c r="E285" s="12"/>
      <c r="F285" s="12"/>
      <c r="G285" s="12"/>
      <c r="H285" s="15"/>
      <c r="I285" s="12"/>
      <c r="J285" s="12"/>
      <c r="K285" s="17"/>
      <c r="L285" s="17"/>
      <c r="M285" s="17"/>
      <c r="N285" s="17"/>
      <c r="O285" s="17"/>
      <c r="P285" s="17"/>
      <c r="Q285" s="17"/>
      <c r="R285" s="17"/>
      <c r="S285" s="17"/>
      <c r="T285" s="17"/>
      <c r="U285" s="17"/>
      <c r="V285" s="17"/>
      <c r="W285" s="17"/>
      <c r="X285" s="17"/>
      <c r="Y285" s="17"/>
    </row>
    <row r="286">
      <c r="A286" s="11" t="s">
        <v>145</v>
      </c>
      <c r="B286" s="12"/>
      <c r="C286" s="13"/>
      <c r="D286" s="14"/>
      <c r="E286" s="12"/>
      <c r="F286" s="12"/>
      <c r="G286" s="12"/>
      <c r="H286" s="15"/>
      <c r="I286" s="12"/>
      <c r="J286" s="12"/>
      <c r="K286" s="17"/>
      <c r="L286" s="17"/>
      <c r="M286" s="17"/>
      <c r="N286" s="17"/>
      <c r="O286" s="17"/>
      <c r="P286" s="17"/>
      <c r="Q286" s="17"/>
      <c r="R286" s="17"/>
      <c r="S286" s="17"/>
      <c r="T286" s="17"/>
      <c r="U286" s="17"/>
      <c r="V286" s="17"/>
      <c r="W286" s="17"/>
      <c r="X286" s="17"/>
      <c r="Y286" s="17"/>
    </row>
    <row r="287">
      <c r="A287" s="11" t="s">
        <v>145</v>
      </c>
      <c r="B287" s="12"/>
      <c r="C287" s="13"/>
      <c r="D287" s="14"/>
      <c r="E287" s="12"/>
      <c r="F287" s="12"/>
      <c r="G287" s="12"/>
      <c r="H287" s="15"/>
      <c r="I287" s="12"/>
      <c r="J287" s="12"/>
      <c r="K287" s="17"/>
      <c r="L287" s="17"/>
      <c r="M287" s="17"/>
      <c r="N287" s="17"/>
      <c r="O287" s="17"/>
      <c r="P287" s="17"/>
      <c r="Q287" s="17"/>
      <c r="R287" s="17"/>
      <c r="S287" s="17"/>
      <c r="T287" s="17"/>
      <c r="U287" s="17"/>
      <c r="V287" s="17"/>
      <c r="W287" s="17"/>
      <c r="X287" s="17"/>
      <c r="Y287" s="17"/>
    </row>
    <row r="288">
      <c r="A288" s="11" t="s">
        <v>145</v>
      </c>
      <c r="B288" s="12"/>
      <c r="C288" s="13"/>
      <c r="D288" s="14"/>
      <c r="E288" s="12"/>
      <c r="F288" s="12"/>
      <c r="G288" s="12"/>
      <c r="H288" s="15"/>
      <c r="I288" s="12"/>
      <c r="J288" s="12"/>
      <c r="K288" s="17"/>
      <c r="L288" s="17"/>
      <c r="M288" s="17"/>
      <c r="N288" s="17"/>
      <c r="O288" s="17"/>
      <c r="P288" s="17"/>
      <c r="Q288" s="17"/>
      <c r="R288" s="17"/>
      <c r="S288" s="17"/>
      <c r="T288" s="17"/>
      <c r="U288" s="17"/>
      <c r="V288" s="17"/>
      <c r="W288" s="17"/>
      <c r="X288" s="17"/>
      <c r="Y288" s="17"/>
    </row>
    <row r="289">
      <c r="A289" s="11" t="s">
        <v>145</v>
      </c>
      <c r="B289" s="12"/>
      <c r="C289" s="13"/>
      <c r="D289" s="14"/>
      <c r="E289" s="12"/>
      <c r="F289" s="12"/>
      <c r="G289" s="12"/>
      <c r="H289" s="15"/>
      <c r="I289" s="12"/>
      <c r="J289" s="12"/>
      <c r="K289" s="17"/>
      <c r="L289" s="17"/>
      <c r="M289" s="17"/>
      <c r="N289" s="17"/>
      <c r="O289" s="17"/>
      <c r="P289" s="17"/>
      <c r="Q289" s="17"/>
      <c r="R289" s="17"/>
      <c r="S289" s="17"/>
      <c r="T289" s="17"/>
      <c r="U289" s="17"/>
      <c r="V289" s="17"/>
      <c r="W289" s="17"/>
      <c r="X289" s="17"/>
      <c r="Y289" s="17"/>
    </row>
    <row r="290">
      <c r="A290" s="11" t="s">
        <v>145</v>
      </c>
      <c r="B290" s="12"/>
      <c r="C290" s="13"/>
      <c r="D290" s="14"/>
      <c r="E290" s="12"/>
      <c r="F290" s="12"/>
      <c r="G290" s="12"/>
      <c r="H290" s="15"/>
      <c r="I290" s="12"/>
      <c r="J290" s="12"/>
      <c r="K290" s="17"/>
      <c r="L290" s="17"/>
      <c r="M290" s="17"/>
      <c r="N290" s="17"/>
      <c r="O290" s="17"/>
      <c r="P290" s="17"/>
      <c r="Q290" s="17"/>
      <c r="R290" s="17"/>
      <c r="S290" s="17"/>
      <c r="T290" s="17"/>
      <c r="U290" s="17"/>
      <c r="V290" s="17"/>
      <c r="W290" s="17"/>
      <c r="X290" s="17"/>
      <c r="Y290" s="17"/>
    </row>
    <row r="291">
      <c r="A291" s="11" t="s">
        <v>145</v>
      </c>
      <c r="B291" s="12"/>
      <c r="C291" s="13"/>
      <c r="D291" s="14"/>
      <c r="E291" s="12"/>
      <c r="F291" s="12"/>
      <c r="G291" s="12"/>
      <c r="H291" s="15"/>
      <c r="I291" s="12"/>
      <c r="J291" s="12"/>
      <c r="K291" s="17"/>
      <c r="L291" s="17"/>
      <c r="M291" s="17"/>
      <c r="N291" s="17"/>
      <c r="O291" s="17"/>
      <c r="P291" s="17"/>
      <c r="Q291" s="17"/>
      <c r="R291" s="17"/>
      <c r="S291" s="17"/>
      <c r="T291" s="17"/>
      <c r="U291" s="17"/>
      <c r="V291" s="17"/>
      <c r="W291" s="17"/>
      <c r="X291" s="17"/>
      <c r="Y291" s="17"/>
    </row>
    <row r="292">
      <c r="A292" s="11" t="s">
        <v>145</v>
      </c>
      <c r="B292" s="12"/>
      <c r="C292" s="13"/>
      <c r="D292" s="14"/>
      <c r="E292" s="12"/>
      <c r="F292" s="12"/>
      <c r="G292" s="12"/>
      <c r="H292" s="15"/>
      <c r="I292" s="12"/>
      <c r="J292" s="12"/>
      <c r="K292" s="17"/>
      <c r="L292" s="17"/>
      <c r="M292" s="17"/>
      <c r="N292" s="17"/>
      <c r="O292" s="17"/>
      <c r="P292" s="17"/>
      <c r="Q292" s="17"/>
      <c r="R292" s="17"/>
      <c r="S292" s="17"/>
      <c r="T292" s="17"/>
      <c r="U292" s="17"/>
      <c r="V292" s="17"/>
      <c r="W292" s="17"/>
      <c r="X292" s="17"/>
      <c r="Y292" s="17"/>
    </row>
    <row r="293">
      <c r="A293" s="11" t="s">
        <v>145</v>
      </c>
      <c r="B293" s="12"/>
      <c r="C293" s="13"/>
      <c r="D293" s="14"/>
      <c r="E293" s="12"/>
      <c r="F293" s="12"/>
      <c r="G293" s="12"/>
      <c r="H293" s="15"/>
      <c r="I293" s="12"/>
      <c r="J293" s="12"/>
      <c r="K293" s="17"/>
      <c r="L293" s="17"/>
      <c r="M293" s="17"/>
      <c r="N293" s="17"/>
      <c r="O293" s="17"/>
      <c r="P293" s="17"/>
      <c r="Q293" s="17"/>
      <c r="R293" s="17"/>
      <c r="S293" s="17"/>
      <c r="T293" s="17"/>
      <c r="U293" s="17"/>
      <c r="V293" s="17"/>
      <c r="W293" s="17"/>
      <c r="X293" s="17"/>
      <c r="Y293" s="17"/>
    </row>
    <row r="294">
      <c r="A294" s="11" t="s">
        <v>145</v>
      </c>
      <c r="B294" s="12"/>
      <c r="C294" s="13"/>
      <c r="D294" s="14"/>
      <c r="E294" s="12"/>
      <c r="F294" s="12"/>
      <c r="G294" s="12"/>
      <c r="H294" s="15"/>
      <c r="I294" s="12"/>
      <c r="J294" s="12"/>
      <c r="K294" s="17"/>
      <c r="L294" s="17"/>
      <c r="M294" s="17"/>
      <c r="N294" s="17"/>
      <c r="O294" s="17"/>
      <c r="P294" s="17"/>
      <c r="Q294" s="17"/>
      <c r="R294" s="17"/>
      <c r="S294" s="17"/>
      <c r="T294" s="17"/>
      <c r="U294" s="17"/>
      <c r="V294" s="17"/>
      <c r="W294" s="17"/>
      <c r="X294" s="17"/>
      <c r="Y294" s="17"/>
    </row>
    <row r="295">
      <c r="A295" s="11" t="s">
        <v>145</v>
      </c>
      <c r="B295" s="12"/>
      <c r="C295" s="13"/>
      <c r="D295" s="14"/>
      <c r="E295" s="12"/>
      <c r="F295" s="12"/>
      <c r="G295" s="12"/>
      <c r="H295" s="15"/>
      <c r="I295" s="12"/>
      <c r="J295" s="12"/>
      <c r="K295" s="17"/>
      <c r="L295" s="17"/>
      <c r="M295" s="17"/>
      <c r="N295" s="17"/>
      <c r="O295" s="17"/>
      <c r="P295" s="17"/>
      <c r="Q295" s="17"/>
      <c r="R295" s="17"/>
      <c r="S295" s="17"/>
      <c r="T295" s="17"/>
      <c r="U295" s="17"/>
      <c r="V295" s="17"/>
      <c r="W295" s="17"/>
      <c r="X295" s="17"/>
      <c r="Y295" s="17"/>
    </row>
    <row r="296">
      <c r="A296" s="11" t="s">
        <v>145</v>
      </c>
      <c r="B296" s="12"/>
      <c r="C296" s="13"/>
      <c r="D296" s="14"/>
      <c r="E296" s="12"/>
      <c r="F296" s="12"/>
      <c r="G296" s="12"/>
      <c r="H296" s="15"/>
      <c r="I296" s="12"/>
      <c r="J296" s="12"/>
      <c r="K296" s="17"/>
      <c r="L296" s="17"/>
      <c r="M296" s="17"/>
      <c r="N296" s="17"/>
      <c r="O296" s="17"/>
      <c r="P296" s="17"/>
      <c r="Q296" s="17"/>
      <c r="R296" s="17"/>
      <c r="S296" s="17"/>
      <c r="T296" s="17"/>
      <c r="U296" s="17"/>
      <c r="V296" s="17"/>
      <c r="W296" s="17"/>
      <c r="X296" s="17"/>
      <c r="Y296" s="17"/>
    </row>
    <row r="297">
      <c r="A297" s="11" t="s">
        <v>145</v>
      </c>
      <c r="B297" s="12"/>
      <c r="C297" s="13"/>
      <c r="D297" s="14"/>
      <c r="E297" s="12"/>
      <c r="F297" s="12"/>
      <c r="G297" s="12"/>
      <c r="H297" s="15"/>
      <c r="I297" s="12"/>
      <c r="J297" s="12"/>
      <c r="K297" s="17"/>
      <c r="L297" s="17"/>
      <c r="M297" s="17"/>
      <c r="N297" s="17"/>
      <c r="O297" s="17"/>
      <c r="P297" s="17"/>
      <c r="Q297" s="17"/>
      <c r="R297" s="17"/>
      <c r="S297" s="17"/>
      <c r="T297" s="17"/>
      <c r="U297" s="17"/>
      <c r="V297" s="17"/>
      <c r="W297" s="17"/>
      <c r="X297" s="17"/>
      <c r="Y297" s="17"/>
    </row>
    <row r="298">
      <c r="A298" s="11" t="s">
        <v>145</v>
      </c>
      <c r="B298" s="12"/>
      <c r="C298" s="13"/>
      <c r="D298" s="14"/>
      <c r="E298" s="12"/>
      <c r="F298" s="12"/>
      <c r="G298" s="12"/>
      <c r="H298" s="15"/>
      <c r="I298" s="12"/>
      <c r="J298" s="12"/>
      <c r="K298" s="17"/>
      <c r="L298" s="17"/>
      <c r="M298" s="17"/>
      <c r="N298" s="17"/>
      <c r="O298" s="17"/>
      <c r="P298" s="17"/>
      <c r="Q298" s="17"/>
      <c r="R298" s="17"/>
      <c r="S298" s="17"/>
      <c r="T298" s="17"/>
      <c r="U298" s="17"/>
      <c r="V298" s="17"/>
      <c r="W298" s="17"/>
      <c r="X298" s="17"/>
      <c r="Y298" s="17"/>
    </row>
    <row r="299">
      <c r="A299" s="11" t="s">
        <v>145</v>
      </c>
      <c r="B299" s="12"/>
      <c r="C299" s="13"/>
      <c r="D299" s="14"/>
      <c r="E299" s="12"/>
      <c r="F299" s="12"/>
      <c r="G299" s="12"/>
      <c r="H299" s="15"/>
      <c r="I299" s="12"/>
      <c r="J299" s="12"/>
      <c r="K299" s="17"/>
      <c r="L299" s="17"/>
      <c r="M299" s="17"/>
      <c r="N299" s="17"/>
      <c r="O299" s="17"/>
      <c r="P299" s="17"/>
      <c r="Q299" s="17"/>
      <c r="R299" s="17"/>
      <c r="S299" s="17"/>
      <c r="T299" s="17"/>
      <c r="U299" s="17"/>
      <c r="V299" s="17"/>
      <c r="W299" s="17"/>
      <c r="X299" s="17"/>
      <c r="Y299" s="17"/>
    </row>
    <row r="300">
      <c r="A300" s="11" t="s">
        <v>145</v>
      </c>
      <c r="B300" s="12"/>
      <c r="C300" s="13"/>
      <c r="D300" s="14"/>
      <c r="E300" s="12"/>
      <c r="F300" s="12"/>
      <c r="G300" s="12"/>
      <c r="H300" s="15"/>
      <c r="I300" s="12"/>
      <c r="J300" s="12"/>
      <c r="K300" s="17"/>
      <c r="L300" s="17"/>
      <c r="M300" s="17"/>
      <c r="N300" s="17"/>
      <c r="O300" s="17"/>
      <c r="P300" s="17"/>
      <c r="Q300" s="17"/>
      <c r="R300" s="17"/>
      <c r="S300" s="17"/>
      <c r="T300" s="17"/>
      <c r="U300" s="17"/>
      <c r="V300" s="17"/>
      <c r="W300" s="17"/>
      <c r="X300" s="17"/>
      <c r="Y300" s="17"/>
    </row>
    <row r="301">
      <c r="A301" s="11" t="s">
        <v>145</v>
      </c>
      <c r="B301" s="12"/>
      <c r="C301" s="13"/>
      <c r="D301" s="14"/>
      <c r="E301" s="12"/>
      <c r="F301" s="12"/>
      <c r="G301" s="12"/>
      <c r="H301" s="15"/>
      <c r="I301" s="12"/>
      <c r="J301" s="12"/>
      <c r="K301" s="17"/>
      <c r="L301" s="17"/>
      <c r="M301" s="17"/>
      <c r="N301" s="17"/>
      <c r="O301" s="17"/>
      <c r="P301" s="17"/>
      <c r="Q301" s="17"/>
      <c r="R301" s="17"/>
      <c r="S301" s="17"/>
      <c r="T301" s="17"/>
      <c r="U301" s="17"/>
      <c r="V301" s="17"/>
      <c r="W301" s="17"/>
      <c r="X301" s="17"/>
      <c r="Y301" s="17"/>
    </row>
    <row r="302">
      <c r="A302" s="11" t="s">
        <v>145</v>
      </c>
      <c r="B302" s="12"/>
      <c r="C302" s="13"/>
      <c r="D302" s="14"/>
      <c r="E302" s="12"/>
      <c r="F302" s="12"/>
      <c r="G302" s="12"/>
      <c r="H302" s="15"/>
      <c r="I302" s="12"/>
      <c r="J302" s="12"/>
      <c r="K302" s="17"/>
      <c r="L302" s="17"/>
      <c r="M302" s="17"/>
      <c r="N302" s="17"/>
      <c r="O302" s="17"/>
      <c r="P302" s="17"/>
      <c r="Q302" s="17"/>
      <c r="R302" s="17"/>
      <c r="S302" s="17"/>
      <c r="T302" s="17"/>
      <c r="U302" s="17"/>
      <c r="V302" s="17"/>
      <c r="W302" s="17"/>
      <c r="X302" s="17"/>
      <c r="Y302" s="17"/>
    </row>
    <row r="303">
      <c r="A303" s="11" t="s">
        <v>145</v>
      </c>
      <c r="B303" s="12"/>
      <c r="C303" s="13"/>
      <c r="D303" s="14"/>
      <c r="E303" s="12"/>
      <c r="F303" s="12"/>
      <c r="G303" s="12"/>
      <c r="H303" s="15"/>
      <c r="I303" s="12"/>
      <c r="J303" s="12"/>
      <c r="K303" s="17"/>
      <c r="L303" s="17"/>
      <c r="M303" s="17"/>
      <c r="N303" s="17"/>
      <c r="O303" s="17"/>
      <c r="P303" s="17"/>
      <c r="Q303" s="17"/>
      <c r="R303" s="17"/>
      <c r="S303" s="17"/>
      <c r="T303" s="17"/>
      <c r="U303" s="17"/>
      <c r="V303" s="17"/>
      <c r="W303" s="17"/>
      <c r="X303" s="17"/>
      <c r="Y303" s="17"/>
    </row>
    <row r="304">
      <c r="A304" s="11" t="s">
        <v>145</v>
      </c>
      <c r="B304" s="12"/>
      <c r="C304" s="13"/>
      <c r="D304" s="14"/>
      <c r="E304" s="12"/>
      <c r="F304" s="12"/>
      <c r="G304" s="12"/>
      <c r="H304" s="15"/>
      <c r="I304" s="12"/>
      <c r="J304" s="12"/>
      <c r="K304" s="17"/>
      <c r="L304" s="17"/>
      <c r="M304" s="17"/>
      <c r="N304" s="17"/>
      <c r="O304" s="17"/>
      <c r="P304" s="17"/>
      <c r="Q304" s="17"/>
      <c r="R304" s="17"/>
      <c r="S304" s="17"/>
      <c r="T304" s="17"/>
      <c r="U304" s="17"/>
      <c r="V304" s="17"/>
      <c r="W304" s="17"/>
      <c r="X304" s="17"/>
      <c r="Y304" s="17"/>
    </row>
    <row r="305">
      <c r="A305" s="11" t="s">
        <v>145</v>
      </c>
      <c r="B305" s="12"/>
      <c r="C305" s="13"/>
      <c r="D305" s="14"/>
      <c r="E305" s="12"/>
      <c r="F305" s="12"/>
      <c r="G305" s="12"/>
      <c r="H305" s="15"/>
      <c r="I305" s="12"/>
      <c r="J305" s="12"/>
      <c r="K305" s="17"/>
      <c r="L305" s="17"/>
      <c r="M305" s="17"/>
      <c r="N305" s="17"/>
      <c r="O305" s="17"/>
      <c r="P305" s="17"/>
      <c r="Q305" s="17"/>
      <c r="R305" s="17"/>
      <c r="S305" s="17"/>
      <c r="T305" s="17"/>
      <c r="U305" s="17"/>
      <c r="V305" s="17"/>
      <c r="W305" s="17"/>
      <c r="X305" s="17"/>
      <c r="Y305" s="17"/>
    </row>
    <row r="306">
      <c r="A306" s="11" t="s">
        <v>145</v>
      </c>
      <c r="B306" s="12"/>
      <c r="C306" s="13"/>
      <c r="D306" s="14"/>
      <c r="E306" s="12"/>
      <c r="F306" s="12"/>
      <c r="G306" s="12"/>
      <c r="H306" s="15"/>
      <c r="I306" s="12"/>
      <c r="J306" s="12"/>
      <c r="K306" s="17"/>
      <c r="L306" s="17"/>
      <c r="M306" s="17"/>
      <c r="N306" s="17"/>
      <c r="O306" s="17"/>
      <c r="P306" s="17"/>
      <c r="Q306" s="17"/>
      <c r="R306" s="17"/>
      <c r="S306" s="17"/>
      <c r="T306" s="17"/>
      <c r="U306" s="17"/>
      <c r="V306" s="17"/>
      <c r="W306" s="17"/>
      <c r="X306" s="17"/>
      <c r="Y306" s="17"/>
    </row>
    <row r="307">
      <c r="A307" s="11" t="s">
        <v>145</v>
      </c>
      <c r="B307" s="12"/>
      <c r="C307" s="13"/>
      <c r="D307" s="14"/>
      <c r="E307" s="12"/>
      <c r="F307" s="12"/>
      <c r="G307" s="12"/>
      <c r="H307" s="15"/>
      <c r="I307" s="12"/>
      <c r="J307" s="12"/>
      <c r="K307" s="17"/>
      <c r="L307" s="17"/>
      <c r="M307" s="17"/>
      <c r="N307" s="17"/>
      <c r="O307" s="17"/>
      <c r="P307" s="17"/>
      <c r="Q307" s="17"/>
      <c r="R307" s="17"/>
      <c r="S307" s="17"/>
      <c r="T307" s="17"/>
      <c r="U307" s="17"/>
      <c r="V307" s="17"/>
      <c r="W307" s="17"/>
      <c r="X307" s="17"/>
      <c r="Y307" s="17"/>
    </row>
    <row r="308">
      <c r="A308" s="11" t="s">
        <v>145</v>
      </c>
      <c r="B308" s="12"/>
      <c r="C308" s="13"/>
      <c r="D308" s="14"/>
      <c r="E308" s="12"/>
      <c r="F308" s="12"/>
      <c r="G308" s="12"/>
      <c r="H308" s="15"/>
      <c r="I308" s="12"/>
      <c r="J308" s="12"/>
      <c r="K308" s="17"/>
      <c r="L308" s="17"/>
      <c r="M308" s="17"/>
      <c r="N308" s="17"/>
      <c r="O308" s="17"/>
      <c r="P308" s="17"/>
      <c r="Q308" s="17"/>
      <c r="R308" s="17"/>
      <c r="S308" s="17"/>
      <c r="T308" s="17"/>
      <c r="U308" s="17"/>
      <c r="V308" s="17"/>
      <c r="W308" s="17"/>
      <c r="X308" s="17"/>
      <c r="Y308" s="17"/>
    </row>
    <row r="309">
      <c r="A309" s="11" t="s">
        <v>145</v>
      </c>
      <c r="B309" s="12"/>
      <c r="C309" s="13"/>
      <c r="D309" s="14"/>
      <c r="E309" s="12"/>
      <c r="F309" s="12"/>
      <c r="G309" s="12"/>
      <c r="H309" s="15"/>
      <c r="I309" s="12"/>
      <c r="J309" s="12"/>
      <c r="K309" s="17"/>
      <c r="L309" s="17"/>
      <c r="M309" s="17"/>
      <c r="N309" s="17"/>
      <c r="O309" s="17"/>
      <c r="P309" s="17"/>
      <c r="Q309" s="17"/>
      <c r="R309" s="17"/>
      <c r="S309" s="17"/>
      <c r="T309" s="17"/>
      <c r="U309" s="17"/>
      <c r="V309" s="17"/>
      <c r="W309" s="17"/>
      <c r="X309" s="17"/>
      <c r="Y309" s="17"/>
    </row>
    <row r="310">
      <c r="A310" s="11" t="s">
        <v>145</v>
      </c>
      <c r="B310" s="12"/>
      <c r="C310" s="13"/>
      <c r="D310" s="14"/>
      <c r="E310" s="12"/>
      <c r="F310" s="12"/>
      <c r="G310" s="12"/>
      <c r="H310" s="15"/>
      <c r="I310" s="12"/>
      <c r="J310" s="12"/>
      <c r="K310" s="17"/>
      <c r="L310" s="17"/>
      <c r="M310" s="17"/>
      <c r="N310" s="17"/>
      <c r="O310" s="17"/>
      <c r="P310" s="17"/>
      <c r="Q310" s="17"/>
      <c r="R310" s="17"/>
      <c r="S310" s="17"/>
      <c r="T310" s="17"/>
      <c r="U310" s="17"/>
      <c r="V310" s="17"/>
      <c r="W310" s="17"/>
      <c r="X310" s="17"/>
      <c r="Y310" s="17"/>
    </row>
    <row r="311">
      <c r="A311" s="11" t="s">
        <v>145</v>
      </c>
      <c r="B311" s="12"/>
      <c r="C311" s="13"/>
      <c r="D311" s="14"/>
      <c r="E311" s="12"/>
      <c r="F311" s="12"/>
      <c r="G311" s="12"/>
      <c r="H311" s="15"/>
      <c r="I311" s="12"/>
      <c r="J311" s="12"/>
      <c r="K311" s="17"/>
      <c r="L311" s="17"/>
      <c r="M311" s="17"/>
      <c r="N311" s="17"/>
      <c r="O311" s="17"/>
      <c r="P311" s="17"/>
      <c r="Q311" s="17"/>
      <c r="R311" s="17"/>
      <c r="S311" s="17"/>
      <c r="T311" s="17"/>
      <c r="U311" s="17"/>
      <c r="V311" s="17"/>
      <c r="W311" s="17"/>
      <c r="X311" s="17"/>
      <c r="Y311" s="17"/>
    </row>
    <row r="312">
      <c r="A312" s="11" t="s">
        <v>145</v>
      </c>
      <c r="B312" s="12"/>
      <c r="C312" s="13"/>
      <c r="D312" s="14"/>
      <c r="E312" s="12"/>
      <c r="F312" s="12"/>
      <c r="G312" s="12"/>
      <c r="H312" s="15"/>
      <c r="I312" s="12"/>
      <c r="J312" s="12"/>
      <c r="K312" s="17"/>
      <c r="L312" s="17"/>
      <c r="M312" s="17"/>
      <c r="N312" s="17"/>
      <c r="O312" s="17"/>
      <c r="P312" s="17"/>
      <c r="Q312" s="17"/>
      <c r="R312" s="17"/>
      <c r="S312" s="17"/>
      <c r="T312" s="17"/>
      <c r="U312" s="17"/>
      <c r="V312" s="17"/>
      <c r="W312" s="17"/>
      <c r="X312" s="17"/>
      <c r="Y312" s="17"/>
    </row>
    <row r="313">
      <c r="A313" s="11" t="s">
        <v>145</v>
      </c>
      <c r="B313" s="12"/>
      <c r="C313" s="13"/>
      <c r="D313" s="14"/>
      <c r="E313" s="12"/>
      <c r="F313" s="12"/>
      <c r="G313" s="12"/>
      <c r="H313" s="15"/>
      <c r="I313" s="12"/>
      <c r="J313" s="12"/>
      <c r="K313" s="17"/>
      <c r="L313" s="17"/>
      <c r="M313" s="17"/>
      <c r="N313" s="17"/>
      <c r="O313" s="17"/>
      <c r="P313" s="17"/>
      <c r="Q313" s="17"/>
      <c r="R313" s="17"/>
      <c r="S313" s="17"/>
      <c r="T313" s="17"/>
      <c r="U313" s="17"/>
      <c r="V313" s="17"/>
      <c r="W313" s="17"/>
      <c r="X313" s="17"/>
      <c r="Y313" s="17"/>
    </row>
    <row r="314">
      <c r="A314" s="11" t="s">
        <v>145</v>
      </c>
      <c r="B314" s="12"/>
      <c r="C314" s="13"/>
      <c r="D314" s="14"/>
      <c r="E314" s="12"/>
      <c r="F314" s="12"/>
      <c r="G314" s="12"/>
      <c r="H314" s="15"/>
      <c r="I314" s="12"/>
      <c r="J314" s="12"/>
      <c r="K314" s="17"/>
      <c r="L314" s="17"/>
      <c r="M314" s="17"/>
      <c r="N314" s="17"/>
      <c r="O314" s="17"/>
      <c r="P314" s="17"/>
      <c r="Q314" s="17"/>
      <c r="R314" s="17"/>
      <c r="S314" s="17"/>
      <c r="T314" s="17"/>
      <c r="U314" s="17"/>
      <c r="V314" s="17"/>
      <c r="W314" s="17"/>
      <c r="X314" s="17"/>
      <c r="Y314" s="17"/>
    </row>
    <row r="315">
      <c r="A315" s="11" t="s">
        <v>145</v>
      </c>
      <c r="B315" s="12"/>
      <c r="C315" s="13"/>
      <c r="D315" s="14"/>
      <c r="E315" s="12"/>
      <c r="F315" s="12"/>
      <c r="G315" s="12"/>
      <c r="H315" s="15"/>
      <c r="I315" s="12"/>
      <c r="J315" s="12"/>
      <c r="K315" s="17"/>
      <c r="L315" s="17"/>
      <c r="M315" s="17"/>
      <c r="N315" s="17"/>
      <c r="O315" s="17"/>
      <c r="P315" s="17"/>
      <c r="Q315" s="17"/>
      <c r="R315" s="17"/>
      <c r="S315" s="17"/>
      <c r="T315" s="17"/>
      <c r="U315" s="17"/>
      <c r="V315" s="17"/>
      <c r="W315" s="17"/>
      <c r="X315" s="17"/>
      <c r="Y315" s="17"/>
    </row>
    <row r="316">
      <c r="A316" s="11" t="s">
        <v>145</v>
      </c>
      <c r="B316" s="12"/>
      <c r="C316" s="13"/>
      <c r="D316" s="14"/>
      <c r="E316" s="12"/>
      <c r="F316" s="12"/>
      <c r="G316" s="12"/>
      <c r="H316" s="15"/>
      <c r="I316" s="12"/>
      <c r="J316" s="12"/>
      <c r="K316" s="17"/>
      <c r="L316" s="17"/>
      <c r="M316" s="17"/>
      <c r="N316" s="17"/>
      <c r="O316" s="17"/>
      <c r="P316" s="17"/>
      <c r="Q316" s="17"/>
      <c r="R316" s="17"/>
      <c r="S316" s="17"/>
      <c r="T316" s="17"/>
      <c r="U316" s="17"/>
      <c r="V316" s="17"/>
      <c r="W316" s="17"/>
      <c r="X316" s="17"/>
      <c r="Y316" s="17"/>
    </row>
    <row r="317">
      <c r="A317" s="11" t="s">
        <v>145</v>
      </c>
      <c r="B317" s="12"/>
      <c r="C317" s="13"/>
      <c r="D317" s="14"/>
      <c r="E317" s="12"/>
      <c r="F317" s="12"/>
      <c r="G317" s="12"/>
      <c r="H317" s="15"/>
      <c r="I317" s="12"/>
      <c r="J317" s="12"/>
      <c r="K317" s="17"/>
      <c r="L317" s="17"/>
      <c r="M317" s="17"/>
      <c r="N317" s="17"/>
      <c r="O317" s="17"/>
      <c r="P317" s="17"/>
      <c r="Q317" s="17"/>
      <c r="R317" s="17"/>
      <c r="S317" s="17"/>
      <c r="T317" s="17"/>
      <c r="U317" s="17"/>
      <c r="V317" s="17"/>
      <c r="W317" s="17"/>
      <c r="X317" s="17"/>
      <c r="Y317" s="17"/>
    </row>
    <row r="318">
      <c r="A318" s="11" t="s">
        <v>145</v>
      </c>
      <c r="B318" s="12"/>
      <c r="C318" s="13"/>
      <c r="D318" s="14"/>
      <c r="E318" s="12"/>
      <c r="F318" s="12"/>
      <c r="G318" s="12"/>
      <c r="H318" s="15"/>
      <c r="I318" s="12"/>
      <c r="J318" s="12"/>
      <c r="K318" s="17"/>
      <c r="L318" s="17"/>
      <c r="M318" s="17"/>
      <c r="N318" s="17"/>
      <c r="O318" s="17"/>
      <c r="P318" s="17"/>
      <c r="Q318" s="17"/>
      <c r="R318" s="17"/>
      <c r="S318" s="17"/>
      <c r="T318" s="17"/>
      <c r="U318" s="17"/>
      <c r="V318" s="17"/>
      <c r="W318" s="17"/>
      <c r="X318" s="17"/>
      <c r="Y318" s="17"/>
    </row>
    <row r="319">
      <c r="A319" s="11" t="s">
        <v>145</v>
      </c>
      <c r="B319" s="12"/>
      <c r="C319" s="13"/>
      <c r="D319" s="14"/>
      <c r="E319" s="12"/>
      <c r="F319" s="12"/>
      <c r="G319" s="12"/>
      <c r="H319" s="15"/>
      <c r="I319" s="12"/>
      <c r="J319" s="12"/>
      <c r="K319" s="17"/>
      <c r="L319" s="17"/>
      <c r="M319" s="17"/>
      <c r="N319" s="17"/>
      <c r="O319" s="17"/>
      <c r="P319" s="17"/>
      <c r="Q319" s="17"/>
      <c r="R319" s="17"/>
      <c r="S319" s="17"/>
      <c r="T319" s="17"/>
      <c r="U319" s="17"/>
      <c r="V319" s="17"/>
      <c r="W319" s="17"/>
      <c r="X319" s="17"/>
      <c r="Y319" s="17"/>
    </row>
    <row r="320">
      <c r="A320" s="11" t="s">
        <v>145</v>
      </c>
      <c r="B320" s="12"/>
      <c r="C320" s="13"/>
      <c r="D320" s="14"/>
      <c r="E320" s="12"/>
      <c r="F320" s="12"/>
      <c r="G320" s="12"/>
      <c r="H320" s="15"/>
      <c r="I320" s="12"/>
      <c r="J320" s="12"/>
      <c r="K320" s="17"/>
      <c r="L320" s="17"/>
      <c r="M320" s="17"/>
      <c r="N320" s="17"/>
      <c r="O320" s="17"/>
      <c r="P320" s="17"/>
      <c r="Q320" s="17"/>
      <c r="R320" s="17"/>
      <c r="S320" s="17"/>
      <c r="T320" s="17"/>
      <c r="U320" s="17"/>
      <c r="V320" s="17"/>
      <c r="W320" s="17"/>
      <c r="X320" s="17"/>
      <c r="Y320" s="17"/>
    </row>
    <row r="321">
      <c r="A321" s="11" t="s">
        <v>145</v>
      </c>
      <c r="B321" s="12"/>
      <c r="C321" s="13"/>
      <c r="D321" s="14"/>
      <c r="E321" s="12"/>
      <c r="F321" s="12"/>
      <c r="G321" s="12"/>
      <c r="H321" s="15"/>
      <c r="I321" s="12"/>
      <c r="J321" s="12"/>
      <c r="K321" s="17"/>
      <c r="L321" s="17"/>
      <c r="M321" s="17"/>
      <c r="N321" s="17"/>
      <c r="O321" s="17"/>
      <c r="P321" s="17"/>
      <c r="Q321" s="17"/>
      <c r="R321" s="17"/>
      <c r="S321" s="17"/>
      <c r="T321" s="17"/>
      <c r="U321" s="17"/>
      <c r="V321" s="17"/>
      <c r="W321" s="17"/>
      <c r="X321" s="17"/>
      <c r="Y321" s="17"/>
    </row>
    <row r="322">
      <c r="A322" s="11" t="s">
        <v>145</v>
      </c>
      <c r="B322" s="12"/>
      <c r="C322" s="13"/>
      <c r="D322" s="14"/>
      <c r="E322" s="12"/>
      <c r="F322" s="12"/>
      <c r="G322" s="12"/>
      <c r="H322" s="15"/>
      <c r="I322" s="12"/>
      <c r="J322" s="12"/>
      <c r="K322" s="17"/>
      <c r="L322" s="17"/>
      <c r="M322" s="17"/>
      <c r="N322" s="17"/>
      <c r="O322" s="17"/>
      <c r="P322" s="17"/>
      <c r="Q322" s="17"/>
      <c r="R322" s="17"/>
      <c r="S322" s="17"/>
      <c r="T322" s="17"/>
      <c r="U322" s="17"/>
      <c r="V322" s="17"/>
      <c r="W322" s="17"/>
      <c r="X322" s="17"/>
      <c r="Y322" s="17"/>
    </row>
    <row r="323">
      <c r="A323" s="11" t="s">
        <v>145</v>
      </c>
      <c r="B323" s="12"/>
      <c r="C323" s="13"/>
      <c r="D323" s="14"/>
      <c r="E323" s="12"/>
      <c r="F323" s="12"/>
      <c r="G323" s="12"/>
      <c r="H323" s="15"/>
      <c r="I323" s="12"/>
      <c r="J323" s="12"/>
      <c r="K323" s="17"/>
      <c r="L323" s="17"/>
      <c r="M323" s="17"/>
      <c r="N323" s="17"/>
      <c r="O323" s="17"/>
      <c r="P323" s="17"/>
      <c r="Q323" s="17"/>
      <c r="R323" s="17"/>
      <c r="S323" s="17"/>
      <c r="T323" s="17"/>
      <c r="U323" s="17"/>
      <c r="V323" s="17"/>
      <c r="W323" s="17"/>
      <c r="X323" s="17"/>
      <c r="Y323" s="17"/>
    </row>
    <row r="324">
      <c r="A324" s="11" t="s">
        <v>145</v>
      </c>
      <c r="B324" s="12"/>
      <c r="C324" s="13"/>
      <c r="D324" s="14"/>
      <c r="E324" s="12"/>
      <c r="F324" s="12"/>
      <c r="G324" s="12"/>
      <c r="H324" s="15"/>
      <c r="I324" s="12"/>
      <c r="J324" s="12"/>
      <c r="K324" s="17"/>
      <c r="L324" s="17"/>
      <c r="M324" s="17"/>
      <c r="N324" s="17"/>
      <c r="O324" s="17"/>
      <c r="P324" s="17"/>
      <c r="Q324" s="17"/>
      <c r="R324" s="17"/>
      <c r="S324" s="17"/>
      <c r="T324" s="17"/>
      <c r="U324" s="17"/>
      <c r="V324" s="17"/>
      <c r="W324" s="17"/>
      <c r="X324" s="17"/>
      <c r="Y324" s="17"/>
    </row>
    <row r="325">
      <c r="A325" s="11" t="s">
        <v>145</v>
      </c>
      <c r="B325" s="12"/>
      <c r="C325" s="13"/>
      <c r="D325" s="14"/>
      <c r="E325" s="12"/>
      <c r="F325" s="12"/>
      <c r="G325" s="12"/>
      <c r="H325" s="15"/>
      <c r="I325" s="12"/>
      <c r="J325" s="12"/>
      <c r="K325" s="17"/>
      <c r="L325" s="17"/>
      <c r="M325" s="17"/>
      <c r="N325" s="17"/>
      <c r="O325" s="17"/>
      <c r="P325" s="17"/>
      <c r="Q325" s="17"/>
      <c r="R325" s="17"/>
      <c r="S325" s="17"/>
      <c r="T325" s="17"/>
      <c r="U325" s="17"/>
      <c r="V325" s="17"/>
      <c r="W325" s="17"/>
      <c r="X325" s="17"/>
      <c r="Y325" s="17"/>
    </row>
    <row r="326">
      <c r="A326" s="11" t="s">
        <v>145</v>
      </c>
      <c r="B326" s="12"/>
      <c r="C326" s="13"/>
      <c r="D326" s="14"/>
      <c r="E326" s="12"/>
      <c r="F326" s="12"/>
      <c r="G326" s="12"/>
      <c r="H326" s="15"/>
      <c r="I326" s="12"/>
      <c r="J326" s="12"/>
      <c r="K326" s="17"/>
      <c r="L326" s="17"/>
      <c r="M326" s="17"/>
      <c r="N326" s="17"/>
      <c r="O326" s="17"/>
      <c r="P326" s="17"/>
      <c r="Q326" s="17"/>
      <c r="R326" s="17"/>
      <c r="S326" s="17"/>
      <c r="T326" s="17"/>
      <c r="U326" s="17"/>
      <c r="V326" s="17"/>
      <c r="W326" s="17"/>
      <c r="X326" s="17"/>
      <c r="Y326" s="17"/>
    </row>
    <row r="327">
      <c r="A327" s="11" t="s">
        <v>145</v>
      </c>
      <c r="B327" s="12"/>
      <c r="C327" s="13"/>
      <c r="D327" s="14"/>
      <c r="E327" s="12"/>
      <c r="F327" s="12"/>
      <c r="G327" s="12"/>
      <c r="H327" s="15"/>
      <c r="I327" s="12"/>
      <c r="J327" s="12"/>
      <c r="K327" s="17"/>
      <c r="L327" s="17"/>
      <c r="M327" s="17"/>
      <c r="N327" s="17"/>
      <c r="O327" s="17"/>
      <c r="P327" s="17"/>
      <c r="Q327" s="17"/>
      <c r="R327" s="17"/>
      <c r="S327" s="17"/>
      <c r="T327" s="17"/>
      <c r="U327" s="17"/>
      <c r="V327" s="17"/>
      <c r="W327" s="17"/>
      <c r="X327" s="17"/>
      <c r="Y327" s="17"/>
    </row>
    <row r="328">
      <c r="A328" s="11" t="s">
        <v>145</v>
      </c>
      <c r="B328" s="12"/>
      <c r="C328" s="13"/>
      <c r="D328" s="14"/>
      <c r="E328" s="12"/>
      <c r="F328" s="12"/>
      <c r="G328" s="12"/>
      <c r="H328" s="15"/>
      <c r="I328" s="12"/>
      <c r="J328" s="12"/>
      <c r="K328" s="17"/>
      <c r="L328" s="17"/>
      <c r="M328" s="17"/>
      <c r="N328" s="17"/>
      <c r="O328" s="17"/>
      <c r="P328" s="17"/>
      <c r="Q328" s="17"/>
      <c r="R328" s="17"/>
      <c r="S328" s="17"/>
      <c r="T328" s="17"/>
      <c r="U328" s="17"/>
      <c r="V328" s="17"/>
      <c r="W328" s="17"/>
      <c r="X328" s="17"/>
      <c r="Y328" s="17"/>
    </row>
    <row r="329">
      <c r="A329" s="11" t="s">
        <v>145</v>
      </c>
      <c r="B329" s="12"/>
      <c r="C329" s="13"/>
      <c r="D329" s="14"/>
      <c r="E329" s="12"/>
      <c r="F329" s="12"/>
      <c r="G329" s="12"/>
      <c r="H329" s="15"/>
      <c r="I329" s="12"/>
      <c r="J329" s="12"/>
      <c r="K329" s="17"/>
      <c r="L329" s="17"/>
      <c r="M329" s="17"/>
      <c r="N329" s="17"/>
      <c r="O329" s="17"/>
      <c r="P329" s="17"/>
      <c r="Q329" s="17"/>
      <c r="R329" s="17"/>
      <c r="S329" s="17"/>
      <c r="T329" s="17"/>
      <c r="U329" s="17"/>
      <c r="V329" s="17"/>
      <c r="W329" s="17"/>
      <c r="X329" s="17"/>
      <c r="Y329" s="17"/>
    </row>
    <row r="330">
      <c r="A330" s="11" t="s">
        <v>145</v>
      </c>
      <c r="B330" s="12"/>
      <c r="C330" s="13"/>
      <c r="D330" s="14"/>
      <c r="E330" s="12"/>
      <c r="F330" s="12"/>
      <c r="G330" s="12"/>
      <c r="H330" s="15"/>
      <c r="I330" s="12"/>
      <c r="J330" s="12"/>
      <c r="K330" s="17"/>
      <c r="L330" s="17"/>
      <c r="M330" s="17"/>
      <c r="N330" s="17"/>
      <c r="O330" s="17"/>
      <c r="P330" s="17"/>
      <c r="Q330" s="17"/>
      <c r="R330" s="17"/>
      <c r="S330" s="17"/>
      <c r="T330" s="17"/>
      <c r="U330" s="17"/>
      <c r="V330" s="17"/>
      <c r="W330" s="17"/>
      <c r="X330" s="17"/>
      <c r="Y330" s="17"/>
    </row>
    <row r="331">
      <c r="A331" s="11" t="s">
        <v>145</v>
      </c>
      <c r="B331" s="12"/>
      <c r="C331" s="13"/>
      <c r="D331" s="14"/>
      <c r="E331" s="12"/>
      <c r="F331" s="12"/>
      <c r="G331" s="12"/>
      <c r="H331" s="15"/>
      <c r="I331" s="12"/>
      <c r="J331" s="12"/>
      <c r="K331" s="17"/>
      <c r="L331" s="17"/>
      <c r="M331" s="17"/>
      <c r="N331" s="17"/>
      <c r="O331" s="17"/>
      <c r="P331" s="17"/>
      <c r="Q331" s="17"/>
      <c r="R331" s="17"/>
      <c r="S331" s="17"/>
      <c r="T331" s="17"/>
      <c r="U331" s="17"/>
      <c r="V331" s="17"/>
      <c r="W331" s="17"/>
      <c r="X331" s="17"/>
      <c r="Y331" s="17"/>
    </row>
    <row r="332">
      <c r="A332" s="11" t="s">
        <v>145</v>
      </c>
      <c r="B332" s="12"/>
      <c r="C332" s="13"/>
      <c r="D332" s="14"/>
      <c r="E332" s="12"/>
      <c r="F332" s="12"/>
      <c r="G332" s="12"/>
      <c r="H332" s="15"/>
      <c r="I332" s="12"/>
      <c r="J332" s="12"/>
      <c r="K332" s="17"/>
      <c r="L332" s="17"/>
      <c r="M332" s="17"/>
      <c r="N332" s="17"/>
      <c r="O332" s="17"/>
      <c r="P332" s="17"/>
      <c r="Q332" s="17"/>
      <c r="R332" s="17"/>
      <c r="S332" s="17"/>
      <c r="T332" s="17"/>
      <c r="U332" s="17"/>
      <c r="V332" s="17"/>
      <c r="W332" s="17"/>
      <c r="X332" s="17"/>
      <c r="Y332" s="17"/>
    </row>
    <row r="333">
      <c r="A333" s="11" t="s">
        <v>145</v>
      </c>
      <c r="B333" s="12"/>
      <c r="C333" s="13"/>
      <c r="D333" s="14"/>
      <c r="E333" s="12"/>
      <c r="F333" s="12"/>
      <c r="G333" s="12"/>
      <c r="H333" s="15"/>
      <c r="I333" s="12"/>
      <c r="J333" s="12"/>
      <c r="K333" s="17"/>
      <c r="L333" s="17"/>
      <c r="M333" s="17"/>
      <c r="N333" s="17"/>
      <c r="O333" s="17"/>
      <c r="P333" s="17"/>
      <c r="Q333" s="17"/>
      <c r="R333" s="17"/>
      <c r="S333" s="17"/>
      <c r="T333" s="17"/>
      <c r="U333" s="17"/>
      <c r="V333" s="17"/>
      <c r="W333" s="17"/>
      <c r="X333" s="17"/>
      <c r="Y333" s="17"/>
    </row>
    <row r="334">
      <c r="A334" s="11" t="s">
        <v>145</v>
      </c>
      <c r="B334" s="12"/>
      <c r="C334" s="13"/>
      <c r="D334" s="14"/>
      <c r="E334" s="12"/>
      <c r="F334" s="12"/>
      <c r="G334" s="12"/>
      <c r="H334" s="15"/>
      <c r="I334" s="12"/>
      <c r="J334" s="12"/>
      <c r="K334" s="17"/>
      <c r="L334" s="17"/>
      <c r="M334" s="17"/>
      <c r="N334" s="17"/>
      <c r="O334" s="17"/>
      <c r="P334" s="17"/>
      <c r="Q334" s="17"/>
      <c r="R334" s="17"/>
      <c r="S334" s="17"/>
      <c r="T334" s="17"/>
      <c r="U334" s="17"/>
      <c r="V334" s="17"/>
      <c r="W334" s="17"/>
      <c r="X334" s="17"/>
      <c r="Y334" s="17"/>
    </row>
    <row r="335">
      <c r="A335" s="11" t="s">
        <v>145</v>
      </c>
      <c r="B335" s="12"/>
      <c r="C335" s="13"/>
      <c r="D335" s="14"/>
      <c r="E335" s="12"/>
      <c r="F335" s="12"/>
      <c r="G335" s="12"/>
      <c r="H335" s="15"/>
      <c r="I335" s="12"/>
      <c r="J335" s="12"/>
      <c r="K335" s="17"/>
      <c r="L335" s="17"/>
      <c r="M335" s="17"/>
      <c r="N335" s="17"/>
      <c r="O335" s="17"/>
      <c r="P335" s="17"/>
      <c r="Q335" s="17"/>
      <c r="R335" s="17"/>
      <c r="S335" s="17"/>
      <c r="T335" s="17"/>
      <c r="U335" s="17"/>
      <c r="V335" s="17"/>
      <c r="W335" s="17"/>
      <c r="X335" s="17"/>
      <c r="Y335" s="17"/>
    </row>
    <row r="336">
      <c r="A336" s="11" t="s">
        <v>145</v>
      </c>
      <c r="B336" s="12"/>
      <c r="C336" s="13"/>
      <c r="D336" s="14"/>
      <c r="E336" s="12"/>
      <c r="F336" s="12"/>
      <c r="G336" s="12"/>
      <c r="H336" s="15"/>
      <c r="I336" s="12"/>
      <c r="J336" s="12"/>
      <c r="K336" s="17"/>
      <c r="L336" s="17"/>
      <c r="M336" s="17"/>
      <c r="N336" s="17"/>
      <c r="O336" s="17"/>
      <c r="P336" s="17"/>
      <c r="Q336" s="17"/>
      <c r="R336" s="17"/>
      <c r="S336" s="17"/>
      <c r="T336" s="17"/>
      <c r="U336" s="17"/>
      <c r="V336" s="17"/>
      <c r="W336" s="17"/>
      <c r="X336" s="17"/>
      <c r="Y336" s="17"/>
    </row>
    <row r="337">
      <c r="A337" s="11" t="s">
        <v>145</v>
      </c>
      <c r="B337" s="12"/>
      <c r="C337" s="13"/>
      <c r="D337" s="14"/>
      <c r="E337" s="12"/>
      <c r="F337" s="12"/>
      <c r="G337" s="12"/>
      <c r="H337" s="15"/>
      <c r="I337" s="12"/>
      <c r="J337" s="12"/>
      <c r="K337" s="17"/>
      <c r="L337" s="17"/>
      <c r="M337" s="17"/>
      <c r="N337" s="17"/>
      <c r="O337" s="17"/>
      <c r="P337" s="17"/>
      <c r="Q337" s="17"/>
      <c r="R337" s="17"/>
      <c r="S337" s="17"/>
      <c r="T337" s="17"/>
      <c r="U337" s="17"/>
      <c r="V337" s="17"/>
      <c r="W337" s="17"/>
      <c r="X337" s="17"/>
      <c r="Y337" s="17"/>
    </row>
    <row r="338">
      <c r="A338" s="11" t="s">
        <v>145</v>
      </c>
      <c r="B338" s="12"/>
      <c r="C338" s="13"/>
      <c r="D338" s="14"/>
      <c r="E338" s="12"/>
      <c r="F338" s="12"/>
      <c r="G338" s="12"/>
      <c r="H338" s="15"/>
      <c r="I338" s="12"/>
      <c r="J338" s="12"/>
      <c r="K338" s="17"/>
      <c r="L338" s="17"/>
      <c r="M338" s="17"/>
      <c r="N338" s="17"/>
      <c r="O338" s="17"/>
      <c r="P338" s="17"/>
      <c r="Q338" s="17"/>
      <c r="R338" s="17"/>
      <c r="S338" s="17"/>
      <c r="T338" s="17"/>
      <c r="U338" s="17"/>
      <c r="V338" s="17"/>
      <c r="W338" s="17"/>
      <c r="X338" s="17"/>
      <c r="Y338" s="17"/>
    </row>
    <row r="339">
      <c r="A339" s="11" t="s">
        <v>145</v>
      </c>
      <c r="B339" s="12"/>
      <c r="C339" s="13"/>
      <c r="D339" s="14"/>
      <c r="E339" s="12"/>
      <c r="F339" s="12"/>
      <c r="G339" s="12"/>
      <c r="H339" s="15"/>
      <c r="I339" s="12"/>
      <c r="J339" s="12"/>
      <c r="K339" s="17"/>
      <c r="L339" s="17"/>
      <c r="M339" s="17"/>
      <c r="N339" s="17"/>
      <c r="O339" s="17"/>
      <c r="P339" s="17"/>
      <c r="Q339" s="17"/>
      <c r="R339" s="17"/>
      <c r="S339" s="17"/>
      <c r="T339" s="17"/>
      <c r="U339" s="17"/>
      <c r="V339" s="17"/>
      <c r="W339" s="17"/>
      <c r="X339" s="17"/>
      <c r="Y339" s="17"/>
    </row>
    <row r="340">
      <c r="A340" s="11" t="s">
        <v>145</v>
      </c>
      <c r="B340" s="12"/>
      <c r="C340" s="13"/>
      <c r="D340" s="14"/>
      <c r="E340" s="12"/>
      <c r="F340" s="12"/>
      <c r="G340" s="12"/>
      <c r="H340" s="15"/>
      <c r="I340" s="12"/>
      <c r="J340" s="12"/>
      <c r="K340" s="17"/>
      <c r="L340" s="17"/>
      <c r="M340" s="17"/>
      <c r="N340" s="17"/>
      <c r="O340" s="17"/>
      <c r="P340" s="17"/>
      <c r="Q340" s="17"/>
      <c r="R340" s="17"/>
      <c r="S340" s="17"/>
      <c r="T340" s="17"/>
      <c r="U340" s="17"/>
      <c r="V340" s="17"/>
      <c r="W340" s="17"/>
      <c r="X340" s="17"/>
      <c r="Y340" s="17"/>
    </row>
    <row r="341">
      <c r="A341" s="11" t="s">
        <v>145</v>
      </c>
      <c r="B341" s="12"/>
      <c r="C341" s="13"/>
      <c r="D341" s="14"/>
      <c r="E341" s="12"/>
      <c r="F341" s="12"/>
      <c r="G341" s="12"/>
      <c r="H341" s="15"/>
      <c r="I341" s="12"/>
      <c r="J341" s="12"/>
      <c r="K341" s="17"/>
      <c r="L341" s="17"/>
      <c r="M341" s="17"/>
      <c r="N341" s="17"/>
      <c r="O341" s="17"/>
      <c r="P341" s="17"/>
      <c r="Q341" s="17"/>
      <c r="R341" s="17"/>
      <c r="S341" s="17"/>
      <c r="T341" s="17"/>
      <c r="U341" s="17"/>
      <c r="V341" s="17"/>
      <c r="W341" s="17"/>
      <c r="X341" s="17"/>
      <c r="Y341" s="17"/>
    </row>
    <row r="342">
      <c r="A342" s="11" t="s">
        <v>145</v>
      </c>
      <c r="B342" s="12"/>
      <c r="C342" s="13"/>
      <c r="D342" s="14"/>
      <c r="E342" s="12"/>
      <c r="F342" s="12"/>
      <c r="G342" s="12"/>
      <c r="H342" s="15"/>
      <c r="I342" s="12"/>
      <c r="J342" s="12"/>
      <c r="K342" s="17"/>
      <c r="L342" s="17"/>
      <c r="M342" s="17"/>
      <c r="N342" s="17"/>
      <c r="O342" s="17"/>
      <c r="P342" s="17"/>
      <c r="Q342" s="17"/>
      <c r="R342" s="17"/>
      <c r="S342" s="17"/>
      <c r="T342" s="17"/>
      <c r="U342" s="17"/>
      <c r="V342" s="17"/>
      <c r="W342" s="17"/>
      <c r="X342" s="17"/>
      <c r="Y342" s="17"/>
    </row>
    <row r="343">
      <c r="A343" s="11" t="s">
        <v>145</v>
      </c>
      <c r="B343" s="12"/>
      <c r="C343" s="13"/>
      <c r="D343" s="14"/>
      <c r="E343" s="12"/>
      <c r="F343" s="12"/>
      <c r="G343" s="12"/>
      <c r="H343" s="15"/>
      <c r="I343" s="12"/>
      <c r="J343" s="12"/>
      <c r="K343" s="17"/>
      <c r="L343" s="17"/>
      <c r="M343" s="17"/>
      <c r="N343" s="17"/>
      <c r="O343" s="17"/>
      <c r="P343" s="17"/>
      <c r="Q343" s="17"/>
      <c r="R343" s="17"/>
      <c r="S343" s="17"/>
      <c r="T343" s="17"/>
      <c r="U343" s="17"/>
      <c r="V343" s="17"/>
      <c r="W343" s="17"/>
      <c r="X343" s="17"/>
      <c r="Y343" s="17"/>
    </row>
    <row r="344">
      <c r="A344" s="11" t="s">
        <v>145</v>
      </c>
      <c r="B344" s="12"/>
      <c r="C344" s="13"/>
      <c r="D344" s="14"/>
      <c r="E344" s="12"/>
      <c r="F344" s="12"/>
      <c r="G344" s="12"/>
      <c r="H344" s="15"/>
      <c r="I344" s="12"/>
      <c r="J344" s="12"/>
      <c r="K344" s="17"/>
      <c r="L344" s="17"/>
      <c r="M344" s="17"/>
      <c r="N344" s="17"/>
      <c r="O344" s="17"/>
      <c r="P344" s="17"/>
      <c r="Q344" s="17"/>
      <c r="R344" s="17"/>
      <c r="S344" s="17"/>
      <c r="T344" s="17"/>
      <c r="U344" s="17"/>
      <c r="V344" s="17"/>
      <c r="W344" s="17"/>
      <c r="X344" s="17"/>
      <c r="Y344" s="17"/>
    </row>
    <row r="345">
      <c r="A345" s="11" t="s">
        <v>145</v>
      </c>
      <c r="B345" s="12"/>
      <c r="C345" s="13"/>
      <c r="D345" s="14"/>
      <c r="E345" s="12"/>
      <c r="F345" s="12"/>
      <c r="G345" s="12"/>
      <c r="H345" s="15"/>
      <c r="I345" s="12"/>
      <c r="J345" s="12"/>
      <c r="K345" s="17"/>
      <c r="L345" s="17"/>
      <c r="M345" s="17"/>
      <c r="N345" s="17"/>
      <c r="O345" s="17"/>
      <c r="P345" s="17"/>
      <c r="Q345" s="17"/>
      <c r="R345" s="17"/>
      <c r="S345" s="17"/>
      <c r="T345" s="17"/>
      <c r="U345" s="17"/>
      <c r="V345" s="17"/>
      <c r="W345" s="17"/>
      <c r="X345" s="17"/>
      <c r="Y345" s="17"/>
    </row>
    <row r="346">
      <c r="A346" s="11" t="s">
        <v>145</v>
      </c>
      <c r="B346" s="12"/>
      <c r="C346" s="13"/>
      <c r="D346" s="14"/>
      <c r="E346" s="12"/>
      <c r="F346" s="12"/>
      <c r="G346" s="12"/>
      <c r="H346" s="15"/>
      <c r="I346" s="12"/>
      <c r="J346" s="12"/>
      <c r="K346" s="17"/>
      <c r="L346" s="17"/>
      <c r="M346" s="17"/>
      <c r="N346" s="17"/>
      <c r="O346" s="17"/>
      <c r="P346" s="17"/>
      <c r="Q346" s="17"/>
      <c r="R346" s="17"/>
      <c r="S346" s="17"/>
      <c r="T346" s="17"/>
      <c r="U346" s="17"/>
      <c r="V346" s="17"/>
      <c r="W346" s="17"/>
      <c r="X346" s="17"/>
      <c r="Y346" s="17"/>
    </row>
    <row r="347">
      <c r="A347" s="11" t="s">
        <v>145</v>
      </c>
      <c r="B347" s="12"/>
      <c r="C347" s="13"/>
      <c r="D347" s="14"/>
      <c r="E347" s="12"/>
      <c r="F347" s="12"/>
      <c r="G347" s="12"/>
      <c r="H347" s="15"/>
      <c r="I347" s="12"/>
      <c r="J347" s="12"/>
      <c r="K347" s="17"/>
      <c r="L347" s="17"/>
      <c r="M347" s="17"/>
      <c r="N347" s="17"/>
      <c r="O347" s="17"/>
      <c r="P347" s="17"/>
      <c r="Q347" s="17"/>
      <c r="R347" s="17"/>
      <c r="S347" s="17"/>
      <c r="T347" s="17"/>
      <c r="U347" s="17"/>
      <c r="V347" s="17"/>
      <c r="W347" s="17"/>
      <c r="X347" s="17"/>
      <c r="Y347" s="17"/>
    </row>
    <row r="348">
      <c r="A348" s="11" t="s">
        <v>145</v>
      </c>
      <c r="B348" s="12"/>
      <c r="C348" s="13"/>
      <c r="D348" s="14"/>
      <c r="E348" s="12"/>
      <c r="F348" s="12"/>
      <c r="G348" s="12"/>
      <c r="H348" s="15"/>
      <c r="I348" s="12"/>
      <c r="J348" s="12"/>
      <c r="K348" s="17"/>
      <c r="L348" s="17"/>
      <c r="M348" s="17"/>
      <c r="N348" s="17"/>
      <c r="O348" s="17"/>
      <c r="P348" s="17"/>
      <c r="Q348" s="17"/>
      <c r="R348" s="17"/>
      <c r="S348" s="17"/>
      <c r="T348" s="17"/>
      <c r="U348" s="17"/>
      <c r="V348" s="17"/>
      <c r="W348" s="17"/>
      <c r="X348" s="17"/>
      <c r="Y348" s="17"/>
    </row>
    <row r="349">
      <c r="A349" s="11" t="s">
        <v>145</v>
      </c>
      <c r="B349" s="12"/>
      <c r="C349" s="13"/>
      <c r="D349" s="14"/>
      <c r="E349" s="12"/>
      <c r="F349" s="12"/>
      <c r="G349" s="12"/>
      <c r="H349" s="15"/>
      <c r="I349" s="12"/>
      <c r="J349" s="12"/>
      <c r="K349" s="17"/>
      <c r="L349" s="17"/>
      <c r="M349" s="17"/>
      <c r="N349" s="17"/>
      <c r="O349" s="17"/>
      <c r="P349" s="17"/>
      <c r="Q349" s="17"/>
      <c r="R349" s="17"/>
      <c r="S349" s="17"/>
      <c r="T349" s="17"/>
      <c r="U349" s="17"/>
      <c r="V349" s="17"/>
      <c r="W349" s="17"/>
      <c r="X349" s="17"/>
      <c r="Y349" s="17"/>
    </row>
    <row r="350">
      <c r="A350" s="11" t="s">
        <v>145</v>
      </c>
      <c r="B350" s="12"/>
      <c r="C350" s="13"/>
      <c r="D350" s="14"/>
      <c r="E350" s="12"/>
      <c r="F350" s="12"/>
      <c r="G350" s="12"/>
      <c r="H350" s="15"/>
      <c r="I350" s="12"/>
      <c r="J350" s="12"/>
      <c r="K350" s="17"/>
      <c r="L350" s="17"/>
      <c r="M350" s="17"/>
      <c r="N350" s="17"/>
      <c r="O350" s="17"/>
      <c r="P350" s="17"/>
      <c r="Q350" s="17"/>
      <c r="R350" s="17"/>
      <c r="S350" s="17"/>
      <c r="T350" s="17"/>
      <c r="U350" s="17"/>
      <c r="V350" s="17"/>
      <c r="W350" s="17"/>
      <c r="X350" s="17"/>
      <c r="Y350" s="17"/>
    </row>
    <row r="351">
      <c r="A351" s="11" t="s">
        <v>145</v>
      </c>
      <c r="B351" s="12"/>
      <c r="C351" s="13"/>
      <c r="D351" s="14"/>
      <c r="E351" s="12"/>
      <c r="F351" s="12"/>
      <c r="G351" s="12"/>
      <c r="H351" s="15"/>
      <c r="I351" s="12"/>
      <c r="J351" s="12"/>
      <c r="K351" s="17"/>
      <c r="L351" s="17"/>
      <c r="M351" s="17"/>
      <c r="N351" s="17"/>
      <c r="O351" s="17"/>
      <c r="P351" s="17"/>
      <c r="Q351" s="17"/>
      <c r="R351" s="17"/>
      <c r="S351" s="17"/>
      <c r="T351" s="17"/>
      <c r="U351" s="17"/>
      <c r="V351" s="17"/>
      <c r="W351" s="17"/>
      <c r="X351" s="17"/>
      <c r="Y351" s="17"/>
    </row>
    <row r="352">
      <c r="A352" s="11" t="s">
        <v>145</v>
      </c>
      <c r="B352" s="12"/>
      <c r="C352" s="13"/>
      <c r="D352" s="14"/>
      <c r="E352" s="12"/>
      <c r="F352" s="12"/>
      <c r="G352" s="12"/>
      <c r="H352" s="15"/>
      <c r="I352" s="12"/>
      <c r="J352" s="12"/>
      <c r="K352" s="17"/>
      <c r="L352" s="17"/>
      <c r="M352" s="17"/>
      <c r="N352" s="17"/>
      <c r="O352" s="17"/>
      <c r="P352" s="17"/>
      <c r="Q352" s="17"/>
      <c r="R352" s="17"/>
      <c r="S352" s="17"/>
      <c r="T352" s="17"/>
      <c r="U352" s="17"/>
      <c r="V352" s="17"/>
      <c r="W352" s="17"/>
      <c r="X352" s="17"/>
      <c r="Y352" s="17"/>
    </row>
    <row r="353">
      <c r="A353" s="11" t="s">
        <v>145</v>
      </c>
      <c r="B353" s="12"/>
      <c r="C353" s="13"/>
      <c r="D353" s="14"/>
      <c r="E353" s="12"/>
      <c r="F353" s="12"/>
      <c r="G353" s="12"/>
      <c r="H353" s="15"/>
      <c r="I353" s="12"/>
      <c r="J353" s="12"/>
      <c r="K353" s="17"/>
      <c r="L353" s="17"/>
      <c r="M353" s="17"/>
      <c r="N353" s="17"/>
      <c r="O353" s="17"/>
      <c r="P353" s="17"/>
      <c r="Q353" s="17"/>
      <c r="R353" s="17"/>
      <c r="S353" s="17"/>
      <c r="T353" s="17"/>
      <c r="U353" s="17"/>
      <c r="V353" s="17"/>
      <c r="W353" s="17"/>
      <c r="X353" s="17"/>
      <c r="Y353" s="17"/>
    </row>
    <row r="354">
      <c r="A354" s="11" t="s">
        <v>145</v>
      </c>
      <c r="B354" s="12"/>
      <c r="C354" s="13"/>
      <c r="D354" s="14"/>
      <c r="E354" s="12"/>
      <c r="F354" s="12"/>
      <c r="G354" s="12"/>
      <c r="H354" s="15"/>
      <c r="I354" s="12"/>
      <c r="J354" s="12"/>
      <c r="K354" s="17"/>
      <c r="L354" s="17"/>
      <c r="M354" s="17"/>
      <c r="N354" s="17"/>
      <c r="O354" s="17"/>
      <c r="P354" s="17"/>
      <c r="Q354" s="17"/>
      <c r="R354" s="17"/>
      <c r="S354" s="17"/>
      <c r="T354" s="17"/>
      <c r="U354" s="17"/>
      <c r="V354" s="17"/>
      <c r="W354" s="17"/>
      <c r="X354" s="17"/>
      <c r="Y354" s="17"/>
    </row>
    <row r="355">
      <c r="A355" s="11" t="s">
        <v>145</v>
      </c>
      <c r="B355" s="12"/>
      <c r="C355" s="13"/>
      <c r="D355" s="14"/>
      <c r="E355" s="12"/>
      <c r="F355" s="12"/>
      <c r="G355" s="12"/>
      <c r="H355" s="15"/>
      <c r="I355" s="12"/>
      <c r="J355" s="12"/>
      <c r="K355" s="17"/>
      <c r="L355" s="17"/>
      <c r="M355" s="17"/>
      <c r="N355" s="17"/>
      <c r="O355" s="17"/>
      <c r="P355" s="17"/>
      <c r="Q355" s="17"/>
      <c r="R355" s="17"/>
      <c r="S355" s="17"/>
      <c r="T355" s="17"/>
      <c r="U355" s="17"/>
      <c r="V355" s="17"/>
      <c r="W355" s="17"/>
      <c r="X355" s="17"/>
      <c r="Y355" s="17"/>
    </row>
    <row r="356">
      <c r="A356" s="11" t="s">
        <v>145</v>
      </c>
      <c r="B356" s="12"/>
      <c r="C356" s="13"/>
      <c r="D356" s="14"/>
      <c r="E356" s="12"/>
      <c r="F356" s="12"/>
      <c r="G356" s="12"/>
      <c r="H356" s="15"/>
      <c r="I356" s="12"/>
      <c r="J356" s="12"/>
      <c r="K356" s="17"/>
      <c r="L356" s="17"/>
      <c r="M356" s="17"/>
      <c r="N356" s="17"/>
      <c r="O356" s="17"/>
      <c r="P356" s="17"/>
      <c r="Q356" s="17"/>
      <c r="R356" s="17"/>
      <c r="S356" s="17"/>
      <c r="T356" s="17"/>
      <c r="U356" s="17"/>
      <c r="V356" s="17"/>
      <c r="W356" s="17"/>
      <c r="X356" s="17"/>
      <c r="Y356" s="17"/>
    </row>
    <row r="357">
      <c r="A357" s="11" t="s">
        <v>145</v>
      </c>
      <c r="B357" s="12"/>
      <c r="C357" s="13"/>
      <c r="D357" s="14"/>
      <c r="E357" s="12"/>
      <c r="F357" s="12"/>
      <c r="G357" s="12"/>
      <c r="H357" s="15"/>
      <c r="I357" s="12"/>
      <c r="J357" s="12"/>
      <c r="K357" s="17"/>
      <c r="L357" s="17"/>
      <c r="M357" s="17"/>
      <c r="N357" s="17"/>
      <c r="O357" s="17"/>
      <c r="P357" s="17"/>
      <c r="Q357" s="17"/>
      <c r="R357" s="17"/>
      <c r="S357" s="17"/>
      <c r="T357" s="17"/>
      <c r="U357" s="17"/>
      <c r="V357" s="17"/>
      <c r="W357" s="17"/>
      <c r="X357" s="17"/>
      <c r="Y357" s="17"/>
    </row>
    <row r="358">
      <c r="A358" s="11" t="s">
        <v>145</v>
      </c>
      <c r="B358" s="12"/>
      <c r="C358" s="13"/>
      <c r="D358" s="14"/>
      <c r="E358" s="12"/>
      <c r="F358" s="12"/>
      <c r="G358" s="12"/>
      <c r="H358" s="15"/>
      <c r="I358" s="12"/>
      <c r="J358" s="12"/>
      <c r="K358" s="17"/>
      <c r="L358" s="17"/>
      <c r="M358" s="17"/>
      <c r="N358" s="17"/>
      <c r="O358" s="17"/>
      <c r="P358" s="17"/>
      <c r="Q358" s="17"/>
      <c r="R358" s="17"/>
      <c r="S358" s="17"/>
      <c r="T358" s="17"/>
      <c r="U358" s="17"/>
      <c r="V358" s="17"/>
      <c r="W358" s="17"/>
      <c r="X358" s="17"/>
      <c r="Y358" s="17"/>
    </row>
    <row r="359">
      <c r="A359" s="11" t="s">
        <v>145</v>
      </c>
      <c r="B359" s="12"/>
      <c r="C359" s="13"/>
      <c r="D359" s="14"/>
      <c r="E359" s="12"/>
      <c r="F359" s="12"/>
      <c r="G359" s="12"/>
      <c r="H359" s="15"/>
      <c r="I359" s="12"/>
      <c r="J359" s="12"/>
      <c r="K359" s="17"/>
      <c r="L359" s="17"/>
      <c r="M359" s="17"/>
      <c r="N359" s="17"/>
      <c r="O359" s="17"/>
      <c r="P359" s="17"/>
      <c r="Q359" s="17"/>
      <c r="R359" s="17"/>
      <c r="S359" s="17"/>
      <c r="T359" s="17"/>
      <c r="U359" s="17"/>
      <c r="V359" s="17"/>
      <c r="W359" s="17"/>
      <c r="X359" s="17"/>
      <c r="Y359" s="17"/>
    </row>
    <row r="360">
      <c r="A360" s="11" t="s">
        <v>145</v>
      </c>
      <c r="B360" s="12"/>
      <c r="C360" s="13"/>
      <c r="D360" s="14"/>
      <c r="E360" s="12"/>
      <c r="F360" s="12"/>
      <c r="G360" s="12"/>
      <c r="H360" s="15"/>
      <c r="I360" s="12"/>
      <c r="J360" s="12"/>
      <c r="K360" s="17"/>
      <c r="L360" s="17"/>
      <c r="M360" s="17"/>
      <c r="N360" s="17"/>
      <c r="O360" s="17"/>
      <c r="P360" s="17"/>
      <c r="Q360" s="17"/>
      <c r="R360" s="17"/>
      <c r="S360" s="17"/>
      <c r="T360" s="17"/>
      <c r="U360" s="17"/>
      <c r="V360" s="17"/>
      <c r="W360" s="17"/>
      <c r="X360" s="17"/>
      <c r="Y360" s="17"/>
    </row>
    <row r="361">
      <c r="A361" s="11" t="s">
        <v>145</v>
      </c>
      <c r="B361" s="12"/>
      <c r="C361" s="13"/>
      <c r="D361" s="14"/>
      <c r="E361" s="12"/>
      <c r="F361" s="12"/>
      <c r="G361" s="12"/>
      <c r="H361" s="15"/>
      <c r="I361" s="12"/>
      <c r="J361" s="12"/>
      <c r="K361" s="17"/>
      <c r="L361" s="17"/>
      <c r="M361" s="17"/>
      <c r="N361" s="17"/>
      <c r="O361" s="17"/>
      <c r="P361" s="17"/>
      <c r="Q361" s="17"/>
      <c r="R361" s="17"/>
      <c r="S361" s="17"/>
      <c r="T361" s="17"/>
      <c r="U361" s="17"/>
      <c r="V361" s="17"/>
      <c r="W361" s="17"/>
      <c r="X361" s="17"/>
      <c r="Y361" s="17"/>
    </row>
    <row r="362">
      <c r="A362" s="11" t="s">
        <v>145</v>
      </c>
      <c r="B362" s="12"/>
      <c r="C362" s="13"/>
      <c r="D362" s="14"/>
      <c r="E362" s="12"/>
      <c r="F362" s="12"/>
      <c r="G362" s="12"/>
      <c r="H362" s="15"/>
      <c r="I362" s="12"/>
      <c r="J362" s="12"/>
      <c r="K362" s="17"/>
      <c r="L362" s="17"/>
      <c r="M362" s="17"/>
      <c r="N362" s="17"/>
      <c r="O362" s="17"/>
      <c r="P362" s="17"/>
      <c r="Q362" s="17"/>
      <c r="R362" s="17"/>
      <c r="S362" s="17"/>
      <c r="T362" s="17"/>
      <c r="U362" s="17"/>
      <c r="V362" s="17"/>
      <c r="W362" s="17"/>
      <c r="X362" s="17"/>
      <c r="Y362" s="17"/>
    </row>
    <row r="363">
      <c r="A363" s="11" t="s">
        <v>145</v>
      </c>
      <c r="B363" s="12"/>
      <c r="C363" s="13"/>
      <c r="D363" s="14"/>
      <c r="E363" s="12"/>
      <c r="F363" s="12"/>
      <c r="G363" s="12"/>
      <c r="H363" s="15"/>
      <c r="I363" s="12"/>
      <c r="J363" s="12"/>
      <c r="K363" s="17"/>
      <c r="L363" s="17"/>
      <c r="M363" s="17"/>
      <c r="N363" s="17"/>
      <c r="O363" s="17"/>
      <c r="P363" s="17"/>
      <c r="Q363" s="17"/>
      <c r="R363" s="17"/>
      <c r="S363" s="17"/>
      <c r="T363" s="17"/>
      <c r="U363" s="17"/>
      <c r="V363" s="17"/>
      <c r="W363" s="17"/>
      <c r="X363" s="17"/>
      <c r="Y363" s="17"/>
    </row>
    <row r="364">
      <c r="A364" s="11" t="s">
        <v>145</v>
      </c>
      <c r="B364" s="12"/>
      <c r="C364" s="13"/>
      <c r="D364" s="14"/>
      <c r="E364" s="12"/>
      <c r="F364" s="12"/>
      <c r="G364" s="12"/>
      <c r="H364" s="15"/>
      <c r="I364" s="12"/>
      <c r="J364" s="12"/>
      <c r="K364" s="17"/>
      <c r="L364" s="17"/>
      <c r="M364" s="17"/>
      <c r="N364" s="17"/>
      <c r="O364" s="17"/>
      <c r="P364" s="17"/>
      <c r="Q364" s="17"/>
      <c r="R364" s="17"/>
      <c r="S364" s="17"/>
      <c r="T364" s="17"/>
      <c r="U364" s="17"/>
      <c r="V364" s="17"/>
      <c r="W364" s="17"/>
      <c r="X364" s="17"/>
      <c r="Y364" s="17"/>
    </row>
    <row r="365">
      <c r="A365" s="11" t="s">
        <v>145</v>
      </c>
      <c r="B365" s="12"/>
      <c r="C365" s="13"/>
      <c r="D365" s="14"/>
      <c r="E365" s="12"/>
      <c r="F365" s="12"/>
      <c r="G365" s="12"/>
      <c r="H365" s="15"/>
      <c r="I365" s="12"/>
      <c r="J365" s="12"/>
      <c r="K365" s="17"/>
      <c r="L365" s="17"/>
      <c r="M365" s="17"/>
      <c r="N365" s="17"/>
      <c r="O365" s="17"/>
      <c r="P365" s="17"/>
      <c r="Q365" s="17"/>
      <c r="R365" s="17"/>
      <c r="S365" s="17"/>
      <c r="T365" s="17"/>
      <c r="U365" s="17"/>
      <c r="V365" s="17"/>
      <c r="W365" s="17"/>
      <c r="X365" s="17"/>
      <c r="Y365" s="17"/>
    </row>
    <row r="366">
      <c r="A366" s="11" t="s">
        <v>145</v>
      </c>
      <c r="B366" s="12"/>
      <c r="C366" s="13"/>
      <c r="D366" s="14"/>
      <c r="E366" s="12"/>
      <c r="F366" s="12"/>
      <c r="G366" s="12"/>
      <c r="H366" s="15"/>
      <c r="I366" s="12"/>
      <c r="J366" s="12"/>
      <c r="K366" s="17"/>
      <c r="L366" s="17"/>
      <c r="M366" s="17"/>
      <c r="N366" s="17"/>
      <c r="O366" s="17"/>
      <c r="P366" s="17"/>
      <c r="Q366" s="17"/>
      <c r="R366" s="17"/>
      <c r="S366" s="17"/>
      <c r="T366" s="17"/>
      <c r="U366" s="17"/>
      <c r="V366" s="17"/>
      <c r="W366" s="17"/>
      <c r="X366" s="17"/>
      <c r="Y366" s="17"/>
    </row>
    <row r="367">
      <c r="A367" s="11" t="s">
        <v>145</v>
      </c>
      <c r="B367" s="12"/>
      <c r="C367" s="13"/>
      <c r="D367" s="14"/>
      <c r="E367" s="12"/>
      <c r="F367" s="12"/>
      <c r="G367" s="12"/>
      <c r="H367" s="15"/>
      <c r="I367" s="12"/>
      <c r="J367" s="12"/>
      <c r="K367" s="17"/>
      <c r="L367" s="17"/>
      <c r="M367" s="17"/>
      <c r="N367" s="17"/>
      <c r="O367" s="17"/>
      <c r="P367" s="17"/>
      <c r="Q367" s="17"/>
      <c r="R367" s="17"/>
      <c r="S367" s="17"/>
      <c r="T367" s="17"/>
      <c r="U367" s="17"/>
      <c r="V367" s="17"/>
      <c r="W367" s="17"/>
      <c r="X367" s="17"/>
      <c r="Y367" s="17"/>
    </row>
    <row r="368">
      <c r="A368" s="11" t="s">
        <v>145</v>
      </c>
      <c r="B368" s="12"/>
      <c r="C368" s="13"/>
      <c r="D368" s="14"/>
      <c r="E368" s="12"/>
      <c r="F368" s="12"/>
      <c r="G368" s="12"/>
      <c r="H368" s="15"/>
      <c r="I368" s="12"/>
      <c r="J368" s="12"/>
      <c r="K368" s="17"/>
      <c r="L368" s="17"/>
      <c r="M368" s="17"/>
      <c r="N368" s="17"/>
      <c r="O368" s="17"/>
      <c r="P368" s="17"/>
      <c r="Q368" s="17"/>
      <c r="R368" s="17"/>
      <c r="S368" s="17"/>
      <c r="T368" s="17"/>
      <c r="U368" s="17"/>
      <c r="V368" s="17"/>
      <c r="W368" s="17"/>
      <c r="X368" s="17"/>
      <c r="Y368" s="17"/>
    </row>
    <row r="369">
      <c r="A369" s="11" t="s">
        <v>145</v>
      </c>
      <c r="B369" s="12"/>
      <c r="C369" s="13"/>
      <c r="D369" s="14"/>
      <c r="E369" s="12"/>
      <c r="F369" s="12"/>
      <c r="G369" s="12"/>
      <c r="H369" s="15"/>
      <c r="I369" s="12"/>
      <c r="J369" s="12"/>
      <c r="K369" s="17"/>
      <c r="L369" s="17"/>
      <c r="M369" s="17"/>
      <c r="N369" s="17"/>
      <c r="O369" s="17"/>
      <c r="P369" s="17"/>
      <c r="Q369" s="17"/>
      <c r="R369" s="17"/>
      <c r="S369" s="17"/>
      <c r="T369" s="17"/>
      <c r="U369" s="17"/>
      <c r="V369" s="17"/>
      <c r="W369" s="17"/>
      <c r="X369" s="17"/>
      <c r="Y369" s="17"/>
    </row>
    <row r="370">
      <c r="A370" s="11" t="s">
        <v>145</v>
      </c>
      <c r="B370" s="12"/>
      <c r="C370" s="13"/>
      <c r="D370" s="14"/>
      <c r="E370" s="12"/>
      <c r="F370" s="12"/>
      <c r="G370" s="12"/>
      <c r="H370" s="15"/>
      <c r="I370" s="12"/>
      <c r="J370" s="12"/>
      <c r="K370" s="17"/>
      <c r="L370" s="17"/>
      <c r="M370" s="17"/>
      <c r="N370" s="17"/>
      <c r="O370" s="17"/>
      <c r="P370" s="17"/>
      <c r="Q370" s="17"/>
      <c r="R370" s="17"/>
      <c r="S370" s="17"/>
      <c r="T370" s="17"/>
      <c r="U370" s="17"/>
      <c r="V370" s="17"/>
      <c r="W370" s="17"/>
      <c r="X370" s="17"/>
      <c r="Y370" s="17"/>
    </row>
    <row r="371">
      <c r="A371" s="11" t="s">
        <v>145</v>
      </c>
      <c r="B371" s="12"/>
      <c r="C371" s="13"/>
      <c r="D371" s="14"/>
      <c r="E371" s="12"/>
      <c r="F371" s="12"/>
      <c r="G371" s="12"/>
      <c r="H371" s="15"/>
      <c r="I371" s="12"/>
      <c r="J371" s="12"/>
      <c r="K371" s="17"/>
      <c r="L371" s="17"/>
      <c r="M371" s="17"/>
      <c r="N371" s="17"/>
      <c r="O371" s="17"/>
      <c r="P371" s="17"/>
      <c r="Q371" s="17"/>
      <c r="R371" s="17"/>
      <c r="S371" s="17"/>
      <c r="T371" s="17"/>
      <c r="U371" s="17"/>
      <c r="V371" s="17"/>
      <c r="W371" s="17"/>
      <c r="X371" s="17"/>
      <c r="Y371" s="17"/>
    </row>
    <row r="372">
      <c r="A372" s="11" t="s">
        <v>145</v>
      </c>
      <c r="B372" s="12"/>
      <c r="C372" s="13"/>
      <c r="D372" s="14"/>
      <c r="E372" s="12"/>
      <c r="F372" s="12"/>
      <c r="G372" s="12"/>
      <c r="H372" s="15"/>
      <c r="I372" s="12"/>
      <c r="J372" s="12"/>
      <c r="K372" s="17"/>
      <c r="L372" s="17"/>
      <c r="M372" s="17"/>
      <c r="N372" s="17"/>
      <c r="O372" s="17"/>
      <c r="P372" s="17"/>
      <c r="Q372" s="17"/>
      <c r="R372" s="17"/>
      <c r="S372" s="17"/>
      <c r="T372" s="17"/>
      <c r="U372" s="17"/>
      <c r="V372" s="17"/>
      <c r="W372" s="17"/>
      <c r="X372" s="17"/>
      <c r="Y372" s="17"/>
    </row>
    <row r="373">
      <c r="A373" s="11" t="s">
        <v>145</v>
      </c>
      <c r="B373" s="12"/>
      <c r="C373" s="13"/>
      <c r="D373" s="14"/>
      <c r="E373" s="12"/>
      <c r="F373" s="12"/>
      <c r="G373" s="12"/>
      <c r="H373" s="15"/>
      <c r="I373" s="12"/>
      <c r="J373" s="12"/>
      <c r="K373" s="17"/>
      <c r="L373" s="17"/>
      <c r="M373" s="17"/>
      <c r="N373" s="17"/>
      <c r="O373" s="17"/>
      <c r="P373" s="17"/>
      <c r="Q373" s="17"/>
      <c r="R373" s="17"/>
      <c r="S373" s="17"/>
      <c r="T373" s="17"/>
      <c r="U373" s="17"/>
      <c r="V373" s="17"/>
      <c r="W373" s="17"/>
      <c r="X373" s="17"/>
      <c r="Y373" s="17"/>
    </row>
    <row r="374">
      <c r="A374" s="11" t="s">
        <v>145</v>
      </c>
      <c r="B374" s="12"/>
      <c r="C374" s="13"/>
      <c r="D374" s="14"/>
      <c r="E374" s="12"/>
      <c r="F374" s="12"/>
      <c r="G374" s="12"/>
      <c r="H374" s="15"/>
      <c r="I374" s="12"/>
      <c r="J374" s="12"/>
      <c r="K374" s="17"/>
      <c r="L374" s="17"/>
      <c r="M374" s="17"/>
      <c r="N374" s="17"/>
      <c r="O374" s="17"/>
      <c r="P374" s="17"/>
      <c r="Q374" s="17"/>
      <c r="R374" s="17"/>
      <c r="S374" s="17"/>
      <c r="T374" s="17"/>
      <c r="U374" s="17"/>
      <c r="V374" s="17"/>
      <c r="W374" s="17"/>
      <c r="X374" s="17"/>
      <c r="Y374" s="17"/>
    </row>
    <row r="375">
      <c r="A375" s="11" t="s">
        <v>145</v>
      </c>
      <c r="B375" s="12"/>
      <c r="C375" s="13"/>
      <c r="D375" s="14"/>
      <c r="E375" s="12"/>
      <c r="F375" s="12"/>
      <c r="G375" s="12"/>
      <c r="H375" s="15"/>
      <c r="I375" s="12"/>
      <c r="J375" s="12"/>
      <c r="K375" s="17"/>
      <c r="L375" s="17"/>
      <c r="M375" s="17"/>
      <c r="N375" s="17"/>
      <c r="O375" s="17"/>
      <c r="P375" s="17"/>
      <c r="Q375" s="17"/>
      <c r="R375" s="17"/>
      <c r="S375" s="17"/>
      <c r="T375" s="17"/>
      <c r="U375" s="17"/>
      <c r="V375" s="17"/>
      <c r="W375" s="17"/>
      <c r="X375" s="17"/>
      <c r="Y375" s="17"/>
    </row>
    <row r="376">
      <c r="A376" s="11" t="s">
        <v>145</v>
      </c>
      <c r="B376" s="12"/>
      <c r="C376" s="13"/>
      <c r="D376" s="14"/>
      <c r="E376" s="12"/>
      <c r="F376" s="12"/>
      <c r="G376" s="12"/>
      <c r="H376" s="15"/>
      <c r="I376" s="12"/>
      <c r="J376" s="12"/>
      <c r="K376" s="17"/>
      <c r="L376" s="17"/>
      <c r="M376" s="17"/>
      <c r="N376" s="17"/>
      <c r="O376" s="17"/>
      <c r="P376" s="17"/>
      <c r="Q376" s="17"/>
      <c r="R376" s="17"/>
      <c r="S376" s="17"/>
      <c r="T376" s="17"/>
      <c r="U376" s="17"/>
      <c r="V376" s="17"/>
      <c r="W376" s="17"/>
      <c r="X376" s="17"/>
      <c r="Y376" s="17"/>
    </row>
    <row r="377">
      <c r="A377" s="11" t="s">
        <v>145</v>
      </c>
      <c r="B377" s="12"/>
      <c r="C377" s="13"/>
      <c r="D377" s="14"/>
      <c r="E377" s="12"/>
      <c r="F377" s="12"/>
      <c r="G377" s="12"/>
      <c r="H377" s="15"/>
      <c r="I377" s="12"/>
      <c r="J377" s="12"/>
      <c r="K377" s="17"/>
      <c r="L377" s="17"/>
      <c r="M377" s="17"/>
      <c r="N377" s="17"/>
      <c r="O377" s="17"/>
      <c r="P377" s="17"/>
      <c r="Q377" s="17"/>
      <c r="R377" s="17"/>
      <c r="S377" s="17"/>
      <c r="T377" s="17"/>
      <c r="U377" s="17"/>
      <c r="V377" s="17"/>
      <c r="W377" s="17"/>
      <c r="X377" s="17"/>
      <c r="Y377" s="17"/>
    </row>
    <row r="378">
      <c r="A378" s="11" t="s">
        <v>145</v>
      </c>
      <c r="B378" s="12"/>
      <c r="C378" s="13"/>
      <c r="D378" s="14"/>
      <c r="E378" s="12"/>
      <c r="F378" s="12"/>
      <c r="G378" s="12"/>
      <c r="H378" s="15"/>
      <c r="I378" s="12"/>
      <c r="J378" s="12"/>
      <c r="K378" s="17"/>
      <c r="L378" s="17"/>
      <c r="M378" s="17"/>
      <c r="N378" s="17"/>
      <c r="O378" s="17"/>
      <c r="P378" s="17"/>
      <c r="Q378" s="17"/>
      <c r="R378" s="17"/>
      <c r="S378" s="17"/>
      <c r="T378" s="17"/>
      <c r="U378" s="17"/>
      <c r="V378" s="17"/>
      <c r="W378" s="17"/>
      <c r="X378" s="17"/>
      <c r="Y378" s="17"/>
    </row>
    <row r="379">
      <c r="A379" s="11" t="s">
        <v>145</v>
      </c>
      <c r="B379" s="12"/>
      <c r="C379" s="13"/>
      <c r="D379" s="14"/>
      <c r="E379" s="12"/>
      <c r="F379" s="12"/>
      <c r="G379" s="12"/>
      <c r="H379" s="15"/>
      <c r="I379" s="12"/>
      <c r="J379" s="12"/>
      <c r="K379" s="17"/>
      <c r="L379" s="17"/>
      <c r="M379" s="17"/>
      <c r="N379" s="17"/>
      <c r="O379" s="17"/>
      <c r="P379" s="17"/>
      <c r="Q379" s="17"/>
      <c r="R379" s="17"/>
      <c r="S379" s="17"/>
      <c r="T379" s="17"/>
      <c r="U379" s="17"/>
      <c r="V379" s="17"/>
      <c r="W379" s="17"/>
      <c r="X379" s="17"/>
      <c r="Y379" s="17"/>
    </row>
    <row r="380">
      <c r="A380" s="11" t="s">
        <v>145</v>
      </c>
      <c r="B380" s="12"/>
      <c r="C380" s="13"/>
      <c r="D380" s="14"/>
      <c r="E380" s="12"/>
      <c r="F380" s="12"/>
      <c r="G380" s="12"/>
      <c r="H380" s="15"/>
      <c r="I380" s="12"/>
      <c r="J380" s="12"/>
      <c r="K380" s="17"/>
      <c r="L380" s="17"/>
      <c r="M380" s="17"/>
      <c r="N380" s="17"/>
      <c r="O380" s="17"/>
      <c r="P380" s="17"/>
      <c r="Q380" s="17"/>
      <c r="R380" s="17"/>
      <c r="S380" s="17"/>
      <c r="T380" s="17"/>
      <c r="U380" s="17"/>
      <c r="V380" s="17"/>
      <c r="W380" s="17"/>
      <c r="X380" s="17"/>
      <c r="Y380" s="17"/>
    </row>
    <row r="381">
      <c r="A381" s="11" t="s">
        <v>145</v>
      </c>
      <c r="B381" s="12"/>
      <c r="C381" s="13"/>
      <c r="D381" s="14"/>
      <c r="E381" s="12"/>
      <c r="F381" s="12"/>
      <c r="G381" s="12"/>
      <c r="H381" s="15"/>
      <c r="I381" s="12"/>
      <c r="J381" s="12"/>
      <c r="K381" s="17"/>
      <c r="L381" s="17"/>
      <c r="M381" s="17"/>
      <c r="N381" s="17"/>
      <c r="O381" s="17"/>
      <c r="P381" s="17"/>
      <c r="Q381" s="17"/>
      <c r="R381" s="17"/>
      <c r="S381" s="17"/>
      <c r="T381" s="17"/>
      <c r="U381" s="17"/>
      <c r="V381" s="17"/>
      <c r="W381" s="17"/>
      <c r="X381" s="17"/>
      <c r="Y381" s="17"/>
    </row>
    <row r="382">
      <c r="A382" s="11" t="s">
        <v>145</v>
      </c>
      <c r="B382" s="12"/>
      <c r="C382" s="13"/>
      <c r="D382" s="14"/>
      <c r="E382" s="12"/>
      <c r="F382" s="12"/>
      <c r="G382" s="12"/>
      <c r="H382" s="15"/>
      <c r="I382" s="12"/>
      <c r="J382" s="12"/>
      <c r="K382" s="17"/>
      <c r="L382" s="17"/>
      <c r="M382" s="17"/>
      <c r="N382" s="17"/>
      <c r="O382" s="17"/>
      <c r="P382" s="17"/>
      <c r="Q382" s="17"/>
      <c r="R382" s="17"/>
      <c r="S382" s="17"/>
      <c r="T382" s="17"/>
      <c r="U382" s="17"/>
      <c r="V382" s="17"/>
      <c r="W382" s="17"/>
      <c r="X382" s="17"/>
      <c r="Y382" s="17"/>
    </row>
    <row r="383">
      <c r="A383" s="11" t="s">
        <v>145</v>
      </c>
      <c r="B383" s="12"/>
      <c r="C383" s="13"/>
      <c r="D383" s="14"/>
      <c r="E383" s="12"/>
      <c r="F383" s="12"/>
      <c r="G383" s="12"/>
      <c r="H383" s="15"/>
      <c r="I383" s="12"/>
      <c r="J383" s="12"/>
      <c r="K383" s="17"/>
      <c r="L383" s="17"/>
      <c r="M383" s="17"/>
      <c r="N383" s="17"/>
      <c r="O383" s="17"/>
      <c r="P383" s="17"/>
      <c r="Q383" s="17"/>
      <c r="R383" s="17"/>
      <c r="S383" s="17"/>
      <c r="T383" s="17"/>
      <c r="U383" s="17"/>
      <c r="V383" s="17"/>
      <c r="W383" s="17"/>
      <c r="X383" s="17"/>
      <c r="Y383" s="17"/>
    </row>
    <row r="384">
      <c r="A384" s="11" t="s">
        <v>145</v>
      </c>
      <c r="B384" s="12"/>
      <c r="C384" s="13"/>
      <c r="D384" s="14"/>
      <c r="E384" s="12"/>
      <c r="F384" s="12"/>
      <c r="G384" s="12"/>
      <c r="H384" s="15"/>
      <c r="I384" s="12"/>
      <c r="J384" s="12"/>
      <c r="K384" s="17"/>
      <c r="L384" s="17"/>
      <c r="M384" s="17"/>
      <c r="N384" s="17"/>
      <c r="O384" s="17"/>
      <c r="P384" s="17"/>
      <c r="Q384" s="17"/>
      <c r="R384" s="17"/>
      <c r="S384" s="17"/>
      <c r="T384" s="17"/>
      <c r="U384" s="17"/>
      <c r="V384" s="17"/>
      <c r="W384" s="17"/>
      <c r="X384" s="17"/>
      <c r="Y384" s="17"/>
    </row>
    <row r="385">
      <c r="A385" s="11" t="s">
        <v>145</v>
      </c>
      <c r="B385" s="12"/>
      <c r="C385" s="13"/>
      <c r="D385" s="14"/>
      <c r="E385" s="12"/>
      <c r="F385" s="12"/>
      <c r="G385" s="12"/>
      <c r="H385" s="15"/>
      <c r="I385" s="12"/>
      <c r="J385" s="12"/>
      <c r="K385" s="17"/>
      <c r="L385" s="17"/>
      <c r="M385" s="17"/>
      <c r="N385" s="17"/>
      <c r="O385" s="17"/>
      <c r="P385" s="17"/>
      <c r="Q385" s="17"/>
      <c r="R385" s="17"/>
      <c r="S385" s="17"/>
      <c r="T385" s="17"/>
      <c r="U385" s="17"/>
      <c r="V385" s="17"/>
      <c r="W385" s="17"/>
      <c r="X385" s="17"/>
      <c r="Y385" s="17"/>
    </row>
    <row r="386">
      <c r="A386" s="11" t="s">
        <v>145</v>
      </c>
      <c r="B386" s="12"/>
      <c r="C386" s="13"/>
      <c r="D386" s="14"/>
      <c r="E386" s="12"/>
      <c r="F386" s="12"/>
      <c r="G386" s="12"/>
      <c r="H386" s="15"/>
      <c r="I386" s="12"/>
      <c r="J386" s="12"/>
      <c r="K386" s="17"/>
      <c r="L386" s="17"/>
      <c r="M386" s="17"/>
      <c r="N386" s="17"/>
      <c r="O386" s="17"/>
      <c r="P386" s="17"/>
      <c r="Q386" s="17"/>
      <c r="R386" s="17"/>
      <c r="S386" s="17"/>
      <c r="T386" s="17"/>
      <c r="U386" s="17"/>
      <c r="V386" s="17"/>
      <c r="W386" s="17"/>
      <c r="X386" s="17"/>
      <c r="Y386" s="17"/>
    </row>
    <row r="387">
      <c r="A387" s="11" t="s">
        <v>145</v>
      </c>
      <c r="B387" s="12"/>
      <c r="C387" s="13"/>
      <c r="D387" s="14"/>
      <c r="E387" s="12"/>
      <c r="F387" s="12"/>
      <c r="G387" s="12"/>
      <c r="H387" s="15"/>
      <c r="I387" s="12"/>
      <c r="J387" s="12"/>
      <c r="K387" s="17"/>
      <c r="L387" s="17"/>
      <c r="M387" s="17"/>
      <c r="N387" s="17"/>
      <c r="O387" s="17"/>
      <c r="P387" s="17"/>
      <c r="Q387" s="17"/>
      <c r="R387" s="17"/>
      <c r="S387" s="17"/>
      <c r="T387" s="17"/>
      <c r="U387" s="17"/>
      <c r="V387" s="17"/>
      <c r="W387" s="17"/>
      <c r="X387" s="17"/>
      <c r="Y387" s="17"/>
    </row>
    <row r="388">
      <c r="A388" s="11" t="s">
        <v>145</v>
      </c>
      <c r="B388" s="12"/>
      <c r="C388" s="13"/>
      <c r="D388" s="14"/>
      <c r="E388" s="12"/>
      <c r="F388" s="12"/>
      <c r="G388" s="12"/>
      <c r="H388" s="15"/>
      <c r="I388" s="12"/>
      <c r="J388" s="12"/>
      <c r="K388" s="17"/>
      <c r="L388" s="17"/>
      <c r="M388" s="17"/>
      <c r="N388" s="17"/>
      <c r="O388" s="17"/>
      <c r="P388" s="17"/>
      <c r="Q388" s="17"/>
      <c r="R388" s="17"/>
      <c r="S388" s="17"/>
      <c r="T388" s="17"/>
      <c r="U388" s="17"/>
      <c r="V388" s="17"/>
      <c r="W388" s="17"/>
      <c r="X388" s="17"/>
      <c r="Y388" s="17"/>
    </row>
    <row r="389">
      <c r="A389" s="11" t="s">
        <v>145</v>
      </c>
      <c r="B389" s="12"/>
      <c r="C389" s="13"/>
      <c r="D389" s="14"/>
      <c r="E389" s="12"/>
      <c r="F389" s="12"/>
      <c r="G389" s="12"/>
      <c r="H389" s="15"/>
      <c r="I389" s="12"/>
      <c r="J389" s="12"/>
      <c r="K389" s="17"/>
      <c r="L389" s="17"/>
      <c r="M389" s="17"/>
      <c r="N389" s="17"/>
      <c r="O389" s="17"/>
      <c r="P389" s="17"/>
      <c r="Q389" s="17"/>
      <c r="R389" s="17"/>
      <c r="S389" s="17"/>
      <c r="T389" s="17"/>
      <c r="U389" s="17"/>
      <c r="V389" s="17"/>
      <c r="W389" s="17"/>
      <c r="X389" s="17"/>
      <c r="Y389" s="17"/>
    </row>
    <row r="390">
      <c r="A390" s="11" t="s">
        <v>145</v>
      </c>
      <c r="B390" s="12"/>
      <c r="C390" s="13"/>
      <c r="D390" s="14"/>
      <c r="E390" s="12"/>
      <c r="F390" s="12"/>
      <c r="G390" s="12"/>
      <c r="H390" s="15"/>
      <c r="I390" s="12"/>
      <c r="J390" s="12"/>
      <c r="K390" s="17"/>
      <c r="L390" s="17"/>
      <c r="M390" s="17"/>
      <c r="N390" s="17"/>
      <c r="O390" s="17"/>
      <c r="P390" s="17"/>
      <c r="Q390" s="17"/>
      <c r="R390" s="17"/>
      <c r="S390" s="17"/>
      <c r="T390" s="17"/>
      <c r="U390" s="17"/>
      <c r="V390" s="17"/>
      <c r="W390" s="17"/>
      <c r="X390" s="17"/>
      <c r="Y390" s="17"/>
    </row>
    <row r="391">
      <c r="A391" s="11" t="s">
        <v>145</v>
      </c>
      <c r="B391" s="12"/>
      <c r="C391" s="13"/>
      <c r="D391" s="14"/>
      <c r="E391" s="12"/>
      <c r="F391" s="12"/>
      <c r="G391" s="12"/>
      <c r="H391" s="15"/>
      <c r="I391" s="12"/>
      <c r="J391" s="12"/>
      <c r="K391" s="17"/>
      <c r="L391" s="17"/>
      <c r="M391" s="17"/>
      <c r="N391" s="17"/>
      <c r="O391" s="17"/>
      <c r="P391" s="17"/>
      <c r="Q391" s="17"/>
      <c r="R391" s="17"/>
      <c r="S391" s="17"/>
      <c r="T391" s="17"/>
      <c r="U391" s="17"/>
      <c r="V391" s="17"/>
      <c r="W391" s="17"/>
      <c r="X391" s="17"/>
      <c r="Y391" s="17"/>
    </row>
    <row r="392">
      <c r="A392" s="11" t="s">
        <v>145</v>
      </c>
      <c r="B392" s="12"/>
      <c r="C392" s="13"/>
      <c r="D392" s="14"/>
      <c r="E392" s="12"/>
      <c r="F392" s="12"/>
      <c r="G392" s="12"/>
      <c r="H392" s="15"/>
      <c r="I392" s="12"/>
      <c r="J392" s="12"/>
      <c r="K392" s="17"/>
      <c r="L392" s="17"/>
      <c r="M392" s="17"/>
      <c r="N392" s="17"/>
      <c r="O392" s="17"/>
      <c r="P392" s="17"/>
      <c r="Q392" s="17"/>
      <c r="R392" s="17"/>
      <c r="S392" s="17"/>
      <c r="T392" s="17"/>
      <c r="U392" s="17"/>
      <c r="V392" s="17"/>
      <c r="W392" s="17"/>
      <c r="X392" s="17"/>
      <c r="Y392" s="17"/>
    </row>
    <row r="393">
      <c r="A393" s="11" t="s">
        <v>145</v>
      </c>
      <c r="B393" s="12"/>
      <c r="C393" s="13"/>
      <c r="D393" s="14"/>
      <c r="E393" s="12"/>
      <c r="F393" s="12"/>
      <c r="G393" s="12"/>
      <c r="H393" s="15"/>
      <c r="I393" s="12"/>
      <c r="J393" s="12"/>
      <c r="K393" s="17"/>
      <c r="L393" s="17"/>
      <c r="M393" s="17"/>
      <c r="N393" s="17"/>
      <c r="O393" s="17"/>
      <c r="P393" s="17"/>
      <c r="Q393" s="17"/>
      <c r="R393" s="17"/>
      <c r="S393" s="17"/>
      <c r="T393" s="17"/>
      <c r="U393" s="17"/>
      <c r="V393" s="17"/>
      <c r="W393" s="17"/>
      <c r="X393" s="17"/>
      <c r="Y393" s="17"/>
    </row>
    <row r="394">
      <c r="A394" s="11" t="s">
        <v>145</v>
      </c>
      <c r="B394" s="12"/>
      <c r="C394" s="13"/>
      <c r="D394" s="14"/>
      <c r="E394" s="12"/>
      <c r="F394" s="12"/>
      <c r="G394" s="12"/>
      <c r="H394" s="15"/>
      <c r="I394" s="12"/>
      <c r="J394" s="12"/>
      <c r="K394" s="17"/>
      <c r="L394" s="17"/>
      <c r="M394" s="17"/>
      <c r="N394" s="17"/>
      <c r="O394" s="17"/>
      <c r="P394" s="17"/>
      <c r="Q394" s="17"/>
      <c r="R394" s="17"/>
      <c r="S394" s="17"/>
      <c r="T394" s="17"/>
      <c r="U394" s="17"/>
      <c r="V394" s="17"/>
      <c r="W394" s="17"/>
      <c r="X394" s="17"/>
      <c r="Y394" s="17"/>
    </row>
    <row r="395">
      <c r="A395" s="11" t="s">
        <v>145</v>
      </c>
      <c r="B395" s="12"/>
      <c r="C395" s="13"/>
      <c r="D395" s="14"/>
      <c r="E395" s="12"/>
      <c r="F395" s="12"/>
      <c r="G395" s="12"/>
      <c r="H395" s="15"/>
      <c r="I395" s="12"/>
      <c r="J395" s="12"/>
      <c r="K395" s="17"/>
      <c r="L395" s="17"/>
      <c r="M395" s="17"/>
      <c r="N395" s="17"/>
      <c r="O395" s="17"/>
      <c r="P395" s="17"/>
      <c r="Q395" s="17"/>
      <c r="R395" s="17"/>
      <c r="S395" s="17"/>
      <c r="T395" s="17"/>
      <c r="U395" s="17"/>
      <c r="V395" s="17"/>
      <c r="W395" s="17"/>
      <c r="X395" s="17"/>
      <c r="Y395" s="17"/>
    </row>
    <row r="396">
      <c r="A396" s="11" t="s">
        <v>145</v>
      </c>
      <c r="B396" s="12"/>
      <c r="C396" s="13"/>
      <c r="D396" s="14"/>
      <c r="E396" s="12"/>
      <c r="F396" s="12"/>
      <c r="G396" s="12"/>
      <c r="H396" s="15"/>
      <c r="I396" s="12"/>
      <c r="J396" s="12"/>
      <c r="K396" s="17"/>
      <c r="L396" s="17"/>
      <c r="M396" s="17"/>
      <c r="N396" s="17"/>
      <c r="O396" s="17"/>
      <c r="P396" s="17"/>
      <c r="Q396" s="17"/>
      <c r="R396" s="17"/>
      <c r="S396" s="17"/>
      <c r="T396" s="17"/>
      <c r="U396" s="17"/>
      <c r="V396" s="17"/>
      <c r="W396" s="17"/>
      <c r="X396" s="17"/>
      <c r="Y396" s="17"/>
    </row>
    <row r="397">
      <c r="A397" s="11" t="s">
        <v>145</v>
      </c>
      <c r="B397" s="12"/>
      <c r="C397" s="13"/>
      <c r="D397" s="14"/>
      <c r="E397" s="12"/>
      <c r="F397" s="12"/>
      <c r="G397" s="12"/>
      <c r="H397" s="15"/>
      <c r="I397" s="12"/>
      <c r="J397" s="12"/>
      <c r="K397" s="17"/>
      <c r="L397" s="17"/>
      <c r="M397" s="17"/>
      <c r="N397" s="17"/>
      <c r="O397" s="17"/>
      <c r="P397" s="17"/>
      <c r="Q397" s="17"/>
      <c r="R397" s="17"/>
      <c r="S397" s="17"/>
      <c r="T397" s="17"/>
      <c r="U397" s="17"/>
      <c r="V397" s="17"/>
      <c r="W397" s="17"/>
      <c r="X397" s="17"/>
      <c r="Y397" s="17"/>
    </row>
    <row r="398">
      <c r="A398" s="11" t="s">
        <v>145</v>
      </c>
      <c r="B398" s="12"/>
      <c r="C398" s="13"/>
      <c r="D398" s="14"/>
      <c r="E398" s="12"/>
      <c r="F398" s="12"/>
      <c r="G398" s="12"/>
      <c r="H398" s="15"/>
      <c r="I398" s="12"/>
      <c r="J398" s="12"/>
      <c r="K398" s="17"/>
      <c r="L398" s="17"/>
      <c r="M398" s="17"/>
      <c r="N398" s="17"/>
      <c r="O398" s="17"/>
      <c r="P398" s="17"/>
      <c r="Q398" s="17"/>
      <c r="R398" s="17"/>
      <c r="S398" s="17"/>
      <c r="T398" s="17"/>
      <c r="U398" s="17"/>
      <c r="V398" s="17"/>
      <c r="W398" s="17"/>
      <c r="X398" s="17"/>
      <c r="Y398" s="17"/>
    </row>
    <row r="399">
      <c r="A399" s="11" t="s">
        <v>145</v>
      </c>
      <c r="B399" s="12"/>
      <c r="C399" s="13"/>
      <c r="D399" s="14"/>
      <c r="E399" s="12"/>
      <c r="F399" s="12"/>
      <c r="G399" s="12"/>
      <c r="H399" s="15"/>
      <c r="I399" s="12"/>
      <c r="J399" s="12"/>
      <c r="K399" s="17"/>
      <c r="L399" s="17"/>
      <c r="M399" s="17"/>
      <c r="N399" s="17"/>
      <c r="O399" s="17"/>
      <c r="P399" s="17"/>
      <c r="Q399" s="17"/>
      <c r="R399" s="17"/>
      <c r="S399" s="17"/>
      <c r="T399" s="17"/>
      <c r="U399" s="17"/>
      <c r="V399" s="17"/>
      <c r="W399" s="17"/>
      <c r="X399" s="17"/>
      <c r="Y399" s="17"/>
    </row>
    <row r="400">
      <c r="A400" s="11" t="s">
        <v>145</v>
      </c>
      <c r="B400" s="12"/>
      <c r="C400" s="13"/>
      <c r="D400" s="14"/>
      <c r="E400" s="12"/>
      <c r="F400" s="12"/>
      <c r="G400" s="12"/>
      <c r="H400" s="15"/>
      <c r="I400" s="12"/>
      <c r="J400" s="12"/>
      <c r="K400" s="17"/>
      <c r="L400" s="17"/>
      <c r="M400" s="17"/>
      <c r="N400" s="17"/>
      <c r="O400" s="17"/>
      <c r="P400" s="17"/>
      <c r="Q400" s="17"/>
      <c r="R400" s="17"/>
      <c r="S400" s="17"/>
      <c r="T400" s="17"/>
      <c r="U400" s="17"/>
      <c r="V400" s="17"/>
      <c r="W400" s="17"/>
      <c r="X400" s="17"/>
      <c r="Y400" s="17"/>
    </row>
    <row r="401">
      <c r="A401" s="11" t="s">
        <v>145</v>
      </c>
      <c r="B401" s="12"/>
      <c r="C401" s="13"/>
      <c r="D401" s="14"/>
      <c r="E401" s="12"/>
      <c r="F401" s="12"/>
      <c r="G401" s="12"/>
      <c r="H401" s="15"/>
      <c r="I401" s="12"/>
      <c r="J401" s="12"/>
      <c r="K401" s="17"/>
      <c r="L401" s="17"/>
      <c r="M401" s="17"/>
      <c r="N401" s="17"/>
      <c r="O401" s="17"/>
      <c r="P401" s="17"/>
      <c r="Q401" s="17"/>
      <c r="R401" s="17"/>
      <c r="S401" s="17"/>
      <c r="T401" s="17"/>
      <c r="U401" s="17"/>
      <c r="V401" s="17"/>
      <c r="W401" s="17"/>
      <c r="X401" s="17"/>
      <c r="Y401" s="17"/>
    </row>
    <row r="402">
      <c r="A402" s="11" t="s">
        <v>145</v>
      </c>
      <c r="B402" s="12"/>
      <c r="C402" s="13"/>
      <c r="D402" s="14"/>
      <c r="E402" s="12"/>
      <c r="F402" s="12"/>
      <c r="G402" s="12"/>
      <c r="H402" s="15"/>
      <c r="I402" s="12"/>
      <c r="J402" s="12"/>
      <c r="K402" s="17"/>
      <c r="L402" s="17"/>
      <c r="M402" s="17"/>
      <c r="N402" s="17"/>
      <c r="O402" s="17"/>
      <c r="P402" s="17"/>
      <c r="Q402" s="17"/>
      <c r="R402" s="17"/>
      <c r="S402" s="17"/>
      <c r="T402" s="17"/>
      <c r="U402" s="17"/>
      <c r="V402" s="17"/>
      <c r="W402" s="17"/>
      <c r="X402" s="17"/>
      <c r="Y402" s="17"/>
    </row>
    <row r="403">
      <c r="A403" s="11" t="s">
        <v>145</v>
      </c>
      <c r="B403" s="12"/>
      <c r="C403" s="13"/>
      <c r="D403" s="14"/>
      <c r="E403" s="12"/>
      <c r="F403" s="12"/>
      <c r="G403" s="12"/>
      <c r="H403" s="15"/>
      <c r="I403" s="12"/>
      <c r="J403" s="12"/>
      <c r="K403" s="17"/>
      <c r="L403" s="17"/>
      <c r="M403" s="17"/>
      <c r="N403" s="17"/>
      <c r="O403" s="17"/>
      <c r="P403" s="17"/>
      <c r="Q403" s="17"/>
      <c r="R403" s="17"/>
      <c r="S403" s="17"/>
      <c r="T403" s="17"/>
      <c r="U403" s="17"/>
      <c r="V403" s="17"/>
      <c r="W403" s="17"/>
      <c r="X403" s="17"/>
      <c r="Y403" s="17"/>
    </row>
    <row r="404">
      <c r="A404" s="11" t="s">
        <v>145</v>
      </c>
      <c r="B404" s="12"/>
      <c r="C404" s="13"/>
      <c r="D404" s="14"/>
      <c r="E404" s="12"/>
      <c r="F404" s="12"/>
      <c r="G404" s="12"/>
      <c r="H404" s="15"/>
      <c r="I404" s="12"/>
      <c r="J404" s="12"/>
      <c r="K404" s="17"/>
      <c r="L404" s="17"/>
      <c r="M404" s="17"/>
      <c r="N404" s="17"/>
      <c r="O404" s="17"/>
      <c r="P404" s="17"/>
      <c r="Q404" s="17"/>
      <c r="R404" s="17"/>
      <c r="S404" s="17"/>
      <c r="T404" s="17"/>
      <c r="U404" s="17"/>
      <c r="V404" s="17"/>
      <c r="W404" s="17"/>
      <c r="X404" s="17"/>
      <c r="Y404" s="17"/>
    </row>
    <row r="405">
      <c r="A405" s="11" t="s">
        <v>145</v>
      </c>
      <c r="B405" s="12"/>
      <c r="C405" s="13"/>
      <c r="D405" s="14"/>
      <c r="E405" s="12"/>
      <c r="F405" s="12"/>
      <c r="G405" s="12"/>
      <c r="H405" s="15"/>
      <c r="I405" s="12"/>
      <c r="J405" s="12"/>
      <c r="K405" s="17"/>
      <c r="L405" s="17"/>
      <c r="M405" s="17"/>
      <c r="N405" s="17"/>
      <c r="O405" s="17"/>
      <c r="P405" s="17"/>
      <c r="Q405" s="17"/>
      <c r="R405" s="17"/>
      <c r="S405" s="17"/>
      <c r="T405" s="17"/>
      <c r="U405" s="17"/>
      <c r="V405" s="17"/>
      <c r="W405" s="17"/>
      <c r="X405" s="17"/>
      <c r="Y405" s="17"/>
    </row>
    <row r="406">
      <c r="A406" s="11" t="s">
        <v>145</v>
      </c>
      <c r="B406" s="12"/>
      <c r="C406" s="13"/>
      <c r="D406" s="14"/>
      <c r="E406" s="12"/>
      <c r="F406" s="12"/>
      <c r="G406" s="12"/>
      <c r="H406" s="15"/>
      <c r="I406" s="12"/>
      <c r="J406" s="12"/>
      <c r="K406" s="17"/>
      <c r="L406" s="17"/>
      <c r="M406" s="17"/>
      <c r="N406" s="17"/>
      <c r="O406" s="17"/>
      <c r="P406" s="17"/>
      <c r="Q406" s="17"/>
      <c r="R406" s="17"/>
      <c r="S406" s="17"/>
      <c r="T406" s="17"/>
      <c r="U406" s="17"/>
      <c r="V406" s="17"/>
      <c r="W406" s="17"/>
      <c r="X406" s="17"/>
      <c r="Y406" s="17"/>
    </row>
    <row r="407">
      <c r="A407" s="11" t="s">
        <v>145</v>
      </c>
      <c r="B407" s="12"/>
      <c r="C407" s="13"/>
      <c r="D407" s="14"/>
      <c r="E407" s="12"/>
      <c r="F407" s="12"/>
      <c r="G407" s="12"/>
      <c r="H407" s="15"/>
      <c r="I407" s="12"/>
      <c r="J407" s="12"/>
      <c r="K407" s="17"/>
      <c r="L407" s="17"/>
      <c r="M407" s="17"/>
      <c r="N407" s="17"/>
      <c r="O407" s="17"/>
      <c r="P407" s="17"/>
      <c r="Q407" s="17"/>
      <c r="R407" s="17"/>
      <c r="S407" s="17"/>
      <c r="T407" s="17"/>
      <c r="U407" s="17"/>
      <c r="V407" s="17"/>
      <c r="W407" s="17"/>
      <c r="X407" s="17"/>
      <c r="Y407" s="17"/>
    </row>
    <row r="408">
      <c r="A408" s="11" t="s">
        <v>145</v>
      </c>
      <c r="B408" s="12"/>
      <c r="C408" s="13"/>
      <c r="D408" s="14"/>
      <c r="E408" s="12"/>
      <c r="F408" s="12"/>
      <c r="G408" s="12"/>
      <c r="H408" s="15"/>
      <c r="I408" s="12"/>
      <c r="J408" s="12"/>
      <c r="K408" s="17"/>
      <c r="L408" s="17"/>
      <c r="M408" s="17"/>
      <c r="N408" s="17"/>
      <c r="O408" s="17"/>
      <c r="P408" s="17"/>
      <c r="Q408" s="17"/>
      <c r="R408" s="17"/>
      <c r="S408" s="17"/>
      <c r="T408" s="17"/>
      <c r="U408" s="17"/>
      <c r="V408" s="17"/>
      <c r="W408" s="17"/>
      <c r="X408" s="17"/>
      <c r="Y408" s="17"/>
    </row>
    <row r="409">
      <c r="A409" s="11" t="s">
        <v>145</v>
      </c>
      <c r="B409" s="12"/>
      <c r="C409" s="13"/>
      <c r="D409" s="14"/>
      <c r="E409" s="12"/>
      <c r="F409" s="12"/>
      <c r="G409" s="12"/>
      <c r="H409" s="15"/>
      <c r="I409" s="12"/>
      <c r="J409" s="12"/>
      <c r="K409" s="17"/>
      <c r="L409" s="17"/>
      <c r="M409" s="17"/>
      <c r="N409" s="17"/>
      <c r="O409" s="17"/>
      <c r="P409" s="17"/>
      <c r="Q409" s="17"/>
      <c r="R409" s="17"/>
      <c r="S409" s="17"/>
      <c r="T409" s="17"/>
      <c r="U409" s="17"/>
      <c r="V409" s="17"/>
      <c r="W409" s="17"/>
      <c r="X409" s="17"/>
      <c r="Y409" s="17"/>
    </row>
    <row r="410">
      <c r="A410" s="11" t="s">
        <v>145</v>
      </c>
      <c r="B410" s="12"/>
      <c r="C410" s="13"/>
      <c r="D410" s="14"/>
      <c r="E410" s="12"/>
      <c r="F410" s="12"/>
      <c r="G410" s="12"/>
      <c r="H410" s="15"/>
      <c r="I410" s="12"/>
      <c r="J410" s="12"/>
      <c r="K410" s="17"/>
      <c r="L410" s="17"/>
      <c r="M410" s="17"/>
      <c r="N410" s="17"/>
      <c r="O410" s="17"/>
      <c r="P410" s="17"/>
      <c r="Q410" s="17"/>
      <c r="R410" s="17"/>
      <c r="S410" s="17"/>
      <c r="T410" s="17"/>
      <c r="U410" s="17"/>
      <c r="V410" s="17"/>
      <c r="W410" s="17"/>
      <c r="X410" s="17"/>
      <c r="Y410" s="17"/>
    </row>
    <row r="411">
      <c r="A411" s="11" t="s">
        <v>145</v>
      </c>
      <c r="B411" s="12"/>
      <c r="C411" s="13"/>
      <c r="D411" s="14"/>
      <c r="E411" s="12"/>
      <c r="F411" s="12"/>
      <c r="G411" s="12"/>
      <c r="H411" s="15"/>
      <c r="I411" s="12"/>
      <c r="J411" s="12"/>
      <c r="K411" s="17"/>
      <c r="L411" s="17"/>
      <c r="M411" s="17"/>
      <c r="N411" s="17"/>
      <c r="O411" s="17"/>
      <c r="P411" s="17"/>
      <c r="Q411" s="17"/>
      <c r="R411" s="17"/>
      <c r="S411" s="17"/>
      <c r="T411" s="17"/>
      <c r="U411" s="17"/>
      <c r="V411" s="17"/>
      <c r="W411" s="17"/>
      <c r="X411" s="17"/>
      <c r="Y411" s="17"/>
    </row>
    <row r="412">
      <c r="A412" s="11" t="s">
        <v>145</v>
      </c>
      <c r="B412" s="12"/>
      <c r="C412" s="13"/>
      <c r="D412" s="14"/>
      <c r="E412" s="12"/>
      <c r="F412" s="12"/>
      <c r="G412" s="12"/>
      <c r="H412" s="15"/>
      <c r="I412" s="12"/>
      <c r="J412" s="12"/>
      <c r="K412" s="17"/>
      <c r="L412" s="17"/>
      <c r="M412" s="17"/>
      <c r="N412" s="17"/>
      <c r="O412" s="17"/>
      <c r="P412" s="17"/>
      <c r="Q412" s="17"/>
      <c r="R412" s="17"/>
      <c r="S412" s="17"/>
      <c r="T412" s="17"/>
      <c r="U412" s="17"/>
      <c r="V412" s="17"/>
      <c r="W412" s="17"/>
      <c r="X412" s="17"/>
      <c r="Y412" s="17"/>
    </row>
    <row r="413">
      <c r="A413" s="11" t="s">
        <v>145</v>
      </c>
      <c r="B413" s="12"/>
      <c r="C413" s="13"/>
      <c r="D413" s="14"/>
      <c r="E413" s="12"/>
      <c r="F413" s="12"/>
      <c r="G413" s="12"/>
      <c r="H413" s="15"/>
      <c r="I413" s="12"/>
      <c r="J413" s="12"/>
      <c r="K413" s="17"/>
      <c r="L413" s="17"/>
      <c r="M413" s="17"/>
      <c r="N413" s="17"/>
      <c r="O413" s="17"/>
      <c r="P413" s="17"/>
      <c r="Q413" s="17"/>
      <c r="R413" s="17"/>
      <c r="S413" s="17"/>
      <c r="T413" s="17"/>
      <c r="U413" s="17"/>
      <c r="V413" s="17"/>
      <c r="W413" s="17"/>
      <c r="X413" s="17"/>
      <c r="Y413" s="17"/>
    </row>
    <row r="414">
      <c r="A414" s="11" t="s">
        <v>145</v>
      </c>
      <c r="B414" s="12"/>
      <c r="C414" s="13"/>
      <c r="D414" s="14"/>
      <c r="E414" s="12"/>
      <c r="F414" s="12"/>
      <c r="G414" s="12"/>
      <c r="H414" s="15"/>
      <c r="I414" s="12"/>
      <c r="J414" s="12"/>
      <c r="K414" s="17"/>
      <c r="L414" s="17"/>
      <c r="M414" s="17"/>
      <c r="N414" s="17"/>
      <c r="O414" s="17"/>
      <c r="P414" s="17"/>
      <c r="Q414" s="17"/>
      <c r="R414" s="17"/>
      <c r="S414" s="17"/>
      <c r="T414" s="17"/>
      <c r="U414" s="17"/>
      <c r="V414" s="17"/>
      <c r="W414" s="17"/>
      <c r="X414" s="17"/>
      <c r="Y414" s="17"/>
    </row>
    <row r="415">
      <c r="A415" s="11" t="s">
        <v>145</v>
      </c>
      <c r="B415" s="12"/>
      <c r="C415" s="13"/>
      <c r="D415" s="14"/>
      <c r="E415" s="12"/>
      <c r="F415" s="12"/>
      <c r="G415" s="12"/>
      <c r="H415" s="15"/>
      <c r="I415" s="12"/>
      <c r="J415" s="12"/>
      <c r="K415" s="17"/>
      <c r="L415" s="17"/>
      <c r="M415" s="17"/>
      <c r="N415" s="17"/>
      <c r="O415" s="17"/>
      <c r="P415" s="17"/>
      <c r="Q415" s="17"/>
      <c r="R415" s="17"/>
      <c r="S415" s="17"/>
      <c r="T415" s="17"/>
      <c r="U415" s="17"/>
      <c r="V415" s="17"/>
      <c r="W415" s="17"/>
      <c r="X415" s="17"/>
      <c r="Y415" s="17"/>
    </row>
    <row r="416">
      <c r="A416" s="11" t="s">
        <v>145</v>
      </c>
      <c r="B416" s="12"/>
      <c r="C416" s="13"/>
      <c r="D416" s="14"/>
      <c r="E416" s="12"/>
      <c r="F416" s="12"/>
      <c r="G416" s="12"/>
      <c r="H416" s="15"/>
      <c r="I416" s="12"/>
      <c r="J416" s="12"/>
      <c r="K416" s="17"/>
      <c r="L416" s="17"/>
      <c r="M416" s="17"/>
      <c r="N416" s="17"/>
      <c r="O416" s="17"/>
      <c r="P416" s="17"/>
      <c r="Q416" s="17"/>
      <c r="R416" s="17"/>
      <c r="S416" s="17"/>
      <c r="T416" s="17"/>
      <c r="U416" s="17"/>
      <c r="V416" s="17"/>
      <c r="W416" s="17"/>
      <c r="X416" s="17"/>
      <c r="Y416" s="17"/>
    </row>
    <row r="417">
      <c r="A417" s="11" t="s">
        <v>145</v>
      </c>
      <c r="B417" s="12"/>
      <c r="C417" s="13"/>
      <c r="D417" s="14"/>
      <c r="E417" s="12"/>
      <c r="F417" s="12"/>
      <c r="G417" s="12"/>
      <c r="H417" s="15"/>
      <c r="I417" s="12"/>
      <c r="J417" s="12"/>
      <c r="K417" s="17"/>
      <c r="L417" s="17"/>
      <c r="M417" s="17"/>
      <c r="N417" s="17"/>
      <c r="O417" s="17"/>
      <c r="P417" s="17"/>
      <c r="Q417" s="17"/>
      <c r="R417" s="17"/>
      <c r="S417" s="17"/>
      <c r="T417" s="17"/>
      <c r="U417" s="17"/>
      <c r="V417" s="17"/>
      <c r="W417" s="17"/>
      <c r="X417" s="17"/>
      <c r="Y417" s="17"/>
    </row>
    <row r="418">
      <c r="A418" s="11" t="s">
        <v>145</v>
      </c>
      <c r="B418" s="12"/>
      <c r="C418" s="13"/>
      <c r="D418" s="14"/>
      <c r="E418" s="12"/>
      <c r="F418" s="12"/>
      <c r="G418" s="12"/>
      <c r="H418" s="15"/>
      <c r="I418" s="12"/>
      <c r="J418" s="12"/>
      <c r="K418" s="17"/>
      <c r="L418" s="17"/>
      <c r="M418" s="17"/>
      <c r="N418" s="17"/>
      <c r="O418" s="17"/>
      <c r="P418" s="17"/>
      <c r="Q418" s="17"/>
      <c r="R418" s="17"/>
      <c r="S418" s="17"/>
      <c r="T418" s="17"/>
      <c r="U418" s="17"/>
      <c r="V418" s="17"/>
      <c r="W418" s="17"/>
      <c r="X418" s="17"/>
      <c r="Y418" s="17"/>
    </row>
    <row r="419">
      <c r="A419" s="11" t="s">
        <v>145</v>
      </c>
      <c r="B419" s="12"/>
      <c r="C419" s="13"/>
      <c r="D419" s="14"/>
      <c r="E419" s="12"/>
      <c r="F419" s="12"/>
      <c r="G419" s="12"/>
      <c r="H419" s="15"/>
      <c r="I419" s="12"/>
      <c r="J419" s="12"/>
      <c r="K419" s="17"/>
      <c r="L419" s="17"/>
      <c r="M419" s="17"/>
      <c r="N419" s="17"/>
      <c r="O419" s="17"/>
      <c r="P419" s="17"/>
      <c r="Q419" s="17"/>
      <c r="R419" s="17"/>
      <c r="S419" s="17"/>
      <c r="T419" s="17"/>
      <c r="U419" s="17"/>
      <c r="V419" s="17"/>
      <c r="W419" s="17"/>
      <c r="X419" s="17"/>
      <c r="Y419" s="17"/>
    </row>
    <row r="420">
      <c r="A420" s="11" t="s">
        <v>145</v>
      </c>
      <c r="B420" s="12"/>
      <c r="C420" s="13"/>
      <c r="D420" s="14"/>
      <c r="E420" s="12"/>
      <c r="F420" s="12"/>
      <c r="G420" s="12"/>
      <c r="H420" s="15"/>
      <c r="I420" s="12"/>
      <c r="J420" s="12"/>
      <c r="K420" s="17"/>
      <c r="L420" s="17"/>
      <c r="M420" s="17"/>
      <c r="N420" s="17"/>
      <c r="O420" s="17"/>
      <c r="P420" s="17"/>
      <c r="Q420" s="17"/>
      <c r="R420" s="17"/>
      <c r="S420" s="17"/>
      <c r="T420" s="17"/>
      <c r="U420" s="17"/>
      <c r="V420" s="17"/>
      <c r="W420" s="17"/>
      <c r="X420" s="17"/>
      <c r="Y420" s="17"/>
    </row>
    <row r="421">
      <c r="A421" s="11" t="s">
        <v>145</v>
      </c>
      <c r="B421" s="12"/>
      <c r="C421" s="13"/>
      <c r="D421" s="14"/>
      <c r="E421" s="12"/>
      <c r="F421" s="12"/>
      <c r="G421" s="12"/>
      <c r="H421" s="15"/>
      <c r="I421" s="12"/>
      <c r="J421" s="12"/>
      <c r="K421" s="17"/>
      <c r="L421" s="17"/>
      <c r="M421" s="17"/>
      <c r="N421" s="17"/>
      <c r="O421" s="17"/>
      <c r="P421" s="17"/>
      <c r="Q421" s="17"/>
      <c r="R421" s="17"/>
      <c r="S421" s="17"/>
      <c r="T421" s="17"/>
      <c r="U421" s="17"/>
      <c r="V421" s="17"/>
      <c r="W421" s="17"/>
      <c r="X421" s="17"/>
      <c r="Y421" s="17"/>
    </row>
    <row r="422">
      <c r="A422" s="11" t="s">
        <v>145</v>
      </c>
      <c r="B422" s="12"/>
      <c r="C422" s="13"/>
      <c r="D422" s="14"/>
      <c r="E422" s="12"/>
      <c r="F422" s="12"/>
      <c r="G422" s="12"/>
      <c r="H422" s="15"/>
      <c r="I422" s="12"/>
      <c r="J422" s="12"/>
      <c r="K422" s="17"/>
      <c r="L422" s="17"/>
      <c r="M422" s="17"/>
      <c r="N422" s="17"/>
      <c r="O422" s="17"/>
      <c r="P422" s="17"/>
      <c r="Q422" s="17"/>
      <c r="R422" s="17"/>
      <c r="S422" s="17"/>
      <c r="T422" s="17"/>
      <c r="U422" s="17"/>
      <c r="V422" s="17"/>
      <c r="W422" s="17"/>
      <c r="X422" s="17"/>
      <c r="Y422" s="17"/>
    </row>
    <row r="423">
      <c r="A423" s="11" t="s">
        <v>145</v>
      </c>
      <c r="B423" s="12"/>
      <c r="C423" s="13"/>
      <c r="D423" s="14"/>
      <c r="E423" s="12"/>
      <c r="F423" s="12"/>
      <c r="G423" s="12"/>
      <c r="H423" s="15"/>
      <c r="I423" s="12"/>
      <c r="J423" s="12"/>
      <c r="K423" s="17"/>
      <c r="L423" s="17"/>
      <c r="M423" s="17"/>
      <c r="N423" s="17"/>
      <c r="O423" s="17"/>
      <c r="P423" s="17"/>
      <c r="Q423" s="17"/>
      <c r="R423" s="17"/>
      <c r="S423" s="17"/>
      <c r="T423" s="17"/>
      <c r="U423" s="17"/>
      <c r="V423" s="17"/>
      <c r="W423" s="17"/>
      <c r="X423" s="17"/>
      <c r="Y423" s="17"/>
    </row>
    <row r="424">
      <c r="A424" s="11" t="s">
        <v>145</v>
      </c>
      <c r="B424" s="12"/>
      <c r="C424" s="13"/>
      <c r="D424" s="14"/>
      <c r="E424" s="12"/>
      <c r="F424" s="12"/>
      <c r="G424" s="12"/>
      <c r="H424" s="15"/>
      <c r="I424" s="12"/>
      <c r="J424" s="12"/>
      <c r="K424" s="17"/>
      <c r="L424" s="17"/>
      <c r="M424" s="17"/>
      <c r="N424" s="17"/>
      <c r="O424" s="17"/>
      <c r="P424" s="17"/>
      <c r="Q424" s="17"/>
      <c r="R424" s="17"/>
      <c r="S424" s="17"/>
      <c r="T424" s="17"/>
      <c r="U424" s="17"/>
      <c r="V424" s="17"/>
      <c r="W424" s="17"/>
      <c r="X424" s="17"/>
      <c r="Y424" s="17"/>
    </row>
    <row r="425">
      <c r="A425" s="11" t="s">
        <v>145</v>
      </c>
      <c r="B425" s="12"/>
      <c r="C425" s="13"/>
      <c r="D425" s="14"/>
      <c r="E425" s="12"/>
      <c r="F425" s="12"/>
      <c r="G425" s="12"/>
      <c r="H425" s="15"/>
      <c r="I425" s="12"/>
      <c r="J425" s="12"/>
      <c r="K425" s="17"/>
      <c r="L425" s="17"/>
      <c r="M425" s="17"/>
      <c r="N425" s="17"/>
      <c r="O425" s="17"/>
      <c r="P425" s="17"/>
      <c r="Q425" s="17"/>
      <c r="R425" s="17"/>
      <c r="S425" s="17"/>
      <c r="T425" s="17"/>
      <c r="U425" s="17"/>
      <c r="V425" s="17"/>
      <c r="W425" s="17"/>
      <c r="X425" s="17"/>
      <c r="Y425" s="17"/>
    </row>
    <row r="426">
      <c r="A426" s="11" t="s">
        <v>145</v>
      </c>
      <c r="B426" s="12"/>
      <c r="C426" s="13"/>
      <c r="D426" s="14"/>
      <c r="E426" s="12"/>
      <c r="F426" s="12"/>
      <c r="G426" s="12"/>
      <c r="H426" s="15"/>
      <c r="I426" s="12"/>
      <c r="J426" s="12"/>
      <c r="K426" s="17"/>
      <c r="L426" s="17"/>
      <c r="M426" s="17"/>
      <c r="N426" s="17"/>
      <c r="O426" s="17"/>
      <c r="P426" s="17"/>
      <c r="Q426" s="17"/>
      <c r="R426" s="17"/>
      <c r="S426" s="17"/>
      <c r="T426" s="17"/>
      <c r="U426" s="17"/>
      <c r="V426" s="17"/>
      <c r="W426" s="17"/>
      <c r="X426" s="17"/>
      <c r="Y426" s="17"/>
    </row>
    <row r="427">
      <c r="A427" s="11" t="s">
        <v>145</v>
      </c>
      <c r="B427" s="12"/>
      <c r="C427" s="13"/>
      <c r="D427" s="14"/>
      <c r="E427" s="12"/>
      <c r="F427" s="12"/>
      <c r="G427" s="12"/>
      <c r="H427" s="15"/>
      <c r="I427" s="12"/>
      <c r="J427" s="12"/>
      <c r="K427" s="17"/>
      <c r="L427" s="17"/>
      <c r="M427" s="17"/>
      <c r="N427" s="17"/>
      <c r="O427" s="17"/>
      <c r="P427" s="17"/>
      <c r="Q427" s="17"/>
      <c r="R427" s="17"/>
      <c r="S427" s="17"/>
      <c r="T427" s="17"/>
      <c r="U427" s="17"/>
      <c r="V427" s="17"/>
      <c r="W427" s="17"/>
      <c r="X427" s="17"/>
      <c r="Y427" s="17"/>
    </row>
    <row r="428">
      <c r="A428" s="11" t="s">
        <v>145</v>
      </c>
      <c r="B428" s="12"/>
      <c r="C428" s="13"/>
      <c r="D428" s="14"/>
      <c r="E428" s="12"/>
      <c r="F428" s="12"/>
      <c r="G428" s="12"/>
      <c r="H428" s="15"/>
      <c r="I428" s="12"/>
      <c r="J428" s="12"/>
      <c r="K428" s="17"/>
      <c r="L428" s="17"/>
      <c r="M428" s="17"/>
      <c r="N428" s="17"/>
      <c r="O428" s="17"/>
      <c r="P428" s="17"/>
      <c r="Q428" s="17"/>
      <c r="R428" s="17"/>
      <c r="S428" s="17"/>
      <c r="T428" s="17"/>
      <c r="U428" s="17"/>
      <c r="V428" s="17"/>
      <c r="W428" s="17"/>
      <c r="X428" s="17"/>
      <c r="Y428" s="17"/>
    </row>
    <row r="429">
      <c r="A429" s="11" t="s">
        <v>145</v>
      </c>
      <c r="B429" s="12"/>
      <c r="C429" s="13"/>
      <c r="D429" s="14"/>
      <c r="E429" s="12"/>
      <c r="F429" s="12"/>
      <c r="G429" s="12"/>
      <c r="H429" s="15"/>
      <c r="I429" s="12"/>
      <c r="J429" s="12"/>
      <c r="K429" s="17"/>
      <c r="L429" s="17"/>
      <c r="M429" s="17"/>
      <c r="N429" s="17"/>
      <c r="O429" s="17"/>
      <c r="P429" s="17"/>
      <c r="Q429" s="17"/>
      <c r="R429" s="17"/>
      <c r="S429" s="17"/>
      <c r="T429" s="17"/>
      <c r="U429" s="17"/>
      <c r="V429" s="17"/>
      <c r="W429" s="17"/>
      <c r="X429" s="17"/>
      <c r="Y429" s="17"/>
    </row>
    <row r="430">
      <c r="A430" s="11" t="s">
        <v>145</v>
      </c>
      <c r="B430" s="12"/>
      <c r="C430" s="13"/>
      <c r="D430" s="14"/>
      <c r="E430" s="12"/>
      <c r="F430" s="12"/>
      <c r="G430" s="12"/>
      <c r="H430" s="15"/>
      <c r="I430" s="12"/>
      <c r="J430" s="12"/>
      <c r="K430" s="17"/>
      <c r="L430" s="17"/>
      <c r="M430" s="17"/>
      <c r="N430" s="17"/>
      <c r="O430" s="17"/>
      <c r="P430" s="17"/>
      <c r="Q430" s="17"/>
      <c r="R430" s="17"/>
      <c r="S430" s="17"/>
      <c r="T430" s="17"/>
      <c r="U430" s="17"/>
      <c r="V430" s="17"/>
      <c r="W430" s="17"/>
      <c r="X430" s="17"/>
      <c r="Y430" s="17"/>
    </row>
    <row r="431">
      <c r="A431" s="11" t="s">
        <v>145</v>
      </c>
      <c r="B431" s="12"/>
      <c r="C431" s="13"/>
      <c r="D431" s="14"/>
      <c r="E431" s="12"/>
      <c r="F431" s="12"/>
      <c r="G431" s="12"/>
      <c r="H431" s="15"/>
      <c r="I431" s="12"/>
      <c r="J431" s="12"/>
      <c r="K431" s="17"/>
      <c r="L431" s="17"/>
      <c r="M431" s="17"/>
      <c r="N431" s="17"/>
      <c r="O431" s="17"/>
      <c r="P431" s="17"/>
      <c r="Q431" s="17"/>
      <c r="R431" s="17"/>
      <c r="S431" s="17"/>
      <c r="T431" s="17"/>
      <c r="U431" s="17"/>
      <c r="V431" s="17"/>
      <c r="W431" s="17"/>
      <c r="X431" s="17"/>
      <c r="Y431" s="17"/>
    </row>
    <row r="432">
      <c r="A432" s="11" t="s">
        <v>145</v>
      </c>
      <c r="B432" s="12"/>
      <c r="C432" s="13"/>
      <c r="D432" s="14"/>
      <c r="E432" s="12"/>
      <c r="F432" s="12"/>
      <c r="G432" s="12"/>
      <c r="H432" s="15"/>
      <c r="I432" s="12"/>
      <c r="J432" s="12"/>
      <c r="K432" s="17"/>
      <c r="L432" s="17"/>
      <c r="M432" s="17"/>
      <c r="N432" s="17"/>
      <c r="O432" s="17"/>
      <c r="P432" s="17"/>
      <c r="Q432" s="17"/>
      <c r="R432" s="17"/>
      <c r="S432" s="17"/>
      <c r="T432" s="17"/>
      <c r="U432" s="17"/>
      <c r="V432" s="17"/>
      <c r="W432" s="17"/>
      <c r="X432" s="17"/>
      <c r="Y432" s="17"/>
    </row>
    <row r="433">
      <c r="A433" s="11" t="s">
        <v>145</v>
      </c>
      <c r="B433" s="12"/>
      <c r="C433" s="13"/>
      <c r="D433" s="14"/>
      <c r="E433" s="12"/>
      <c r="F433" s="12"/>
      <c r="G433" s="12"/>
      <c r="H433" s="15"/>
      <c r="I433" s="12"/>
      <c r="J433" s="12"/>
      <c r="K433" s="17"/>
      <c r="L433" s="17"/>
      <c r="M433" s="17"/>
      <c r="N433" s="17"/>
      <c r="O433" s="17"/>
      <c r="P433" s="17"/>
      <c r="Q433" s="17"/>
      <c r="R433" s="17"/>
      <c r="S433" s="17"/>
      <c r="T433" s="17"/>
      <c r="U433" s="17"/>
      <c r="V433" s="17"/>
      <c r="W433" s="17"/>
      <c r="X433" s="17"/>
      <c r="Y433" s="17"/>
    </row>
    <row r="434">
      <c r="A434" s="11" t="s">
        <v>145</v>
      </c>
      <c r="B434" s="12"/>
      <c r="C434" s="13"/>
      <c r="D434" s="14"/>
      <c r="E434" s="12"/>
      <c r="F434" s="12"/>
      <c r="G434" s="12"/>
      <c r="H434" s="15"/>
      <c r="I434" s="12"/>
      <c r="J434" s="12"/>
      <c r="K434" s="17"/>
      <c r="L434" s="17"/>
      <c r="M434" s="17"/>
      <c r="N434" s="17"/>
      <c r="O434" s="17"/>
      <c r="P434" s="17"/>
      <c r="Q434" s="17"/>
      <c r="R434" s="17"/>
      <c r="S434" s="17"/>
      <c r="T434" s="17"/>
      <c r="U434" s="17"/>
      <c r="V434" s="17"/>
      <c r="W434" s="17"/>
      <c r="X434" s="17"/>
      <c r="Y434" s="17"/>
    </row>
    <row r="435">
      <c r="A435" s="11" t="s">
        <v>145</v>
      </c>
      <c r="B435" s="12"/>
      <c r="C435" s="13"/>
      <c r="D435" s="14"/>
      <c r="E435" s="12"/>
      <c r="F435" s="12"/>
      <c r="G435" s="12"/>
      <c r="H435" s="15"/>
      <c r="I435" s="12"/>
      <c r="J435" s="12"/>
      <c r="K435" s="17"/>
      <c r="L435" s="17"/>
      <c r="M435" s="17"/>
      <c r="N435" s="17"/>
      <c r="O435" s="17"/>
      <c r="P435" s="17"/>
      <c r="Q435" s="17"/>
      <c r="R435" s="17"/>
      <c r="S435" s="17"/>
      <c r="T435" s="17"/>
      <c r="U435" s="17"/>
      <c r="V435" s="17"/>
      <c r="W435" s="17"/>
      <c r="X435" s="17"/>
      <c r="Y435" s="17"/>
    </row>
    <row r="436">
      <c r="A436" s="11" t="s">
        <v>145</v>
      </c>
      <c r="B436" s="12"/>
      <c r="C436" s="13"/>
      <c r="D436" s="14"/>
      <c r="E436" s="12"/>
      <c r="F436" s="12"/>
      <c r="G436" s="12"/>
      <c r="H436" s="15"/>
      <c r="I436" s="12"/>
      <c r="J436" s="12"/>
      <c r="K436" s="17"/>
      <c r="L436" s="17"/>
      <c r="M436" s="17"/>
      <c r="N436" s="17"/>
      <c r="O436" s="17"/>
      <c r="P436" s="17"/>
      <c r="Q436" s="17"/>
      <c r="R436" s="17"/>
      <c r="S436" s="17"/>
      <c r="T436" s="17"/>
      <c r="U436" s="17"/>
      <c r="V436" s="17"/>
      <c r="W436" s="17"/>
      <c r="X436" s="17"/>
      <c r="Y436" s="17"/>
    </row>
    <row r="437">
      <c r="A437" s="11" t="s">
        <v>145</v>
      </c>
      <c r="B437" s="12"/>
      <c r="C437" s="13"/>
      <c r="D437" s="14"/>
      <c r="E437" s="12"/>
      <c r="F437" s="12"/>
      <c r="G437" s="12"/>
      <c r="H437" s="15"/>
      <c r="I437" s="12"/>
      <c r="J437" s="12"/>
      <c r="K437" s="17"/>
      <c r="L437" s="17"/>
      <c r="M437" s="17"/>
      <c r="N437" s="17"/>
      <c r="O437" s="17"/>
      <c r="P437" s="17"/>
      <c r="Q437" s="17"/>
      <c r="R437" s="17"/>
      <c r="S437" s="17"/>
      <c r="T437" s="17"/>
      <c r="U437" s="17"/>
      <c r="V437" s="17"/>
      <c r="W437" s="17"/>
      <c r="X437" s="17"/>
      <c r="Y437" s="17"/>
    </row>
    <row r="438">
      <c r="A438" s="11" t="s">
        <v>145</v>
      </c>
      <c r="B438" s="12"/>
      <c r="C438" s="13"/>
      <c r="D438" s="14"/>
      <c r="E438" s="12"/>
      <c r="F438" s="12"/>
      <c r="G438" s="12"/>
      <c r="H438" s="15"/>
      <c r="I438" s="12"/>
      <c r="J438" s="12"/>
      <c r="K438" s="17"/>
      <c r="L438" s="17"/>
      <c r="M438" s="17"/>
      <c r="N438" s="17"/>
      <c r="O438" s="17"/>
      <c r="P438" s="17"/>
      <c r="Q438" s="17"/>
      <c r="R438" s="17"/>
      <c r="S438" s="17"/>
      <c r="T438" s="17"/>
      <c r="U438" s="17"/>
      <c r="V438" s="17"/>
      <c r="W438" s="17"/>
      <c r="X438" s="17"/>
      <c r="Y438" s="17"/>
    </row>
    <row r="439">
      <c r="A439" s="11" t="s">
        <v>145</v>
      </c>
      <c r="B439" s="12"/>
      <c r="C439" s="13"/>
      <c r="D439" s="14"/>
      <c r="E439" s="12"/>
      <c r="F439" s="12"/>
      <c r="G439" s="12"/>
      <c r="H439" s="15"/>
      <c r="I439" s="12"/>
      <c r="J439" s="12"/>
      <c r="K439" s="17"/>
      <c r="L439" s="17"/>
      <c r="M439" s="17"/>
      <c r="N439" s="17"/>
      <c r="O439" s="17"/>
      <c r="P439" s="17"/>
      <c r="Q439" s="17"/>
      <c r="R439" s="17"/>
      <c r="S439" s="17"/>
      <c r="T439" s="17"/>
      <c r="U439" s="17"/>
      <c r="V439" s="17"/>
      <c r="W439" s="17"/>
      <c r="X439" s="17"/>
      <c r="Y439" s="17"/>
    </row>
    <row r="440">
      <c r="A440" s="11" t="s">
        <v>145</v>
      </c>
      <c r="B440" s="12"/>
      <c r="C440" s="13"/>
      <c r="D440" s="14"/>
      <c r="E440" s="12"/>
      <c r="F440" s="12"/>
      <c r="G440" s="12"/>
      <c r="H440" s="15"/>
      <c r="I440" s="12"/>
      <c r="J440" s="12"/>
      <c r="K440" s="17"/>
      <c r="L440" s="17"/>
      <c r="M440" s="17"/>
      <c r="N440" s="17"/>
      <c r="O440" s="17"/>
      <c r="P440" s="17"/>
      <c r="Q440" s="17"/>
      <c r="R440" s="17"/>
      <c r="S440" s="17"/>
      <c r="T440" s="17"/>
      <c r="U440" s="17"/>
      <c r="V440" s="17"/>
      <c r="W440" s="17"/>
      <c r="X440" s="17"/>
      <c r="Y440" s="17"/>
    </row>
    <row r="441">
      <c r="A441" s="11" t="s">
        <v>145</v>
      </c>
      <c r="B441" s="12"/>
      <c r="C441" s="13"/>
      <c r="D441" s="14"/>
      <c r="E441" s="12"/>
      <c r="F441" s="12"/>
      <c r="G441" s="12"/>
      <c r="H441" s="15"/>
      <c r="I441" s="12"/>
      <c r="J441" s="12"/>
      <c r="K441" s="17"/>
      <c r="L441" s="17"/>
      <c r="M441" s="17"/>
      <c r="N441" s="17"/>
      <c r="O441" s="17"/>
      <c r="P441" s="17"/>
      <c r="Q441" s="17"/>
      <c r="R441" s="17"/>
      <c r="S441" s="17"/>
      <c r="T441" s="17"/>
      <c r="U441" s="17"/>
      <c r="V441" s="17"/>
      <c r="W441" s="17"/>
      <c r="X441" s="17"/>
      <c r="Y441" s="17"/>
    </row>
    <row r="442">
      <c r="A442" s="11" t="s">
        <v>145</v>
      </c>
      <c r="B442" s="12"/>
      <c r="C442" s="13"/>
      <c r="D442" s="14"/>
      <c r="E442" s="12"/>
      <c r="F442" s="12"/>
      <c r="G442" s="12"/>
      <c r="H442" s="15"/>
      <c r="I442" s="12"/>
      <c r="J442" s="12"/>
      <c r="K442" s="17"/>
      <c r="L442" s="17"/>
      <c r="M442" s="17"/>
      <c r="N442" s="17"/>
      <c r="O442" s="17"/>
      <c r="P442" s="17"/>
      <c r="Q442" s="17"/>
      <c r="R442" s="17"/>
      <c r="S442" s="17"/>
      <c r="T442" s="17"/>
      <c r="U442" s="17"/>
      <c r="V442" s="17"/>
      <c r="W442" s="17"/>
      <c r="X442" s="17"/>
      <c r="Y442" s="17"/>
    </row>
    <row r="443">
      <c r="A443" s="11" t="s">
        <v>145</v>
      </c>
      <c r="B443" s="12"/>
      <c r="C443" s="13"/>
      <c r="D443" s="14"/>
      <c r="E443" s="12"/>
      <c r="F443" s="12"/>
      <c r="G443" s="12"/>
      <c r="H443" s="15"/>
      <c r="I443" s="12"/>
      <c r="J443" s="12"/>
      <c r="K443" s="17"/>
      <c r="L443" s="17"/>
      <c r="M443" s="17"/>
      <c r="N443" s="17"/>
      <c r="O443" s="17"/>
      <c r="P443" s="17"/>
      <c r="Q443" s="17"/>
      <c r="R443" s="17"/>
      <c r="S443" s="17"/>
      <c r="T443" s="17"/>
      <c r="U443" s="17"/>
      <c r="V443" s="17"/>
      <c r="W443" s="17"/>
      <c r="X443" s="17"/>
      <c r="Y443" s="17"/>
    </row>
    <row r="444">
      <c r="A444" s="11" t="s">
        <v>145</v>
      </c>
      <c r="B444" s="12"/>
      <c r="C444" s="13"/>
      <c r="D444" s="14"/>
      <c r="E444" s="12"/>
      <c r="F444" s="12"/>
      <c r="G444" s="12"/>
      <c r="H444" s="15"/>
      <c r="I444" s="12"/>
      <c r="J444" s="12"/>
      <c r="K444" s="17"/>
      <c r="L444" s="17"/>
      <c r="M444" s="17"/>
      <c r="N444" s="17"/>
      <c r="O444" s="17"/>
      <c r="P444" s="17"/>
      <c r="Q444" s="17"/>
      <c r="R444" s="17"/>
      <c r="S444" s="17"/>
      <c r="T444" s="17"/>
      <c r="U444" s="17"/>
      <c r="V444" s="17"/>
      <c r="W444" s="17"/>
      <c r="X444" s="17"/>
      <c r="Y444" s="17"/>
    </row>
    <row r="445">
      <c r="A445" s="11" t="s">
        <v>145</v>
      </c>
      <c r="B445" s="12"/>
      <c r="C445" s="13"/>
      <c r="D445" s="14"/>
      <c r="E445" s="12"/>
      <c r="F445" s="12"/>
      <c r="G445" s="12"/>
      <c r="H445" s="15"/>
      <c r="I445" s="12"/>
      <c r="J445" s="12"/>
      <c r="K445" s="17"/>
      <c r="L445" s="17"/>
      <c r="M445" s="17"/>
      <c r="N445" s="17"/>
      <c r="O445" s="17"/>
      <c r="P445" s="17"/>
      <c r="Q445" s="17"/>
      <c r="R445" s="17"/>
      <c r="S445" s="17"/>
      <c r="T445" s="17"/>
      <c r="U445" s="17"/>
      <c r="V445" s="17"/>
      <c r="W445" s="17"/>
      <c r="X445" s="17"/>
      <c r="Y445" s="17"/>
    </row>
    <row r="446">
      <c r="A446" s="11" t="s">
        <v>145</v>
      </c>
      <c r="B446" s="12"/>
      <c r="C446" s="13"/>
      <c r="D446" s="14"/>
      <c r="E446" s="12"/>
      <c r="F446" s="12"/>
      <c r="G446" s="12"/>
      <c r="H446" s="15"/>
      <c r="I446" s="12"/>
      <c r="J446" s="12"/>
      <c r="K446" s="17"/>
      <c r="L446" s="17"/>
      <c r="M446" s="17"/>
      <c r="N446" s="17"/>
      <c r="O446" s="17"/>
      <c r="P446" s="17"/>
      <c r="Q446" s="17"/>
      <c r="R446" s="17"/>
      <c r="S446" s="17"/>
      <c r="T446" s="17"/>
      <c r="U446" s="17"/>
      <c r="V446" s="17"/>
      <c r="W446" s="17"/>
      <c r="X446" s="17"/>
      <c r="Y446" s="17"/>
    </row>
    <row r="447">
      <c r="A447" s="11" t="s">
        <v>145</v>
      </c>
      <c r="B447" s="12"/>
      <c r="C447" s="13"/>
      <c r="D447" s="14"/>
      <c r="E447" s="12"/>
      <c r="F447" s="12"/>
      <c r="G447" s="12"/>
      <c r="H447" s="15"/>
      <c r="I447" s="12"/>
      <c r="J447" s="12"/>
      <c r="K447" s="17"/>
      <c r="L447" s="17"/>
      <c r="M447" s="17"/>
      <c r="N447" s="17"/>
      <c r="O447" s="17"/>
      <c r="P447" s="17"/>
      <c r="Q447" s="17"/>
      <c r="R447" s="17"/>
      <c r="S447" s="17"/>
      <c r="T447" s="17"/>
      <c r="U447" s="17"/>
      <c r="V447" s="17"/>
      <c r="W447" s="17"/>
      <c r="X447" s="17"/>
      <c r="Y447" s="17"/>
    </row>
    <row r="448">
      <c r="A448" s="11" t="s">
        <v>145</v>
      </c>
      <c r="B448" s="12"/>
      <c r="C448" s="13"/>
      <c r="D448" s="14"/>
      <c r="E448" s="12"/>
      <c r="F448" s="12"/>
      <c r="G448" s="12"/>
      <c r="H448" s="15"/>
      <c r="I448" s="12"/>
      <c r="J448" s="12"/>
      <c r="K448" s="17"/>
      <c r="L448" s="17"/>
      <c r="M448" s="17"/>
      <c r="N448" s="17"/>
      <c r="O448" s="17"/>
      <c r="P448" s="17"/>
      <c r="Q448" s="17"/>
      <c r="R448" s="17"/>
      <c r="S448" s="17"/>
      <c r="T448" s="17"/>
      <c r="U448" s="17"/>
      <c r="V448" s="17"/>
      <c r="W448" s="17"/>
      <c r="X448" s="17"/>
      <c r="Y448" s="17"/>
    </row>
    <row r="449">
      <c r="A449" s="11" t="s">
        <v>145</v>
      </c>
      <c r="B449" s="12"/>
      <c r="C449" s="13"/>
      <c r="D449" s="14"/>
      <c r="E449" s="12"/>
      <c r="F449" s="12"/>
      <c r="G449" s="12"/>
      <c r="H449" s="15"/>
      <c r="I449" s="12"/>
      <c r="J449" s="12"/>
      <c r="K449" s="17"/>
      <c r="L449" s="17"/>
      <c r="M449" s="17"/>
      <c r="N449" s="17"/>
      <c r="O449" s="17"/>
      <c r="P449" s="17"/>
      <c r="Q449" s="17"/>
      <c r="R449" s="17"/>
      <c r="S449" s="17"/>
      <c r="T449" s="17"/>
      <c r="U449" s="17"/>
      <c r="V449" s="17"/>
      <c r="W449" s="17"/>
      <c r="X449" s="17"/>
      <c r="Y449" s="17"/>
    </row>
    <row r="450">
      <c r="A450" s="11" t="s">
        <v>145</v>
      </c>
      <c r="B450" s="12"/>
      <c r="C450" s="13"/>
      <c r="D450" s="14"/>
      <c r="E450" s="12"/>
      <c r="F450" s="12"/>
      <c r="G450" s="12"/>
      <c r="H450" s="15"/>
      <c r="I450" s="12"/>
      <c r="J450" s="12"/>
      <c r="K450" s="17"/>
      <c r="L450" s="17"/>
      <c r="M450" s="17"/>
      <c r="N450" s="17"/>
      <c r="O450" s="17"/>
      <c r="P450" s="17"/>
      <c r="Q450" s="17"/>
      <c r="R450" s="17"/>
      <c r="S450" s="17"/>
      <c r="T450" s="17"/>
      <c r="U450" s="17"/>
      <c r="V450" s="17"/>
      <c r="W450" s="17"/>
      <c r="X450" s="17"/>
      <c r="Y450" s="17"/>
    </row>
    <row r="451">
      <c r="A451" s="11" t="s">
        <v>145</v>
      </c>
      <c r="B451" s="12"/>
      <c r="C451" s="13"/>
      <c r="D451" s="14"/>
      <c r="E451" s="12"/>
      <c r="F451" s="12"/>
      <c r="G451" s="12"/>
      <c r="H451" s="15"/>
      <c r="I451" s="12"/>
      <c r="J451" s="12"/>
      <c r="K451" s="17"/>
      <c r="L451" s="17"/>
      <c r="M451" s="17"/>
      <c r="N451" s="17"/>
      <c r="O451" s="17"/>
      <c r="P451" s="17"/>
      <c r="Q451" s="17"/>
      <c r="R451" s="17"/>
      <c r="S451" s="17"/>
      <c r="T451" s="17"/>
      <c r="U451" s="17"/>
      <c r="V451" s="17"/>
      <c r="W451" s="17"/>
      <c r="X451" s="17"/>
      <c r="Y451" s="17"/>
    </row>
    <row r="452">
      <c r="A452" s="11" t="s">
        <v>145</v>
      </c>
      <c r="B452" s="12"/>
      <c r="C452" s="13"/>
      <c r="D452" s="14"/>
      <c r="E452" s="12"/>
      <c r="F452" s="12"/>
      <c r="G452" s="12"/>
      <c r="H452" s="15"/>
      <c r="I452" s="12"/>
      <c r="J452" s="12"/>
      <c r="K452" s="17"/>
      <c r="L452" s="17"/>
      <c r="M452" s="17"/>
      <c r="N452" s="17"/>
      <c r="O452" s="17"/>
      <c r="P452" s="17"/>
      <c r="Q452" s="17"/>
      <c r="R452" s="17"/>
      <c r="S452" s="17"/>
      <c r="T452" s="17"/>
      <c r="U452" s="17"/>
      <c r="V452" s="17"/>
      <c r="W452" s="17"/>
      <c r="X452" s="17"/>
      <c r="Y452" s="17"/>
    </row>
    <row r="453">
      <c r="A453" s="11" t="s">
        <v>145</v>
      </c>
      <c r="B453" s="12"/>
      <c r="C453" s="13"/>
      <c r="D453" s="14"/>
      <c r="E453" s="12"/>
      <c r="F453" s="12"/>
      <c r="G453" s="12"/>
      <c r="H453" s="15"/>
      <c r="I453" s="12"/>
      <c r="J453" s="12"/>
      <c r="K453" s="17"/>
      <c r="L453" s="17"/>
      <c r="M453" s="17"/>
      <c r="N453" s="17"/>
      <c r="O453" s="17"/>
      <c r="P453" s="17"/>
      <c r="Q453" s="17"/>
      <c r="R453" s="17"/>
      <c r="S453" s="17"/>
      <c r="T453" s="17"/>
      <c r="U453" s="17"/>
      <c r="V453" s="17"/>
      <c r="W453" s="17"/>
      <c r="X453" s="17"/>
      <c r="Y453" s="17"/>
    </row>
    <row r="454">
      <c r="A454" s="11" t="s">
        <v>145</v>
      </c>
      <c r="B454" s="12"/>
      <c r="C454" s="13"/>
      <c r="D454" s="14"/>
      <c r="E454" s="12"/>
      <c r="F454" s="12"/>
      <c r="G454" s="12"/>
      <c r="H454" s="15"/>
      <c r="I454" s="12"/>
      <c r="J454" s="12"/>
      <c r="K454" s="17"/>
      <c r="L454" s="17"/>
      <c r="M454" s="17"/>
      <c r="N454" s="17"/>
      <c r="O454" s="17"/>
      <c r="P454" s="17"/>
      <c r="Q454" s="17"/>
      <c r="R454" s="17"/>
      <c r="S454" s="17"/>
      <c r="T454" s="17"/>
      <c r="U454" s="17"/>
      <c r="V454" s="17"/>
      <c r="W454" s="17"/>
      <c r="X454" s="17"/>
      <c r="Y454" s="17"/>
    </row>
    <row r="455">
      <c r="A455" s="11" t="s">
        <v>145</v>
      </c>
      <c r="B455" s="12"/>
      <c r="C455" s="13"/>
      <c r="D455" s="14"/>
      <c r="E455" s="12"/>
      <c r="F455" s="12"/>
      <c r="G455" s="12"/>
      <c r="H455" s="15"/>
      <c r="I455" s="12"/>
      <c r="J455" s="12"/>
      <c r="K455" s="17"/>
      <c r="L455" s="17"/>
      <c r="M455" s="17"/>
      <c r="N455" s="17"/>
      <c r="O455" s="17"/>
      <c r="P455" s="17"/>
      <c r="Q455" s="17"/>
      <c r="R455" s="17"/>
      <c r="S455" s="17"/>
      <c r="T455" s="17"/>
      <c r="U455" s="17"/>
      <c r="V455" s="17"/>
      <c r="W455" s="17"/>
      <c r="X455" s="17"/>
      <c r="Y455" s="17"/>
    </row>
    <row r="456">
      <c r="A456" s="11" t="s">
        <v>145</v>
      </c>
      <c r="B456" s="12"/>
      <c r="C456" s="13"/>
      <c r="D456" s="14"/>
      <c r="E456" s="12"/>
      <c r="F456" s="12"/>
      <c r="G456" s="12"/>
      <c r="H456" s="15"/>
      <c r="I456" s="12"/>
      <c r="J456" s="12"/>
      <c r="K456" s="17"/>
      <c r="L456" s="17"/>
      <c r="M456" s="17"/>
      <c r="N456" s="17"/>
      <c r="O456" s="17"/>
      <c r="P456" s="17"/>
      <c r="Q456" s="17"/>
      <c r="R456" s="17"/>
      <c r="S456" s="17"/>
      <c r="T456" s="17"/>
      <c r="U456" s="17"/>
      <c r="V456" s="17"/>
      <c r="W456" s="17"/>
      <c r="X456" s="17"/>
      <c r="Y456" s="17"/>
    </row>
    <row r="457">
      <c r="A457" s="11" t="s">
        <v>145</v>
      </c>
      <c r="B457" s="12"/>
      <c r="C457" s="13"/>
      <c r="D457" s="14"/>
      <c r="E457" s="12"/>
      <c r="F457" s="12"/>
      <c r="G457" s="12"/>
      <c r="H457" s="15"/>
      <c r="I457" s="12"/>
      <c r="J457" s="12"/>
      <c r="K457" s="17"/>
      <c r="L457" s="17"/>
      <c r="M457" s="17"/>
      <c r="N457" s="17"/>
      <c r="O457" s="17"/>
      <c r="P457" s="17"/>
      <c r="Q457" s="17"/>
      <c r="R457" s="17"/>
      <c r="S457" s="17"/>
      <c r="T457" s="17"/>
      <c r="U457" s="17"/>
      <c r="V457" s="17"/>
      <c r="W457" s="17"/>
      <c r="X457" s="17"/>
      <c r="Y457" s="17"/>
    </row>
    <row r="458">
      <c r="A458" s="11" t="s">
        <v>145</v>
      </c>
      <c r="B458" s="12"/>
      <c r="C458" s="13"/>
      <c r="D458" s="14"/>
      <c r="E458" s="12"/>
      <c r="F458" s="12"/>
      <c r="G458" s="12"/>
      <c r="H458" s="15"/>
      <c r="I458" s="12"/>
      <c r="J458" s="12"/>
      <c r="K458" s="17"/>
      <c r="L458" s="17"/>
      <c r="M458" s="17"/>
      <c r="N458" s="17"/>
      <c r="O458" s="17"/>
      <c r="P458" s="17"/>
      <c r="Q458" s="17"/>
      <c r="R458" s="17"/>
      <c r="S458" s="17"/>
      <c r="T458" s="17"/>
      <c r="U458" s="17"/>
      <c r="V458" s="17"/>
      <c r="W458" s="17"/>
      <c r="X458" s="17"/>
      <c r="Y458" s="17"/>
    </row>
    <row r="459">
      <c r="A459" s="11" t="s">
        <v>145</v>
      </c>
      <c r="B459" s="12"/>
      <c r="C459" s="13"/>
      <c r="D459" s="14"/>
      <c r="E459" s="12"/>
      <c r="F459" s="12"/>
      <c r="G459" s="12"/>
      <c r="H459" s="15"/>
      <c r="I459" s="12"/>
      <c r="J459" s="12"/>
      <c r="K459" s="17"/>
      <c r="L459" s="17"/>
      <c r="M459" s="17"/>
      <c r="N459" s="17"/>
      <c r="O459" s="17"/>
      <c r="P459" s="17"/>
      <c r="Q459" s="17"/>
      <c r="R459" s="17"/>
      <c r="S459" s="17"/>
      <c r="T459" s="17"/>
      <c r="U459" s="17"/>
      <c r="V459" s="17"/>
      <c r="W459" s="17"/>
      <c r="X459" s="17"/>
      <c r="Y459" s="17"/>
    </row>
    <row r="460">
      <c r="A460" s="11" t="s">
        <v>145</v>
      </c>
      <c r="B460" s="12"/>
      <c r="C460" s="13"/>
      <c r="D460" s="14"/>
      <c r="E460" s="12"/>
      <c r="F460" s="12"/>
      <c r="G460" s="12"/>
      <c r="H460" s="15"/>
      <c r="I460" s="12"/>
      <c r="J460" s="12"/>
      <c r="K460" s="17"/>
      <c r="L460" s="17"/>
      <c r="M460" s="17"/>
      <c r="N460" s="17"/>
      <c r="O460" s="17"/>
      <c r="P460" s="17"/>
      <c r="Q460" s="17"/>
      <c r="R460" s="17"/>
      <c r="S460" s="17"/>
      <c r="T460" s="17"/>
      <c r="U460" s="17"/>
      <c r="V460" s="17"/>
      <c r="W460" s="17"/>
      <c r="X460" s="17"/>
      <c r="Y460" s="17"/>
    </row>
    <row r="461">
      <c r="A461" s="11" t="s">
        <v>145</v>
      </c>
      <c r="B461" s="12"/>
      <c r="C461" s="13"/>
      <c r="D461" s="14"/>
      <c r="E461" s="12"/>
      <c r="F461" s="12"/>
      <c r="G461" s="12"/>
      <c r="H461" s="15"/>
      <c r="I461" s="12"/>
      <c r="J461" s="12"/>
      <c r="K461" s="17"/>
      <c r="L461" s="17"/>
      <c r="M461" s="17"/>
      <c r="N461" s="17"/>
      <c r="O461" s="17"/>
      <c r="P461" s="17"/>
      <c r="Q461" s="17"/>
      <c r="R461" s="17"/>
      <c r="S461" s="17"/>
      <c r="T461" s="17"/>
      <c r="U461" s="17"/>
      <c r="V461" s="17"/>
      <c r="W461" s="17"/>
      <c r="X461" s="17"/>
      <c r="Y461" s="17"/>
    </row>
    <row r="462">
      <c r="A462" s="11" t="s">
        <v>145</v>
      </c>
      <c r="B462" s="12"/>
      <c r="C462" s="13"/>
      <c r="D462" s="14"/>
      <c r="E462" s="12"/>
      <c r="F462" s="12"/>
      <c r="G462" s="12"/>
      <c r="H462" s="15"/>
      <c r="I462" s="12"/>
      <c r="J462" s="12"/>
      <c r="K462" s="17"/>
      <c r="L462" s="17"/>
      <c r="M462" s="17"/>
      <c r="N462" s="17"/>
      <c r="O462" s="17"/>
      <c r="P462" s="17"/>
      <c r="Q462" s="17"/>
      <c r="R462" s="17"/>
      <c r="S462" s="17"/>
      <c r="T462" s="17"/>
      <c r="U462" s="17"/>
      <c r="V462" s="17"/>
      <c r="W462" s="17"/>
      <c r="X462" s="17"/>
      <c r="Y462" s="17"/>
    </row>
    <row r="463">
      <c r="A463" s="11" t="s">
        <v>145</v>
      </c>
      <c r="B463" s="12"/>
      <c r="C463" s="13"/>
      <c r="D463" s="14"/>
      <c r="E463" s="12"/>
      <c r="F463" s="12"/>
      <c r="G463" s="12"/>
      <c r="H463" s="15"/>
      <c r="I463" s="12"/>
      <c r="J463" s="12"/>
      <c r="K463" s="17"/>
      <c r="L463" s="17"/>
      <c r="M463" s="17"/>
      <c r="N463" s="17"/>
      <c r="O463" s="17"/>
      <c r="P463" s="17"/>
      <c r="Q463" s="17"/>
      <c r="R463" s="17"/>
      <c r="S463" s="17"/>
      <c r="T463" s="17"/>
      <c r="U463" s="17"/>
      <c r="V463" s="17"/>
      <c r="W463" s="17"/>
      <c r="X463" s="17"/>
      <c r="Y463" s="17"/>
    </row>
    <row r="464">
      <c r="A464" s="11" t="s">
        <v>145</v>
      </c>
      <c r="B464" s="12"/>
      <c r="C464" s="13"/>
      <c r="D464" s="14"/>
      <c r="E464" s="12"/>
      <c r="F464" s="12"/>
      <c r="G464" s="12"/>
      <c r="H464" s="15"/>
      <c r="I464" s="12"/>
      <c r="J464" s="12"/>
      <c r="K464" s="17"/>
      <c r="L464" s="17"/>
      <c r="M464" s="17"/>
      <c r="N464" s="17"/>
      <c r="O464" s="17"/>
      <c r="P464" s="17"/>
      <c r="Q464" s="17"/>
      <c r="R464" s="17"/>
      <c r="S464" s="17"/>
      <c r="T464" s="17"/>
      <c r="U464" s="17"/>
      <c r="V464" s="17"/>
      <c r="W464" s="17"/>
      <c r="X464" s="17"/>
      <c r="Y464" s="17"/>
    </row>
    <row r="465">
      <c r="A465" s="11" t="s">
        <v>145</v>
      </c>
      <c r="B465" s="12"/>
      <c r="C465" s="13"/>
      <c r="D465" s="14"/>
      <c r="E465" s="12"/>
      <c r="F465" s="12"/>
      <c r="G465" s="12"/>
      <c r="H465" s="15"/>
      <c r="I465" s="12"/>
      <c r="J465" s="12"/>
      <c r="K465" s="17"/>
      <c r="L465" s="17"/>
      <c r="M465" s="17"/>
      <c r="N465" s="17"/>
      <c r="O465" s="17"/>
      <c r="P465" s="17"/>
      <c r="Q465" s="17"/>
      <c r="R465" s="17"/>
      <c r="S465" s="17"/>
      <c r="T465" s="17"/>
      <c r="U465" s="17"/>
      <c r="V465" s="17"/>
      <c r="W465" s="17"/>
      <c r="X465" s="17"/>
      <c r="Y465" s="17"/>
    </row>
    <row r="466">
      <c r="A466" s="11" t="s">
        <v>145</v>
      </c>
      <c r="B466" s="12"/>
      <c r="C466" s="13"/>
      <c r="D466" s="14"/>
      <c r="E466" s="12"/>
      <c r="F466" s="12"/>
      <c r="G466" s="12"/>
      <c r="H466" s="15"/>
      <c r="I466" s="12"/>
      <c r="J466" s="12"/>
      <c r="K466" s="17"/>
      <c r="L466" s="17"/>
      <c r="M466" s="17"/>
      <c r="N466" s="17"/>
      <c r="O466" s="17"/>
      <c r="P466" s="17"/>
      <c r="Q466" s="17"/>
      <c r="R466" s="17"/>
      <c r="S466" s="17"/>
      <c r="T466" s="17"/>
      <c r="U466" s="17"/>
      <c r="V466" s="17"/>
      <c r="W466" s="17"/>
      <c r="X466" s="17"/>
      <c r="Y466" s="17"/>
    </row>
    <row r="467">
      <c r="A467" s="11" t="s">
        <v>145</v>
      </c>
      <c r="B467" s="12"/>
      <c r="C467" s="13"/>
      <c r="D467" s="14"/>
      <c r="E467" s="12"/>
      <c r="F467" s="12"/>
      <c r="G467" s="12"/>
      <c r="H467" s="15"/>
      <c r="I467" s="12"/>
      <c r="J467" s="12"/>
      <c r="K467" s="17"/>
      <c r="L467" s="17"/>
      <c r="M467" s="17"/>
      <c r="N467" s="17"/>
      <c r="O467" s="17"/>
      <c r="P467" s="17"/>
      <c r="Q467" s="17"/>
      <c r="R467" s="17"/>
      <c r="S467" s="17"/>
      <c r="T467" s="17"/>
      <c r="U467" s="17"/>
      <c r="V467" s="17"/>
      <c r="W467" s="17"/>
      <c r="X467" s="17"/>
      <c r="Y467" s="17"/>
    </row>
    <row r="468">
      <c r="A468" s="11" t="s">
        <v>145</v>
      </c>
      <c r="B468" s="12"/>
      <c r="C468" s="13"/>
      <c r="D468" s="14"/>
      <c r="E468" s="12"/>
      <c r="F468" s="12"/>
      <c r="G468" s="12"/>
      <c r="H468" s="15"/>
      <c r="I468" s="12"/>
      <c r="J468" s="12"/>
      <c r="K468" s="17"/>
      <c r="L468" s="17"/>
      <c r="M468" s="17"/>
      <c r="N468" s="17"/>
      <c r="O468" s="17"/>
      <c r="P468" s="17"/>
      <c r="Q468" s="17"/>
      <c r="R468" s="17"/>
      <c r="S468" s="17"/>
      <c r="T468" s="17"/>
      <c r="U468" s="17"/>
      <c r="V468" s="17"/>
      <c r="W468" s="17"/>
      <c r="X468" s="17"/>
      <c r="Y468" s="17"/>
    </row>
    <row r="469">
      <c r="A469" s="11" t="s">
        <v>145</v>
      </c>
      <c r="B469" s="12"/>
      <c r="C469" s="13"/>
      <c r="D469" s="14"/>
      <c r="E469" s="12"/>
      <c r="F469" s="12"/>
      <c r="G469" s="12"/>
      <c r="H469" s="15"/>
      <c r="I469" s="12"/>
      <c r="J469" s="12"/>
      <c r="K469" s="17"/>
      <c r="L469" s="17"/>
      <c r="M469" s="17"/>
      <c r="N469" s="17"/>
      <c r="O469" s="17"/>
      <c r="P469" s="17"/>
      <c r="Q469" s="17"/>
      <c r="R469" s="17"/>
      <c r="S469" s="17"/>
      <c r="T469" s="17"/>
      <c r="U469" s="17"/>
      <c r="V469" s="17"/>
      <c r="W469" s="17"/>
      <c r="X469" s="17"/>
      <c r="Y469" s="17"/>
    </row>
    <row r="470">
      <c r="A470" s="11" t="s">
        <v>145</v>
      </c>
      <c r="B470" s="12"/>
      <c r="C470" s="13"/>
      <c r="D470" s="14"/>
      <c r="E470" s="12"/>
      <c r="F470" s="12"/>
      <c r="G470" s="12"/>
      <c r="H470" s="15"/>
      <c r="I470" s="12"/>
      <c r="J470" s="12"/>
      <c r="K470" s="17"/>
      <c r="L470" s="17"/>
      <c r="M470" s="17"/>
      <c r="N470" s="17"/>
      <c r="O470" s="17"/>
      <c r="P470" s="17"/>
      <c r="Q470" s="17"/>
      <c r="R470" s="17"/>
      <c r="S470" s="17"/>
      <c r="T470" s="17"/>
      <c r="U470" s="17"/>
      <c r="V470" s="17"/>
      <c r="W470" s="17"/>
      <c r="X470" s="17"/>
      <c r="Y470" s="17"/>
    </row>
    <row r="471">
      <c r="A471" s="11" t="s">
        <v>145</v>
      </c>
      <c r="B471" s="12"/>
      <c r="C471" s="13"/>
      <c r="D471" s="14"/>
      <c r="E471" s="12"/>
      <c r="F471" s="12"/>
      <c r="G471" s="12"/>
      <c r="H471" s="15"/>
      <c r="I471" s="12"/>
      <c r="J471" s="12"/>
      <c r="K471" s="17"/>
      <c r="L471" s="17"/>
      <c r="M471" s="17"/>
      <c r="N471" s="17"/>
      <c r="O471" s="17"/>
      <c r="P471" s="17"/>
      <c r="Q471" s="17"/>
      <c r="R471" s="17"/>
      <c r="S471" s="17"/>
      <c r="T471" s="17"/>
      <c r="U471" s="17"/>
      <c r="V471" s="17"/>
      <c r="W471" s="17"/>
      <c r="X471" s="17"/>
      <c r="Y471" s="17"/>
    </row>
    <row r="472">
      <c r="A472" s="11" t="s">
        <v>145</v>
      </c>
      <c r="B472" s="12"/>
      <c r="C472" s="13"/>
      <c r="D472" s="14"/>
      <c r="E472" s="12"/>
      <c r="F472" s="12"/>
      <c r="G472" s="12"/>
      <c r="H472" s="15"/>
      <c r="I472" s="12"/>
      <c r="J472" s="12"/>
      <c r="K472" s="17"/>
      <c r="L472" s="17"/>
      <c r="M472" s="17"/>
      <c r="N472" s="17"/>
      <c r="O472" s="17"/>
      <c r="P472" s="17"/>
      <c r="Q472" s="17"/>
      <c r="R472" s="17"/>
      <c r="S472" s="17"/>
      <c r="T472" s="17"/>
      <c r="U472" s="17"/>
      <c r="V472" s="17"/>
      <c r="W472" s="17"/>
      <c r="X472" s="17"/>
      <c r="Y472" s="17"/>
    </row>
    <row r="473">
      <c r="A473" s="11" t="s">
        <v>145</v>
      </c>
      <c r="B473" s="12"/>
      <c r="C473" s="13"/>
      <c r="D473" s="14"/>
      <c r="E473" s="12"/>
      <c r="F473" s="12"/>
      <c r="G473" s="12"/>
      <c r="H473" s="15"/>
      <c r="I473" s="12"/>
      <c r="J473" s="12"/>
      <c r="K473" s="17"/>
      <c r="L473" s="17"/>
      <c r="M473" s="17"/>
      <c r="N473" s="17"/>
      <c r="O473" s="17"/>
      <c r="P473" s="17"/>
      <c r="Q473" s="17"/>
      <c r="R473" s="17"/>
      <c r="S473" s="17"/>
      <c r="T473" s="17"/>
      <c r="U473" s="17"/>
      <c r="V473" s="17"/>
      <c r="W473" s="17"/>
      <c r="X473" s="17"/>
      <c r="Y473" s="17"/>
    </row>
    <row r="474">
      <c r="A474" s="11" t="s">
        <v>145</v>
      </c>
      <c r="B474" s="12"/>
      <c r="C474" s="13"/>
      <c r="D474" s="14"/>
      <c r="E474" s="12"/>
      <c r="F474" s="12"/>
      <c r="G474" s="12"/>
      <c r="H474" s="15"/>
      <c r="I474" s="12"/>
      <c r="J474" s="12"/>
      <c r="K474" s="17"/>
      <c r="L474" s="17"/>
      <c r="M474" s="17"/>
      <c r="N474" s="17"/>
      <c r="O474" s="17"/>
      <c r="P474" s="17"/>
      <c r="Q474" s="17"/>
      <c r="R474" s="17"/>
      <c r="S474" s="17"/>
      <c r="T474" s="17"/>
      <c r="U474" s="17"/>
      <c r="V474" s="17"/>
      <c r="W474" s="17"/>
      <c r="X474" s="17"/>
      <c r="Y474" s="17"/>
    </row>
    <row r="475">
      <c r="A475" s="11" t="s">
        <v>145</v>
      </c>
      <c r="B475" s="12"/>
      <c r="C475" s="13"/>
      <c r="D475" s="14"/>
      <c r="E475" s="12"/>
      <c r="F475" s="12"/>
      <c r="G475" s="12"/>
      <c r="H475" s="15"/>
      <c r="I475" s="12"/>
      <c r="J475" s="12"/>
      <c r="K475" s="17"/>
      <c r="L475" s="17"/>
      <c r="M475" s="17"/>
      <c r="N475" s="17"/>
      <c r="O475" s="17"/>
      <c r="P475" s="17"/>
      <c r="Q475" s="17"/>
      <c r="R475" s="17"/>
      <c r="S475" s="17"/>
      <c r="T475" s="17"/>
      <c r="U475" s="17"/>
      <c r="V475" s="17"/>
      <c r="W475" s="17"/>
      <c r="X475" s="17"/>
      <c r="Y475" s="17"/>
    </row>
    <row r="476">
      <c r="A476" s="11" t="s">
        <v>145</v>
      </c>
      <c r="B476" s="12"/>
      <c r="C476" s="13"/>
      <c r="D476" s="14"/>
      <c r="E476" s="12"/>
      <c r="F476" s="12"/>
      <c r="G476" s="12"/>
      <c r="H476" s="15"/>
      <c r="I476" s="12"/>
      <c r="J476" s="12"/>
      <c r="K476" s="17"/>
      <c r="L476" s="17"/>
      <c r="M476" s="17"/>
      <c r="N476" s="17"/>
      <c r="O476" s="17"/>
      <c r="P476" s="17"/>
      <c r="Q476" s="17"/>
      <c r="R476" s="17"/>
      <c r="S476" s="17"/>
      <c r="T476" s="17"/>
      <c r="U476" s="17"/>
      <c r="V476" s="17"/>
      <c r="W476" s="17"/>
      <c r="X476" s="17"/>
      <c r="Y476" s="17"/>
    </row>
    <row r="477">
      <c r="A477" s="11" t="s">
        <v>145</v>
      </c>
      <c r="B477" s="12"/>
      <c r="C477" s="13"/>
      <c r="D477" s="14"/>
      <c r="E477" s="12"/>
      <c r="F477" s="12"/>
      <c r="G477" s="12"/>
      <c r="H477" s="15"/>
      <c r="I477" s="12"/>
      <c r="J477" s="12"/>
      <c r="K477" s="17"/>
      <c r="L477" s="17"/>
      <c r="M477" s="17"/>
      <c r="N477" s="17"/>
      <c r="O477" s="17"/>
      <c r="P477" s="17"/>
      <c r="Q477" s="17"/>
      <c r="R477" s="17"/>
      <c r="S477" s="17"/>
      <c r="T477" s="17"/>
      <c r="U477" s="17"/>
      <c r="V477" s="17"/>
      <c r="W477" s="17"/>
      <c r="X477" s="17"/>
      <c r="Y477" s="17"/>
    </row>
    <row r="478">
      <c r="A478" s="11" t="s">
        <v>145</v>
      </c>
      <c r="B478" s="12"/>
      <c r="C478" s="13"/>
      <c r="D478" s="14"/>
      <c r="E478" s="12"/>
      <c r="F478" s="12"/>
      <c r="G478" s="12"/>
      <c r="H478" s="15"/>
      <c r="I478" s="12"/>
      <c r="J478" s="12"/>
      <c r="K478" s="17"/>
      <c r="L478" s="17"/>
      <c r="M478" s="17"/>
      <c r="N478" s="17"/>
      <c r="O478" s="17"/>
      <c r="P478" s="17"/>
      <c r="Q478" s="17"/>
      <c r="R478" s="17"/>
      <c r="S478" s="17"/>
      <c r="T478" s="17"/>
      <c r="U478" s="17"/>
      <c r="V478" s="17"/>
      <c r="W478" s="17"/>
      <c r="X478" s="17"/>
      <c r="Y478" s="17"/>
    </row>
    <row r="479">
      <c r="A479" s="11" t="s">
        <v>145</v>
      </c>
      <c r="B479" s="12"/>
      <c r="C479" s="13"/>
      <c r="D479" s="14"/>
      <c r="E479" s="12"/>
      <c r="F479" s="12"/>
      <c r="G479" s="12"/>
      <c r="H479" s="15"/>
      <c r="I479" s="12"/>
      <c r="J479" s="12"/>
      <c r="K479" s="17"/>
      <c r="L479" s="17"/>
      <c r="M479" s="17"/>
      <c r="N479" s="17"/>
      <c r="O479" s="17"/>
      <c r="P479" s="17"/>
      <c r="Q479" s="17"/>
      <c r="R479" s="17"/>
      <c r="S479" s="17"/>
      <c r="T479" s="17"/>
      <c r="U479" s="17"/>
      <c r="V479" s="17"/>
      <c r="W479" s="17"/>
      <c r="X479" s="17"/>
      <c r="Y479" s="17"/>
    </row>
    <row r="480">
      <c r="A480" s="11" t="s">
        <v>145</v>
      </c>
      <c r="B480" s="12"/>
      <c r="C480" s="13"/>
      <c r="D480" s="14"/>
      <c r="E480" s="12"/>
      <c r="F480" s="12"/>
      <c r="G480" s="12"/>
      <c r="H480" s="15"/>
      <c r="I480" s="12"/>
      <c r="J480" s="12"/>
      <c r="K480" s="17"/>
      <c r="L480" s="17"/>
      <c r="M480" s="17"/>
      <c r="N480" s="17"/>
      <c r="O480" s="17"/>
      <c r="P480" s="17"/>
      <c r="Q480" s="17"/>
      <c r="R480" s="17"/>
      <c r="S480" s="17"/>
      <c r="T480" s="17"/>
      <c r="U480" s="17"/>
      <c r="V480" s="17"/>
      <c r="W480" s="17"/>
      <c r="X480" s="17"/>
      <c r="Y480" s="17"/>
    </row>
    <row r="481">
      <c r="A481" s="11" t="s">
        <v>145</v>
      </c>
      <c r="B481" s="12"/>
      <c r="C481" s="13"/>
      <c r="D481" s="14"/>
      <c r="E481" s="12"/>
      <c r="F481" s="12"/>
      <c r="G481" s="12"/>
      <c r="H481" s="15"/>
      <c r="I481" s="12"/>
      <c r="J481" s="12"/>
      <c r="K481" s="17"/>
      <c r="L481" s="17"/>
      <c r="M481" s="17"/>
      <c r="N481" s="17"/>
      <c r="O481" s="17"/>
      <c r="P481" s="17"/>
      <c r="Q481" s="17"/>
      <c r="R481" s="17"/>
      <c r="S481" s="17"/>
      <c r="T481" s="17"/>
      <c r="U481" s="17"/>
      <c r="V481" s="17"/>
      <c r="W481" s="17"/>
      <c r="X481" s="17"/>
      <c r="Y481" s="17"/>
    </row>
    <row r="482">
      <c r="A482" s="11" t="s">
        <v>145</v>
      </c>
      <c r="B482" s="12"/>
      <c r="C482" s="13"/>
      <c r="D482" s="14"/>
      <c r="E482" s="12"/>
      <c r="F482" s="12"/>
      <c r="G482" s="12"/>
      <c r="H482" s="15"/>
      <c r="I482" s="12"/>
      <c r="J482" s="12"/>
      <c r="K482" s="17"/>
      <c r="L482" s="17"/>
      <c r="M482" s="17"/>
      <c r="N482" s="17"/>
      <c r="O482" s="17"/>
      <c r="P482" s="17"/>
      <c r="Q482" s="17"/>
      <c r="R482" s="17"/>
      <c r="S482" s="17"/>
      <c r="T482" s="17"/>
      <c r="U482" s="17"/>
      <c r="V482" s="17"/>
      <c r="W482" s="17"/>
      <c r="X482" s="17"/>
      <c r="Y482" s="17"/>
    </row>
    <row r="483">
      <c r="A483" s="11" t="s">
        <v>145</v>
      </c>
      <c r="B483" s="12"/>
      <c r="C483" s="13"/>
      <c r="D483" s="14"/>
      <c r="E483" s="12"/>
      <c r="F483" s="12"/>
      <c r="G483" s="12"/>
      <c r="H483" s="15"/>
      <c r="I483" s="12"/>
      <c r="J483" s="12"/>
      <c r="K483" s="17"/>
      <c r="L483" s="17"/>
      <c r="M483" s="17"/>
      <c r="N483" s="17"/>
      <c r="O483" s="17"/>
      <c r="P483" s="17"/>
      <c r="Q483" s="17"/>
      <c r="R483" s="17"/>
      <c r="S483" s="17"/>
      <c r="T483" s="17"/>
      <c r="U483" s="17"/>
      <c r="V483" s="17"/>
      <c r="W483" s="17"/>
      <c r="X483" s="17"/>
      <c r="Y483" s="17"/>
    </row>
    <row r="484">
      <c r="A484" s="11" t="s">
        <v>145</v>
      </c>
      <c r="B484" s="12"/>
      <c r="C484" s="13"/>
      <c r="D484" s="14"/>
      <c r="E484" s="12"/>
      <c r="F484" s="12"/>
      <c r="G484" s="12"/>
      <c r="H484" s="15"/>
      <c r="I484" s="12"/>
      <c r="J484" s="12"/>
      <c r="K484" s="17"/>
      <c r="L484" s="17"/>
      <c r="M484" s="17"/>
      <c r="N484" s="17"/>
      <c r="O484" s="17"/>
      <c r="P484" s="17"/>
      <c r="Q484" s="17"/>
      <c r="R484" s="17"/>
      <c r="S484" s="17"/>
      <c r="T484" s="17"/>
      <c r="U484" s="17"/>
      <c r="V484" s="17"/>
      <c r="W484" s="17"/>
      <c r="X484" s="17"/>
      <c r="Y484" s="17"/>
    </row>
    <row r="485">
      <c r="A485" s="11" t="s">
        <v>145</v>
      </c>
      <c r="B485" s="12"/>
      <c r="C485" s="13"/>
      <c r="D485" s="14"/>
      <c r="E485" s="12"/>
      <c r="F485" s="12"/>
      <c r="G485" s="12"/>
      <c r="H485" s="15"/>
      <c r="I485" s="12"/>
      <c r="J485" s="12"/>
      <c r="K485" s="17"/>
      <c r="L485" s="17"/>
      <c r="M485" s="17"/>
      <c r="N485" s="17"/>
      <c r="O485" s="17"/>
      <c r="P485" s="17"/>
      <c r="Q485" s="17"/>
      <c r="R485" s="17"/>
      <c r="S485" s="17"/>
      <c r="T485" s="17"/>
      <c r="U485" s="17"/>
      <c r="V485" s="17"/>
      <c r="W485" s="17"/>
      <c r="X485" s="17"/>
      <c r="Y485" s="17"/>
    </row>
    <row r="486">
      <c r="A486" s="11" t="s">
        <v>145</v>
      </c>
      <c r="B486" s="12"/>
      <c r="C486" s="13"/>
      <c r="D486" s="14"/>
      <c r="E486" s="12"/>
      <c r="F486" s="12"/>
      <c r="G486" s="12"/>
      <c r="H486" s="15"/>
      <c r="I486" s="12"/>
      <c r="J486" s="12"/>
      <c r="K486" s="17"/>
      <c r="L486" s="17"/>
      <c r="M486" s="17"/>
      <c r="N486" s="17"/>
      <c r="O486" s="17"/>
      <c r="P486" s="17"/>
      <c r="Q486" s="17"/>
      <c r="R486" s="17"/>
      <c r="S486" s="17"/>
      <c r="T486" s="17"/>
      <c r="U486" s="17"/>
      <c r="V486" s="17"/>
      <c r="W486" s="17"/>
      <c r="X486" s="17"/>
      <c r="Y486" s="17"/>
    </row>
    <row r="487">
      <c r="A487" s="11" t="s">
        <v>145</v>
      </c>
      <c r="B487" s="12"/>
      <c r="C487" s="13"/>
      <c r="D487" s="14"/>
      <c r="E487" s="12"/>
      <c r="F487" s="12"/>
      <c r="G487" s="12"/>
      <c r="H487" s="15"/>
      <c r="I487" s="12"/>
      <c r="J487" s="12"/>
      <c r="K487" s="17"/>
      <c r="L487" s="17"/>
      <c r="M487" s="17"/>
      <c r="N487" s="17"/>
      <c r="O487" s="17"/>
      <c r="P487" s="17"/>
      <c r="Q487" s="17"/>
      <c r="R487" s="17"/>
      <c r="S487" s="17"/>
      <c r="T487" s="17"/>
      <c r="U487" s="17"/>
      <c r="V487" s="17"/>
      <c r="W487" s="17"/>
      <c r="X487" s="17"/>
      <c r="Y487" s="17"/>
    </row>
    <row r="488">
      <c r="A488" s="11" t="s">
        <v>145</v>
      </c>
      <c r="B488" s="12"/>
      <c r="C488" s="13"/>
      <c r="D488" s="14"/>
      <c r="E488" s="12"/>
      <c r="F488" s="12"/>
      <c r="G488" s="12"/>
      <c r="H488" s="15"/>
      <c r="I488" s="12"/>
      <c r="J488" s="12"/>
      <c r="K488" s="17"/>
      <c r="L488" s="17"/>
      <c r="M488" s="17"/>
      <c r="N488" s="17"/>
      <c r="O488" s="17"/>
      <c r="P488" s="17"/>
      <c r="Q488" s="17"/>
      <c r="R488" s="17"/>
      <c r="S488" s="17"/>
      <c r="T488" s="17"/>
      <c r="U488" s="17"/>
      <c r="V488" s="17"/>
      <c r="W488" s="17"/>
      <c r="X488" s="17"/>
      <c r="Y488" s="17"/>
    </row>
    <row r="489">
      <c r="A489" s="11" t="s">
        <v>145</v>
      </c>
      <c r="B489" s="12"/>
      <c r="C489" s="13"/>
      <c r="D489" s="14"/>
      <c r="E489" s="12"/>
      <c r="F489" s="12"/>
      <c r="G489" s="12"/>
      <c r="H489" s="15"/>
      <c r="I489" s="12"/>
      <c r="J489" s="12"/>
      <c r="K489" s="17"/>
      <c r="L489" s="17"/>
      <c r="M489" s="17"/>
      <c r="N489" s="17"/>
      <c r="O489" s="17"/>
      <c r="P489" s="17"/>
      <c r="Q489" s="17"/>
      <c r="R489" s="17"/>
      <c r="S489" s="17"/>
      <c r="T489" s="17"/>
      <c r="U489" s="17"/>
      <c r="V489" s="17"/>
      <c r="W489" s="17"/>
      <c r="X489" s="17"/>
      <c r="Y489" s="17"/>
    </row>
    <row r="490">
      <c r="A490" s="11" t="s">
        <v>145</v>
      </c>
      <c r="B490" s="12"/>
      <c r="C490" s="13"/>
      <c r="D490" s="14"/>
      <c r="E490" s="12"/>
      <c r="F490" s="12"/>
      <c r="G490" s="12"/>
      <c r="H490" s="15"/>
      <c r="I490" s="12"/>
      <c r="J490" s="12"/>
      <c r="K490" s="17"/>
      <c r="L490" s="17"/>
      <c r="M490" s="17"/>
      <c r="N490" s="17"/>
      <c r="O490" s="17"/>
      <c r="P490" s="17"/>
      <c r="Q490" s="17"/>
      <c r="R490" s="17"/>
      <c r="S490" s="17"/>
      <c r="T490" s="17"/>
      <c r="U490" s="17"/>
      <c r="V490" s="17"/>
      <c r="W490" s="17"/>
      <c r="X490" s="17"/>
      <c r="Y490" s="17"/>
    </row>
    <row r="491">
      <c r="A491" s="11" t="s">
        <v>145</v>
      </c>
      <c r="B491" s="12"/>
      <c r="C491" s="13"/>
      <c r="D491" s="14"/>
      <c r="E491" s="12"/>
      <c r="F491" s="12"/>
      <c r="G491" s="12"/>
      <c r="H491" s="15"/>
      <c r="I491" s="12"/>
      <c r="J491" s="12"/>
      <c r="K491" s="17"/>
      <c r="L491" s="17"/>
      <c r="M491" s="17"/>
      <c r="N491" s="17"/>
      <c r="O491" s="17"/>
      <c r="P491" s="17"/>
      <c r="Q491" s="17"/>
      <c r="R491" s="17"/>
      <c r="S491" s="17"/>
      <c r="T491" s="17"/>
      <c r="U491" s="17"/>
      <c r="V491" s="17"/>
      <c r="W491" s="17"/>
      <c r="X491" s="17"/>
      <c r="Y491" s="17"/>
    </row>
    <row r="492">
      <c r="A492" s="11" t="s">
        <v>145</v>
      </c>
      <c r="B492" s="12"/>
      <c r="C492" s="13"/>
      <c r="D492" s="14"/>
      <c r="E492" s="12"/>
      <c r="F492" s="12"/>
      <c r="G492" s="12"/>
      <c r="H492" s="15"/>
      <c r="I492" s="12"/>
      <c r="J492" s="12"/>
      <c r="K492" s="17"/>
      <c r="L492" s="17"/>
      <c r="M492" s="17"/>
      <c r="N492" s="17"/>
      <c r="O492" s="17"/>
      <c r="P492" s="17"/>
      <c r="Q492" s="17"/>
      <c r="R492" s="17"/>
      <c r="S492" s="17"/>
      <c r="T492" s="17"/>
      <c r="U492" s="17"/>
      <c r="V492" s="17"/>
      <c r="W492" s="17"/>
      <c r="X492" s="17"/>
      <c r="Y492" s="17"/>
    </row>
    <row r="493">
      <c r="A493" s="11" t="s">
        <v>145</v>
      </c>
      <c r="B493" s="12"/>
      <c r="C493" s="13"/>
      <c r="D493" s="14"/>
      <c r="E493" s="12"/>
      <c r="F493" s="12"/>
      <c r="G493" s="12"/>
      <c r="H493" s="15"/>
      <c r="I493" s="12"/>
      <c r="J493" s="12"/>
      <c r="K493" s="17"/>
      <c r="L493" s="17"/>
      <c r="M493" s="17"/>
      <c r="N493" s="17"/>
      <c r="O493" s="17"/>
      <c r="P493" s="17"/>
      <c r="Q493" s="17"/>
      <c r="R493" s="17"/>
      <c r="S493" s="17"/>
      <c r="T493" s="17"/>
      <c r="U493" s="17"/>
      <c r="V493" s="17"/>
      <c r="W493" s="17"/>
      <c r="X493" s="17"/>
      <c r="Y493" s="17"/>
    </row>
    <row r="494">
      <c r="A494" s="11" t="s">
        <v>145</v>
      </c>
      <c r="B494" s="12"/>
      <c r="C494" s="13"/>
      <c r="D494" s="14"/>
      <c r="E494" s="12"/>
      <c r="F494" s="12"/>
      <c r="G494" s="12"/>
      <c r="H494" s="15"/>
      <c r="I494" s="12"/>
      <c r="J494" s="12"/>
      <c r="K494" s="17"/>
      <c r="L494" s="17"/>
      <c r="M494" s="17"/>
      <c r="N494" s="17"/>
      <c r="O494" s="17"/>
      <c r="P494" s="17"/>
      <c r="Q494" s="17"/>
      <c r="R494" s="17"/>
      <c r="S494" s="17"/>
      <c r="T494" s="17"/>
      <c r="U494" s="17"/>
      <c r="V494" s="17"/>
      <c r="W494" s="17"/>
      <c r="X494" s="17"/>
      <c r="Y494" s="17"/>
    </row>
    <row r="495">
      <c r="A495" s="11" t="s">
        <v>145</v>
      </c>
      <c r="B495" s="12"/>
      <c r="C495" s="13"/>
      <c r="D495" s="14"/>
      <c r="E495" s="12"/>
      <c r="F495" s="12"/>
      <c r="G495" s="12"/>
      <c r="H495" s="15"/>
      <c r="I495" s="12"/>
      <c r="J495" s="12"/>
      <c r="K495" s="17"/>
      <c r="L495" s="17"/>
      <c r="M495" s="17"/>
      <c r="N495" s="17"/>
      <c r="O495" s="17"/>
      <c r="P495" s="17"/>
      <c r="Q495" s="17"/>
      <c r="R495" s="17"/>
      <c r="S495" s="17"/>
      <c r="T495" s="17"/>
      <c r="U495" s="17"/>
      <c r="V495" s="17"/>
      <c r="W495" s="17"/>
      <c r="X495" s="17"/>
      <c r="Y495" s="17"/>
    </row>
    <row r="496">
      <c r="A496" s="11" t="s">
        <v>145</v>
      </c>
      <c r="B496" s="12"/>
      <c r="C496" s="13"/>
      <c r="D496" s="14"/>
      <c r="E496" s="12"/>
      <c r="F496" s="12"/>
      <c r="G496" s="12"/>
      <c r="H496" s="15"/>
      <c r="I496" s="12"/>
      <c r="J496" s="12"/>
      <c r="K496" s="17"/>
      <c r="L496" s="17"/>
      <c r="M496" s="17"/>
      <c r="N496" s="17"/>
      <c r="O496" s="17"/>
      <c r="P496" s="17"/>
      <c r="Q496" s="17"/>
      <c r="R496" s="17"/>
      <c r="S496" s="17"/>
      <c r="T496" s="17"/>
      <c r="U496" s="17"/>
      <c r="V496" s="17"/>
      <c r="W496" s="17"/>
      <c r="X496" s="17"/>
      <c r="Y496" s="17"/>
    </row>
    <row r="497">
      <c r="A497" s="11" t="s">
        <v>145</v>
      </c>
      <c r="B497" s="12"/>
      <c r="C497" s="13"/>
      <c r="D497" s="14"/>
      <c r="E497" s="12"/>
      <c r="F497" s="12"/>
      <c r="G497" s="12"/>
      <c r="H497" s="15"/>
      <c r="I497" s="12"/>
      <c r="J497" s="12"/>
      <c r="K497" s="17"/>
      <c r="L497" s="17"/>
      <c r="M497" s="17"/>
      <c r="N497" s="17"/>
      <c r="O497" s="17"/>
      <c r="P497" s="17"/>
      <c r="Q497" s="17"/>
      <c r="R497" s="17"/>
      <c r="S497" s="17"/>
      <c r="T497" s="17"/>
      <c r="U497" s="17"/>
      <c r="V497" s="17"/>
      <c r="W497" s="17"/>
      <c r="X497" s="17"/>
      <c r="Y497" s="17"/>
    </row>
    <row r="498">
      <c r="A498" s="11" t="s">
        <v>145</v>
      </c>
      <c r="B498" s="12"/>
      <c r="C498" s="13"/>
      <c r="D498" s="14"/>
      <c r="E498" s="12"/>
      <c r="F498" s="12"/>
      <c r="G498" s="12"/>
      <c r="H498" s="15"/>
      <c r="I498" s="12"/>
      <c r="J498" s="12"/>
      <c r="K498" s="17"/>
      <c r="L498" s="17"/>
      <c r="M498" s="17"/>
      <c r="N498" s="17"/>
      <c r="O498" s="17"/>
      <c r="P498" s="17"/>
      <c r="Q498" s="17"/>
      <c r="R498" s="17"/>
      <c r="S498" s="17"/>
      <c r="T498" s="17"/>
      <c r="U498" s="17"/>
      <c r="V498" s="17"/>
      <c r="W498" s="17"/>
      <c r="X498" s="17"/>
      <c r="Y498" s="17"/>
    </row>
    <row r="499">
      <c r="A499" s="11" t="s">
        <v>145</v>
      </c>
      <c r="B499" s="12"/>
      <c r="C499" s="13"/>
      <c r="D499" s="14"/>
      <c r="E499" s="12"/>
      <c r="F499" s="12"/>
      <c r="G499" s="12"/>
      <c r="H499" s="15"/>
      <c r="I499" s="12"/>
      <c r="J499" s="12"/>
      <c r="K499" s="17"/>
      <c r="L499" s="17"/>
      <c r="M499" s="17"/>
      <c r="N499" s="17"/>
      <c r="O499" s="17"/>
      <c r="P499" s="17"/>
      <c r="Q499" s="17"/>
      <c r="R499" s="17"/>
      <c r="S499" s="17"/>
      <c r="T499" s="17"/>
      <c r="U499" s="17"/>
      <c r="V499" s="17"/>
      <c r="W499" s="17"/>
      <c r="X499" s="17"/>
      <c r="Y499" s="17"/>
    </row>
    <row r="500">
      <c r="A500" s="11" t="s">
        <v>145</v>
      </c>
      <c r="B500" s="12"/>
      <c r="C500" s="13"/>
      <c r="D500" s="14"/>
      <c r="E500" s="12"/>
      <c r="F500" s="12"/>
      <c r="G500" s="12"/>
      <c r="H500" s="15"/>
      <c r="I500" s="12"/>
      <c r="J500" s="12"/>
      <c r="K500" s="17"/>
      <c r="L500" s="17"/>
      <c r="M500" s="17"/>
      <c r="N500" s="17"/>
      <c r="O500" s="17"/>
      <c r="P500" s="17"/>
      <c r="Q500" s="17"/>
      <c r="R500" s="17"/>
      <c r="S500" s="17"/>
      <c r="T500" s="17"/>
      <c r="U500" s="17"/>
      <c r="V500" s="17"/>
      <c r="W500" s="17"/>
      <c r="X500" s="17"/>
      <c r="Y500" s="17"/>
    </row>
    <row r="501">
      <c r="A501" s="11" t="s">
        <v>145</v>
      </c>
      <c r="B501" s="12"/>
      <c r="C501" s="13"/>
      <c r="D501" s="14"/>
      <c r="E501" s="12"/>
      <c r="F501" s="12"/>
      <c r="G501" s="12"/>
      <c r="H501" s="15"/>
      <c r="I501" s="12"/>
      <c r="J501" s="12"/>
      <c r="K501" s="17"/>
      <c r="L501" s="17"/>
      <c r="M501" s="17"/>
      <c r="N501" s="17"/>
      <c r="O501" s="17"/>
      <c r="P501" s="17"/>
      <c r="Q501" s="17"/>
      <c r="R501" s="17"/>
      <c r="S501" s="17"/>
      <c r="T501" s="17"/>
      <c r="U501" s="17"/>
      <c r="V501" s="17"/>
      <c r="W501" s="17"/>
      <c r="X501" s="17"/>
      <c r="Y501" s="17"/>
    </row>
    <row r="502">
      <c r="A502" s="11" t="s">
        <v>145</v>
      </c>
      <c r="B502" s="12"/>
      <c r="C502" s="13"/>
      <c r="D502" s="14"/>
      <c r="E502" s="12"/>
      <c r="F502" s="12"/>
      <c r="G502" s="12"/>
      <c r="H502" s="15"/>
      <c r="I502" s="12"/>
      <c r="J502" s="12"/>
      <c r="K502" s="17"/>
      <c r="L502" s="17"/>
      <c r="M502" s="17"/>
      <c r="N502" s="17"/>
      <c r="O502" s="17"/>
      <c r="P502" s="17"/>
      <c r="Q502" s="17"/>
      <c r="R502" s="17"/>
      <c r="S502" s="17"/>
      <c r="T502" s="17"/>
      <c r="U502" s="17"/>
      <c r="V502" s="17"/>
      <c r="W502" s="17"/>
      <c r="X502" s="17"/>
      <c r="Y502" s="17"/>
    </row>
    <row r="503">
      <c r="A503" s="11" t="s">
        <v>145</v>
      </c>
      <c r="B503" s="12"/>
      <c r="C503" s="13"/>
      <c r="D503" s="14"/>
      <c r="E503" s="12"/>
      <c r="F503" s="12"/>
      <c r="G503" s="12"/>
      <c r="H503" s="15"/>
      <c r="I503" s="12"/>
      <c r="J503" s="12"/>
      <c r="K503" s="17"/>
      <c r="L503" s="17"/>
      <c r="M503" s="17"/>
      <c r="N503" s="17"/>
      <c r="O503" s="17"/>
      <c r="P503" s="17"/>
      <c r="Q503" s="17"/>
      <c r="R503" s="17"/>
      <c r="S503" s="17"/>
      <c r="T503" s="17"/>
      <c r="U503" s="17"/>
      <c r="V503" s="17"/>
      <c r="W503" s="17"/>
      <c r="X503" s="17"/>
      <c r="Y503" s="17"/>
    </row>
    <row r="504">
      <c r="A504" s="11" t="s">
        <v>145</v>
      </c>
      <c r="B504" s="12"/>
      <c r="C504" s="13"/>
      <c r="D504" s="14"/>
      <c r="E504" s="12"/>
      <c r="F504" s="12"/>
      <c r="G504" s="12"/>
      <c r="H504" s="15"/>
      <c r="I504" s="12"/>
      <c r="J504" s="12"/>
      <c r="K504" s="17"/>
      <c r="L504" s="17"/>
      <c r="M504" s="17"/>
      <c r="N504" s="17"/>
      <c r="O504" s="17"/>
      <c r="P504" s="17"/>
      <c r="Q504" s="17"/>
      <c r="R504" s="17"/>
      <c r="S504" s="17"/>
      <c r="T504" s="17"/>
      <c r="U504" s="17"/>
      <c r="V504" s="17"/>
      <c r="W504" s="17"/>
      <c r="X504" s="17"/>
      <c r="Y504" s="17"/>
    </row>
    <row r="505">
      <c r="A505" s="11" t="s">
        <v>145</v>
      </c>
      <c r="B505" s="12"/>
      <c r="C505" s="13"/>
      <c r="D505" s="14"/>
      <c r="E505" s="12"/>
      <c r="F505" s="12"/>
      <c r="G505" s="12"/>
      <c r="H505" s="15"/>
      <c r="I505" s="12"/>
      <c r="J505" s="12"/>
      <c r="K505" s="17"/>
      <c r="L505" s="17"/>
      <c r="M505" s="17"/>
      <c r="N505" s="17"/>
      <c r="O505" s="17"/>
      <c r="P505" s="17"/>
      <c r="Q505" s="17"/>
      <c r="R505" s="17"/>
      <c r="S505" s="17"/>
      <c r="T505" s="17"/>
      <c r="U505" s="17"/>
      <c r="V505" s="17"/>
      <c r="W505" s="17"/>
      <c r="X505" s="17"/>
      <c r="Y505" s="17"/>
    </row>
    <row r="506">
      <c r="A506" s="11" t="s">
        <v>145</v>
      </c>
      <c r="B506" s="12"/>
      <c r="C506" s="13"/>
      <c r="D506" s="14"/>
      <c r="E506" s="12"/>
      <c r="F506" s="12"/>
      <c r="G506" s="12"/>
      <c r="H506" s="15"/>
      <c r="I506" s="12"/>
      <c r="J506" s="12"/>
      <c r="K506" s="17"/>
      <c r="L506" s="17"/>
      <c r="M506" s="17"/>
      <c r="N506" s="17"/>
      <c r="O506" s="17"/>
      <c r="P506" s="17"/>
      <c r="Q506" s="17"/>
      <c r="R506" s="17"/>
      <c r="S506" s="17"/>
      <c r="T506" s="17"/>
      <c r="U506" s="17"/>
      <c r="V506" s="17"/>
      <c r="W506" s="17"/>
      <c r="X506" s="17"/>
      <c r="Y506" s="17"/>
    </row>
    <row r="507">
      <c r="A507" s="11" t="s">
        <v>145</v>
      </c>
      <c r="B507" s="12"/>
      <c r="C507" s="13"/>
      <c r="D507" s="14"/>
      <c r="E507" s="12"/>
      <c r="F507" s="12"/>
      <c r="G507" s="12"/>
      <c r="H507" s="15"/>
      <c r="I507" s="12"/>
      <c r="J507" s="12"/>
      <c r="K507" s="17"/>
      <c r="L507" s="17"/>
      <c r="M507" s="17"/>
      <c r="N507" s="17"/>
      <c r="O507" s="17"/>
      <c r="P507" s="17"/>
      <c r="Q507" s="17"/>
      <c r="R507" s="17"/>
      <c r="S507" s="17"/>
      <c r="T507" s="17"/>
      <c r="U507" s="17"/>
      <c r="V507" s="17"/>
      <c r="W507" s="17"/>
      <c r="X507" s="17"/>
      <c r="Y507" s="17"/>
    </row>
    <row r="508">
      <c r="A508" s="11" t="s">
        <v>145</v>
      </c>
      <c r="B508" s="12"/>
      <c r="C508" s="13"/>
      <c r="D508" s="14"/>
      <c r="E508" s="12"/>
      <c r="F508" s="12"/>
      <c r="G508" s="12"/>
      <c r="H508" s="15"/>
      <c r="I508" s="12"/>
      <c r="J508" s="12"/>
      <c r="K508" s="17"/>
      <c r="L508" s="17"/>
      <c r="M508" s="17"/>
      <c r="N508" s="17"/>
      <c r="O508" s="17"/>
      <c r="P508" s="17"/>
      <c r="Q508" s="17"/>
      <c r="R508" s="17"/>
      <c r="S508" s="17"/>
      <c r="T508" s="17"/>
      <c r="U508" s="17"/>
      <c r="V508" s="17"/>
      <c r="W508" s="17"/>
      <c r="X508" s="17"/>
      <c r="Y508" s="17"/>
    </row>
    <row r="509">
      <c r="A509" s="11" t="s">
        <v>145</v>
      </c>
      <c r="B509" s="12"/>
      <c r="C509" s="13"/>
      <c r="D509" s="14"/>
      <c r="E509" s="12"/>
      <c r="F509" s="12"/>
      <c r="G509" s="12"/>
      <c r="H509" s="15"/>
      <c r="I509" s="12"/>
      <c r="J509" s="12"/>
      <c r="K509" s="17"/>
      <c r="L509" s="17"/>
      <c r="M509" s="17"/>
      <c r="N509" s="17"/>
      <c r="O509" s="17"/>
      <c r="P509" s="17"/>
      <c r="Q509" s="17"/>
      <c r="R509" s="17"/>
      <c r="S509" s="17"/>
      <c r="T509" s="17"/>
      <c r="U509" s="17"/>
      <c r="V509" s="17"/>
      <c r="W509" s="17"/>
      <c r="X509" s="17"/>
      <c r="Y509" s="17"/>
    </row>
    <row r="510">
      <c r="A510" s="11" t="s">
        <v>145</v>
      </c>
      <c r="B510" s="12"/>
      <c r="C510" s="13"/>
      <c r="D510" s="14"/>
      <c r="E510" s="12"/>
      <c r="F510" s="12"/>
      <c r="G510" s="12"/>
      <c r="H510" s="15"/>
      <c r="I510" s="12"/>
      <c r="J510" s="12"/>
      <c r="K510" s="17"/>
      <c r="L510" s="17"/>
      <c r="M510" s="17"/>
      <c r="N510" s="17"/>
      <c r="O510" s="17"/>
      <c r="P510" s="17"/>
      <c r="Q510" s="17"/>
      <c r="R510" s="17"/>
      <c r="S510" s="17"/>
      <c r="T510" s="17"/>
      <c r="U510" s="17"/>
      <c r="V510" s="17"/>
      <c r="W510" s="17"/>
      <c r="X510" s="17"/>
      <c r="Y510" s="17"/>
    </row>
    <row r="511">
      <c r="A511" s="11" t="s">
        <v>145</v>
      </c>
      <c r="B511" s="12"/>
      <c r="C511" s="13"/>
      <c r="D511" s="14"/>
      <c r="E511" s="12"/>
      <c r="F511" s="12"/>
      <c r="G511" s="12"/>
      <c r="H511" s="15"/>
      <c r="I511" s="12"/>
      <c r="J511" s="12"/>
      <c r="K511" s="17"/>
      <c r="L511" s="17"/>
      <c r="M511" s="17"/>
      <c r="N511" s="17"/>
      <c r="O511" s="17"/>
      <c r="P511" s="17"/>
      <c r="Q511" s="17"/>
      <c r="R511" s="17"/>
      <c r="S511" s="17"/>
      <c r="T511" s="17"/>
      <c r="U511" s="17"/>
      <c r="V511" s="17"/>
      <c r="W511" s="17"/>
      <c r="X511" s="17"/>
      <c r="Y511" s="17"/>
    </row>
    <row r="512">
      <c r="A512" s="11" t="s">
        <v>145</v>
      </c>
      <c r="B512" s="12"/>
      <c r="C512" s="13"/>
      <c r="D512" s="14"/>
      <c r="E512" s="12"/>
      <c r="F512" s="12"/>
      <c r="G512" s="12"/>
      <c r="H512" s="15"/>
      <c r="I512" s="12"/>
      <c r="J512" s="12"/>
      <c r="K512" s="17"/>
      <c r="L512" s="17"/>
      <c r="M512" s="17"/>
      <c r="N512" s="17"/>
      <c r="O512" s="17"/>
      <c r="P512" s="17"/>
      <c r="Q512" s="17"/>
      <c r="R512" s="17"/>
      <c r="S512" s="17"/>
      <c r="T512" s="17"/>
      <c r="U512" s="17"/>
      <c r="V512" s="17"/>
      <c r="W512" s="17"/>
      <c r="X512" s="17"/>
      <c r="Y512" s="17"/>
    </row>
    <row r="513">
      <c r="A513" s="11" t="s">
        <v>145</v>
      </c>
      <c r="B513" s="12"/>
      <c r="C513" s="13"/>
      <c r="D513" s="14"/>
      <c r="E513" s="12"/>
      <c r="F513" s="12"/>
      <c r="G513" s="12"/>
      <c r="H513" s="15"/>
      <c r="I513" s="12"/>
      <c r="J513" s="12"/>
      <c r="K513" s="17"/>
      <c r="L513" s="17"/>
      <c r="M513" s="17"/>
      <c r="N513" s="17"/>
      <c r="O513" s="17"/>
      <c r="P513" s="17"/>
      <c r="Q513" s="17"/>
      <c r="R513" s="17"/>
      <c r="S513" s="17"/>
      <c r="T513" s="17"/>
      <c r="U513" s="17"/>
      <c r="V513" s="17"/>
      <c r="W513" s="17"/>
      <c r="X513" s="17"/>
      <c r="Y513" s="17"/>
    </row>
    <row r="514">
      <c r="A514" s="11" t="s">
        <v>145</v>
      </c>
      <c r="B514" s="12"/>
      <c r="C514" s="13"/>
      <c r="D514" s="14"/>
      <c r="E514" s="12"/>
      <c r="F514" s="12"/>
      <c r="G514" s="12"/>
      <c r="H514" s="15"/>
      <c r="I514" s="12"/>
      <c r="J514" s="12"/>
      <c r="K514" s="17"/>
      <c r="L514" s="17"/>
      <c r="M514" s="17"/>
      <c r="N514" s="17"/>
      <c r="O514" s="17"/>
      <c r="P514" s="17"/>
      <c r="Q514" s="17"/>
      <c r="R514" s="17"/>
      <c r="S514" s="17"/>
      <c r="T514" s="17"/>
      <c r="U514" s="17"/>
      <c r="V514" s="17"/>
      <c r="W514" s="17"/>
      <c r="X514" s="17"/>
      <c r="Y514" s="17"/>
    </row>
    <row r="515">
      <c r="A515" s="11" t="s">
        <v>145</v>
      </c>
      <c r="B515" s="12"/>
      <c r="C515" s="13"/>
      <c r="D515" s="14"/>
      <c r="E515" s="12"/>
      <c r="F515" s="12"/>
      <c r="G515" s="12"/>
      <c r="H515" s="15"/>
      <c r="I515" s="12"/>
      <c r="J515" s="12"/>
      <c r="K515" s="17"/>
      <c r="L515" s="17"/>
      <c r="M515" s="17"/>
      <c r="N515" s="17"/>
      <c r="O515" s="17"/>
      <c r="P515" s="17"/>
      <c r="Q515" s="17"/>
      <c r="R515" s="17"/>
      <c r="S515" s="17"/>
      <c r="T515" s="17"/>
      <c r="U515" s="17"/>
      <c r="V515" s="17"/>
      <c r="W515" s="17"/>
      <c r="X515" s="17"/>
      <c r="Y515" s="17"/>
    </row>
    <row r="516">
      <c r="A516" s="11" t="s">
        <v>145</v>
      </c>
      <c r="B516" s="12"/>
      <c r="C516" s="13"/>
      <c r="D516" s="14"/>
      <c r="E516" s="12"/>
      <c r="F516" s="12"/>
      <c r="G516" s="12"/>
      <c r="H516" s="15"/>
      <c r="I516" s="12"/>
      <c r="J516" s="12"/>
      <c r="K516" s="17"/>
      <c r="L516" s="17"/>
      <c r="M516" s="17"/>
      <c r="N516" s="17"/>
      <c r="O516" s="17"/>
      <c r="P516" s="17"/>
      <c r="Q516" s="17"/>
      <c r="R516" s="17"/>
      <c r="S516" s="17"/>
      <c r="T516" s="17"/>
      <c r="U516" s="17"/>
      <c r="V516" s="17"/>
      <c r="W516" s="17"/>
      <c r="X516" s="17"/>
      <c r="Y516" s="17"/>
    </row>
    <row r="517">
      <c r="A517" s="11" t="s">
        <v>145</v>
      </c>
      <c r="B517" s="12"/>
      <c r="C517" s="13"/>
      <c r="D517" s="14"/>
      <c r="E517" s="12"/>
      <c r="F517" s="12"/>
      <c r="G517" s="12"/>
      <c r="H517" s="15"/>
      <c r="I517" s="12"/>
      <c r="J517" s="12"/>
      <c r="K517" s="17"/>
      <c r="L517" s="17"/>
      <c r="M517" s="17"/>
      <c r="N517" s="17"/>
      <c r="O517" s="17"/>
      <c r="P517" s="17"/>
      <c r="Q517" s="17"/>
      <c r="R517" s="17"/>
      <c r="S517" s="17"/>
      <c r="T517" s="17"/>
      <c r="U517" s="17"/>
      <c r="V517" s="17"/>
      <c r="W517" s="17"/>
      <c r="X517" s="17"/>
      <c r="Y517" s="17"/>
    </row>
    <row r="518">
      <c r="A518" s="11" t="s">
        <v>145</v>
      </c>
      <c r="B518" s="12"/>
      <c r="C518" s="13"/>
      <c r="D518" s="14"/>
      <c r="E518" s="12"/>
      <c r="F518" s="12"/>
      <c r="G518" s="12"/>
      <c r="H518" s="15"/>
      <c r="I518" s="12"/>
      <c r="J518" s="12"/>
      <c r="K518" s="17"/>
      <c r="L518" s="17"/>
      <c r="M518" s="17"/>
      <c r="N518" s="17"/>
      <c r="O518" s="17"/>
      <c r="P518" s="17"/>
      <c r="Q518" s="17"/>
      <c r="R518" s="17"/>
      <c r="S518" s="17"/>
      <c r="T518" s="17"/>
      <c r="U518" s="17"/>
      <c r="V518" s="17"/>
      <c r="W518" s="17"/>
      <c r="X518" s="17"/>
      <c r="Y518" s="17"/>
    </row>
    <row r="519">
      <c r="A519" s="11" t="s">
        <v>145</v>
      </c>
      <c r="B519" s="12"/>
      <c r="C519" s="13"/>
      <c r="D519" s="14"/>
      <c r="E519" s="12"/>
      <c r="F519" s="12"/>
      <c r="G519" s="12"/>
      <c r="H519" s="15"/>
      <c r="I519" s="12"/>
      <c r="J519" s="12"/>
      <c r="K519" s="17"/>
      <c r="L519" s="17"/>
      <c r="M519" s="17"/>
      <c r="N519" s="17"/>
      <c r="O519" s="17"/>
      <c r="P519" s="17"/>
      <c r="Q519" s="17"/>
      <c r="R519" s="17"/>
      <c r="S519" s="17"/>
      <c r="T519" s="17"/>
      <c r="U519" s="17"/>
      <c r="V519" s="17"/>
      <c r="W519" s="17"/>
      <c r="X519" s="17"/>
      <c r="Y519" s="17"/>
    </row>
    <row r="520">
      <c r="A520" s="11" t="s">
        <v>145</v>
      </c>
      <c r="B520" s="12"/>
      <c r="C520" s="13"/>
      <c r="D520" s="14"/>
      <c r="E520" s="12"/>
      <c r="F520" s="12"/>
      <c r="G520" s="12"/>
      <c r="H520" s="15"/>
      <c r="I520" s="12"/>
      <c r="J520" s="12"/>
      <c r="K520" s="17"/>
      <c r="L520" s="17"/>
      <c r="M520" s="17"/>
      <c r="N520" s="17"/>
      <c r="O520" s="17"/>
      <c r="P520" s="17"/>
      <c r="Q520" s="17"/>
      <c r="R520" s="17"/>
      <c r="S520" s="17"/>
      <c r="T520" s="17"/>
      <c r="U520" s="17"/>
      <c r="V520" s="17"/>
      <c r="W520" s="17"/>
      <c r="X520" s="17"/>
      <c r="Y520" s="17"/>
    </row>
    <row r="521">
      <c r="A521" s="11" t="s">
        <v>145</v>
      </c>
      <c r="B521" s="12"/>
      <c r="C521" s="13"/>
      <c r="D521" s="14"/>
      <c r="E521" s="12"/>
      <c r="F521" s="12"/>
      <c r="G521" s="12"/>
      <c r="H521" s="15"/>
      <c r="I521" s="12"/>
      <c r="J521" s="12"/>
      <c r="K521" s="17"/>
      <c r="L521" s="17"/>
      <c r="M521" s="17"/>
      <c r="N521" s="17"/>
      <c r="O521" s="17"/>
      <c r="P521" s="17"/>
      <c r="Q521" s="17"/>
      <c r="R521" s="17"/>
      <c r="S521" s="17"/>
      <c r="T521" s="17"/>
      <c r="U521" s="17"/>
      <c r="V521" s="17"/>
      <c r="W521" s="17"/>
      <c r="X521" s="17"/>
      <c r="Y521" s="17"/>
    </row>
    <row r="522">
      <c r="A522" s="11" t="s">
        <v>145</v>
      </c>
      <c r="B522" s="12"/>
      <c r="C522" s="13"/>
      <c r="D522" s="14"/>
      <c r="E522" s="12"/>
      <c r="F522" s="12"/>
      <c r="G522" s="12"/>
      <c r="H522" s="15"/>
      <c r="I522" s="12"/>
      <c r="J522" s="12"/>
      <c r="K522" s="17"/>
      <c r="L522" s="17"/>
      <c r="M522" s="17"/>
      <c r="N522" s="17"/>
      <c r="O522" s="17"/>
      <c r="P522" s="17"/>
      <c r="Q522" s="17"/>
      <c r="R522" s="17"/>
      <c r="S522" s="17"/>
      <c r="T522" s="17"/>
      <c r="U522" s="17"/>
      <c r="V522" s="17"/>
      <c r="W522" s="17"/>
      <c r="X522" s="17"/>
      <c r="Y522" s="17"/>
    </row>
  </sheetData>
  <conditionalFormatting sqref="E2:H522">
    <cfRule type="cellIs" dxfId="0" priority="1" operator="equal">
      <formula>1</formula>
    </cfRule>
  </conditionalFormatting>
  <conditionalFormatting sqref="E2:H522">
    <cfRule type="cellIs" dxfId="1" priority="2" operator="equal">
      <formula>2</formula>
    </cfRule>
  </conditionalFormatting>
  <conditionalFormatting sqref="I:I">
    <cfRule type="cellIs" dxfId="1" priority="3" operator="equal">
      <formula>"x"</formula>
    </cfRule>
  </conditionalFormatting>
  <conditionalFormatting sqref="J1:J522 I4:I5">
    <cfRule type="cellIs" dxfId="2" priority="4" operator="equal">
      <formula>"David"</formula>
    </cfRule>
  </conditionalFormatting>
  <conditionalFormatting sqref="J:J I4:I5">
    <cfRule type="cellIs" dxfId="3" priority="5" operator="equal">
      <formula>"Josh"</formula>
    </cfRule>
  </conditionalFormatting>
  <conditionalFormatting sqref="H2:H522">
    <cfRule type="cellIs" dxfId="4" priority="6" operator="equal">
      <formula>"x"</formula>
    </cfRule>
  </conditionalFormatting>
  <conditionalFormatting sqref="D:D">
    <cfRule type="cellIs" dxfId="5" priority="7" operator="equal">
      <formula>"x"</formula>
    </cfRule>
  </conditionalFormatting>
  <conditionalFormatting sqref="D:D">
    <cfRule type="cellIs" dxfId="6" priority="8" operator="equal">
      <formula>"z"</formula>
    </cfRule>
  </conditionalFormatting>
  <conditionalFormatting sqref="D:D">
    <cfRule type="cellIs" dxfId="7" priority="9" operator="equal">
      <formula>"d"</formula>
    </cfRule>
  </conditionalFormatting>
  <conditionalFormatting sqref="D:D">
    <cfRule type="cellIs" dxfId="8" priority="10" operator="equal">
      <formula>"f"</formula>
    </cfRule>
  </conditionalFormatting>
  <conditionalFormatting sqref="E2:H522">
    <cfRule type="cellIs" dxfId="0" priority="11" operator="equal">
      <formula>1</formula>
    </cfRule>
  </conditionalFormatting>
  <conditionalFormatting sqref="E2:H522">
    <cfRule type="cellIs" dxfId="1" priority="12" operator="equal">
      <formula>2</formula>
    </cfRule>
  </conditionalFormatting>
  <conditionalFormatting sqref="I:I">
    <cfRule type="cellIs" dxfId="1" priority="13" operator="equal">
      <formula>"x"</formula>
    </cfRule>
  </conditionalFormatting>
  <conditionalFormatting sqref="J1:J522 I4:I5">
    <cfRule type="cellIs" dxfId="2" priority="14" operator="equal">
      <formula>"David"</formula>
    </cfRule>
  </conditionalFormatting>
  <conditionalFormatting sqref="J:J I4:I5">
    <cfRule type="cellIs" dxfId="3" priority="15" operator="equal">
      <formula>"Josh"</formula>
    </cfRule>
  </conditionalFormatting>
  <conditionalFormatting sqref="H2:H522">
    <cfRule type="cellIs" dxfId="4" priority="16" operator="equal">
      <formula>"x"</formula>
    </cfRule>
  </conditionalFormatting>
  <conditionalFormatting sqref="D:D">
    <cfRule type="cellIs" dxfId="5" priority="17" operator="equal">
      <formula>"x"</formula>
    </cfRule>
  </conditionalFormatting>
  <conditionalFormatting sqref="D:D">
    <cfRule type="cellIs" dxfId="6" priority="18" operator="equal">
      <formula>"z"</formula>
    </cfRule>
  </conditionalFormatting>
  <conditionalFormatting sqref="D:D">
    <cfRule type="cellIs" dxfId="7" priority="19" operator="equal">
      <formula>"d"</formula>
    </cfRule>
  </conditionalFormatting>
  <conditionalFormatting sqref="D:D">
    <cfRule type="cellIs" dxfId="8" priority="20" operator="equal">
      <formula>"f"</formula>
    </cfRule>
  </conditionalFormatting>
  <conditionalFormatting sqref="A2:A522 B2:B499 C2:C522 D2:Y499">
    <cfRule type="expression" dxfId="4" priority="21">
      <formula>IF($C2&lt;&gt;"",NOT(regexmatch($C2, "^SOUND")))</formula>
    </cfRule>
  </conditionalFormatting>
  <conditionalFormatting sqref="E2:H522">
    <cfRule type="containsBlanks" dxfId="9" priority="22">
      <formula>LEN(TRIM(E2))=0</formula>
    </cfRule>
  </conditionalFormatting>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sheetData>
    <row r="1">
      <c r="A1" s="2" t="s">
        <v>1</v>
      </c>
      <c r="B1" s="6" t="str">
        <f>IFERROR(__xludf.DUMMYFUNCTION("FILTER(A1:A2812, ( LEFT(A1:A2812, 5)=""SOUND"")+(LEFT(A1:A2812, 2)=""**""))"),"**ROCKET LAUNCH")</f>
        <v>**ROCKET LAUNCH</v>
      </c>
    </row>
    <row r="2">
      <c r="A2" s="2" t="s">
        <v>11</v>
      </c>
      <c r="B2" t="str">
        <f>IFERROR(__xludf.DUMMYFUNCTION("""COMPUTED_VALUE"""),"SOUND: OUTSIDE SOUNDS OF CRUNCHING IN LEAVES")</f>
        <v>SOUND: OUTSIDE SOUNDS OF CRUNCHING IN LEAVES</v>
      </c>
    </row>
    <row r="3">
      <c r="A3" s="10" t="s">
        <v>12</v>
      </c>
      <c r="B3" t="str">
        <f>IFERROR(__xludf.DUMMYFUNCTION("""COMPUTED_VALUE"""),"SOUND: ROCKET LAUNCHES")</f>
        <v>SOUND: ROCKET LAUNCHES</v>
      </c>
    </row>
    <row r="4">
      <c r="A4" s="10" t="s">
        <v>13</v>
      </c>
      <c r="B4" t="str">
        <f>IFERROR(__xludf.DUMMYFUNCTION("""COMPUTED_VALUE"""),"**PATRICK'S BIG DESK")</f>
        <v>**PATRICK'S BIG DESK</v>
      </c>
    </row>
    <row r="5">
      <c r="A5" s="10"/>
      <c r="B5" t="str">
        <f>IFERROR(__xludf.DUMMYFUNCTION("""COMPUTED_VALUE"""),"SOUND: ELECTRIC DRILL.")</f>
        <v>SOUND: ELECTRIC DRILL.</v>
      </c>
    </row>
    <row r="6">
      <c r="A6" s="10" t="s">
        <v>15</v>
      </c>
      <c r="B6" t="str">
        <f>IFERROR(__xludf.DUMMYFUNCTION("""COMPUTED_VALUE"""),"**FLOP-NIK")</f>
        <v>**FLOP-NIK</v>
      </c>
    </row>
    <row r="7">
      <c r="A7" s="10"/>
      <c r="B7" t="str">
        <f>IFERROR(__xludf.DUMMYFUNCTION("""COMPUTED_VALUE"""),"SOUND: COMPUTERS RUNNING")</f>
        <v>SOUND: COMPUTERS RUNNING</v>
      </c>
    </row>
    <row r="8">
      <c r="A8" s="10" t="s">
        <v>16</v>
      </c>
      <c r="B8" t="str">
        <f>IFERROR(__xludf.DUMMYFUNCTION("""COMPUTED_VALUE"""),"SOUND: BRINKMAN HOUSE PHONE IN BACKGROUND")</f>
        <v>SOUND: BRINKMAN HOUSE PHONE IN BACKGROUND</v>
      </c>
    </row>
    <row r="9">
      <c r="A9" s="10" t="s">
        <v>17</v>
      </c>
      <c r="B9" t="str">
        <f>IFERROR(__xludf.DUMMYFUNCTION("""COMPUTED_VALUE"""),"**IAN VISITS MR. PENNINGTON")</f>
        <v>**IAN VISITS MR. PENNINGTON</v>
      </c>
    </row>
    <row r="10">
      <c r="A10" s="16"/>
      <c r="B10" t="str">
        <f>IFERROR(__xludf.DUMMYFUNCTION("""COMPUTED_VALUE"""),"SOUND: OUTSIDE NEIGHBOR AMBIENCE")</f>
        <v>SOUND: OUTSIDE NEIGHBOR AMBIENCE</v>
      </c>
    </row>
    <row r="11">
      <c r="A11" s="10" t="s">
        <v>18</v>
      </c>
      <c r="B11" t="str">
        <f>IFERROR(__xludf.DUMMYFUNCTION("""COMPUTED_VALUE"""),"SOUND: KNOCKING ON PENNINGTON'S DOOR")</f>
        <v>SOUND: KNOCKING ON PENNINGTON'S DOOR</v>
      </c>
    </row>
    <row r="12">
      <c r="A12" s="16"/>
      <c r="B12" t="str">
        <f>IFERROR(__xludf.DUMMYFUNCTION("""COMPUTED_VALUE"""),"**PENNINGTON'S DILEMMA")</f>
        <v>**PENNINGTON'S DILEMMA</v>
      </c>
    </row>
    <row r="13">
      <c r="A13" s="10" t="s">
        <v>20</v>
      </c>
      <c r="B13" t="str">
        <f>IFERROR(__xludf.DUMMYFUNCTION("""COMPUTED_VALUE"""),"SOUND: BASEMENT SOUNDS")</f>
        <v>SOUND: BASEMENT SOUNDS</v>
      </c>
    </row>
    <row r="14">
      <c r="A14" s="16"/>
      <c r="B14" t="str">
        <f>IFERROR(__xludf.DUMMYFUNCTION("""COMPUTED_VALUE"""),"SOUND: PATRICK POUNDS ON SOMETHING AND THEN STOPS")</f>
        <v>SOUND: PATRICK POUNDS ON SOMETHING AND THEN STOPS</v>
      </c>
    </row>
    <row r="15">
      <c r="A15" s="10" t="s">
        <v>22</v>
      </c>
      <c r="B15" t="str">
        <f>IFERROR(__xludf.DUMMYFUNCTION("""COMPUTED_VALUE"""),"**PENNINGTON CALLS IAN")</f>
        <v>**PENNINGTON CALLS IAN</v>
      </c>
    </row>
    <row r="16">
      <c r="A16" s="10" t="s">
        <v>23</v>
      </c>
      <c r="B16" t="str">
        <f>IFERROR(__xludf.DUMMYFUNCTION("""COMPUTED_VALUE"""),"**PLANNING")</f>
        <v>**PLANNING</v>
      </c>
    </row>
    <row r="17">
      <c r="A17" s="10"/>
      <c r="B17" t="str">
        <f>IFERROR(__xludf.DUMMYFUNCTION("""COMPUTED_VALUE"""),"SOUND: BOGARD THE BIRD FROM UPSTAIRS OCCASIONALLY")</f>
        <v>SOUND: BOGARD THE BIRD FROM UPSTAIRS OCCASIONALLY</v>
      </c>
    </row>
    <row r="18">
      <c r="A18" s="10" t="s">
        <v>24</v>
      </c>
      <c r="B18" t="str">
        <f>IFERROR(__xludf.DUMMYFUNCTION("""COMPUTED_VALUE"""),"**BUILDING RDSAT-1 MONTAGE")</f>
        <v>**BUILDING RDSAT-1 MONTAGE</v>
      </c>
    </row>
    <row r="19">
      <c r="A19" s="10" t="s">
        <v>25</v>
      </c>
      <c r="B19" t="str">
        <f>IFERROR(__xludf.DUMMYFUNCTION("""COMPUTED_VALUE"""),"SOUND: PATRICK THE BIRD FROM UPSTAIRS OCCASIONALLY")</f>
        <v>SOUND: PATRICK THE BIRD FROM UPSTAIRS OCCASIONALLY</v>
      </c>
    </row>
    <row r="20">
      <c r="A20" s="16"/>
      <c r="B20" t="str">
        <f>IFERROR(__xludf.DUMMYFUNCTION("""COMPUTED_VALUE"""),"SOUND: SOUND OR QUADCOPTER FLYING ACROSS AND BACK. VOICE MUST MATCH PANNING, DISTANCE, AND REVERB")</f>
        <v>SOUND: SOUND OR QUADCOPTER FLYING ACROSS AND BACK. VOICE MUST MATCH PANNING, DISTANCE, AND REVERB</v>
      </c>
    </row>
    <row r="21">
      <c r="A21" s="10" t="s">
        <v>22</v>
      </c>
      <c r="B21" t="str">
        <f>IFERROR(__xludf.DUMMYFUNCTION("""COMPUTED_VALUE"""),"SOUND: RD BEING PUT IN METAL CONTAINER")</f>
        <v>SOUND: RD BEING PUT IN METAL CONTAINER</v>
      </c>
    </row>
    <row r="22">
      <c r="A22" s="10" t="s">
        <v>30</v>
      </c>
      <c r="B22" t="str">
        <f>IFERROR(__xludf.DUMMYFUNCTION("""COMPUTED_VALUE"""),"SOUND: STUFFING PARACHUTE")</f>
        <v>SOUND: STUFFING PARACHUTE</v>
      </c>
    </row>
    <row r="23">
      <c r="A23" s="10"/>
      <c r="B23" t="str">
        <f>IFERROR(__xludf.DUMMYFUNCTION("""COMPUTED_VALUE"""),"**TEST DROP")</f>
        <v>**TEST DROP</v>
      </c>
    </row>
    <row r="24">
      <c r="A24" s="10" t="s">
        <v>24</v>
      </c>
      <c r="B24" t="str">
        <f>IFERROR(__xludf.DUMMYFUNCTION("""COMPUTED_VALUE"""),"SOUND: QUAD MOTORS START IN DISTANCE")</f>
        <v>SOUND: QUAD MOTORS START IN DISTANCE</v>
      </c>
    </row>
    <row r="25">
      <c r="A25" s="10" t="s">
        <v>34</v>
      </c>
      <c r="B25" t="str">
        <f>IFERROR(__xludf.DUMMYFUNCTION("""COMPUTED_VALUE"""),"SOUND: QUADCOPTER RETURNING")</f>
        <v>SOUND: QUADCOPTER RETURNING</v>
      </c>
    </row>
    <row r="26">
      <c r="A26" s="10" t="s">
        <v>36</v>
      </c>
      <c r="B26" t="str">
        <f>IFERROR(__xludf.DUMMYFUNCTION("""COMPUTED_VALUE"""),"**DISASTER IN AUSTRALIA")</f>
        <v>**DISASTER IN AUSTRALIA</v>
      </c>
    </row>
    <row r="27">
      <c r="A27" s="10"/>
      <c r="B27" t="str">
        <f>IFERROR(__xludf.DUMMYFUNCTION("""COMPUTED_VALUE"""),"SOUND: PATRICK THE BIRD")</f>
        <v>SOUND: PATRICK THE BIRD</v>
      </c>
    </row>
    <row r="28">
      <c r="A28" s="10" t="s">
        <v>38</v>
      </c>
      <c r="B28" t="str">
        <f>IFERROR(__xludf.DUMMYFUNCTION("""COMPUTED_VALUE"""),"SOUND: PHONE RINGS")</f>
        <v>SOUND: PHONE RINGS</v>
      </c>
    </row>
    <row r="29">
      <c r="A29" s="10" t="s">
        <v>39</v>
      </c>
      <c r="B29" t="str">
        <f>IFERROR(__xludf.DUMMYFUNCTION("""COMPUTED_VALUE"""),"**IAN SUGGESTS SPACENEXT")</f>
        <v>**IAN SUGGESTS SPACENEXT</v>
      </c>
    </row>
    <row r="30">
      <c r="A30" s="16"/>
      <c r="B30" t="str">
        <f>IFERROR(__xludf.DUMMYFUNCTION("""COMPUTED_VALUE"""),"SOUND: PATRICK THE BIRD FROM UPSTAIRS OCCASIONALLY")</f>
        <v>SOUND: PATRICK THE BIRD FROM UPSTAIRS OCCASIONALLY</v>
      </c>
    </row>
    <row r="31">
      <c r="A31" s="10" t="s">
        <v>24</v>
      </c>
      <c r="B31" t="str">
        <f>IFERROR(__xludf.DUMMYFUNCTION("""COMPUTED_VALUE"""),"SOUND: DOOR CLOSES AS IAN LEAVES")</f>
        <v>SOUND: DOOR CLOSES AS IAN LEAVES</v>
      </c>
    </row>
    <row r="32">
      <c r="A32" s="10" t="s">
        <v>42</v>
      </c>
      <c r="B32" t="str">
        <f>IFERROR(__xludf.DUMMYFUNCTION("""COMPUTED_VALUE"""),"**IAN")</f>
        <v>**IAN</v>
      </c>
    </row>
    <row r="33">
      <c r="A33" s="10"/>
      <c r="B33" t="str">
        <f>IFERROR(__xludf.DUMMYFUNCTION("""COMPUTED_VALUE"""),"SOUND: IAN'S CHAIR MOVES AND HE MOVES CLOSER TO DESK TO READ HIMSELFHIMSELF")</f>
        <v>SOUND: IAN'S CHAIR MOVES AND HE MOVES CLOSER TO DESK TO READ HIMSELFHIMSELF</v>
      </c>
    </row>
    <row r="34">
      <c r="A34" s="10" t="s">
        <v>22</v>
      </c>
      <c r="B34" t="str">
        <f>IFERROR(__xludf.DUMMYFUNCTION("""COMPUTED_VALUE"""),"SOUND: PICTURE PRINTING")</f>
        <v>SOUND: PICTURE PRINTING</v>
      </c>
    </row>
    <row r="35">
      <c r="A35" s="10" t="s">
        <v>44</v>
      </c>
      <c r="B35" t="str">
        <f>IFERROR(__xludf.DUMMYFUNCTION("""COMPUTED_VALUE"""),"**CONFRONTING PENNINGTON")</f>
        <v>**CONFRONTING PENNINGTON</v>
      </c>
    </row>
    <row r="36">
      <c r="A36" s="16"/>
      <c r="B36" t="str">
        <f>IFERROR(__xludf.DUMMYFUNCTION("""COMPUTED_VALUE"""),"SOUND: IAN MARCHING THROUGH HOUSE, OUT FRONT DOOR AND TO PENNINGTON'S HOUSE")</f>
        <v>SOUND: IAN MARCHING THROUGH HOUSE, OUT FRONT DOOR AND TO PENNINGTON'S HOUSE</v>
      </c>
    </row>
    <row r="37">
      <c r="A37" s="10" t="s">
        <v>46</v>
      </c>
      <c r="B37" t="str">
        <f>IFERROR(__xludf.DUMMYFUNCTION("""COMPUTED_VALUE"""),"SOUND: LEAFBLOWER")</f>
        <v>SOUND: LEAFBLOWER</v>
      </c>
    </row>
    <row r="38">
      <c r="A38" s="10" t="s">
        <v>48</v>
      </c>
      <c r="B38" t="str">
        <f>IFERROR(__xludf.DUMMYFUNCTION("""COMPUTED_VALUE"""),"SOUND: LEAFBLOWER TURNS OFF")</f>
        <v>SOUND: LEAFBLOWER TURNS OFF</v>
      </c>
    </row>
    <row r="39">
      <c r="A39" s="10"/>
      <c r="B39" t="str">
        <f>IFERROR(__xludf.DUMMYFUNCTION("""COMPUTED_VALUE"""),"SOUND: IAN WALKS AWAY")</f>
        <v>SOUND: IAN WALKS AWAY</v>
      </c>
    </row>
    <row r="40">
      <c r="A40" s="10" t="s">
        <v>22</v>
      </c>
      <c r="B40" t="str">
        <f>IFERROR(__xludf.DUMMYFUNCTION("""COMPUTED_VALUE"""),"**DREAMING")</f>
        <v>**DREAMING</v>
      </c>
    </row>
    <row r="41">
      <c r="A41" s="10" t="s">
        <v>50</v>
      </c>
      <c r="B41" t="str">
        <f>IFERROR(__xludf.DUMMYFUNCTION("""COMPUTED_VALUE"""),"SOUND: LAUNCH CONTROL ROOM SOUNDS")</f>
        <v>SOUND: LAUNCH CONTROL ROOM SOUNDS</v>
      </c>
    </row>
    <row r="42">
      <c r="A42" s="16"/>
      <c r="B42" t="str">
        <f>IFERROR(__xludf.DUMMYFUNCTION("""COMPUTED_VALUE"""),"SOUND: PENNINGTON SITS UP IN BED")</f>
        <v>SOUND: PENNINGTON SITS UP IN BED</v>
      </c>
    </row>
    <row r="43">
      <c r="A43" s="10" t="s">
        <v>51</v>
      </c>
      <c r="B43" t="str">
        <f>IFERROR(__xludf.DUMMYFUNCTION("""COMPUTED_VALUE"""),"**PATRICK CALLS LEON")</f>
        <v>**PATRICK CALLS LEON</v>
      </c>
    </row>
    <row r="44">
      <c r="A44" s="10" t="s">
        <v>53</v>
      </c>
      <c r="B44" t="str">
        <f>IFERROR(__xludf.DUMMYFUNCTION("""COMPUTED_VALUE"""),"SOUND: OCCASIONAL SQUAWK FROM Bogard THE PARROT")</f>
        <v>SOUND: OCCASIONAL SQUAWK FROM Bogard THE PARROT</v>
      </c>
    </row>
    <row r="45">
      <c r="A45" s="10"/>
      <c r="B45" t="str">
        <f>IFERROR(__xludf.DUMMYFUNCTION("""COMPUTED_VALUE"""),"**BACK ON TRACK")</f>
        <v>**BACK ON TRACK</v>
      </c>
    </row>
    <row r="46">
      <c r="A46" s="10" t="s">
        <v>22</v>
      </c>
      <c r="B46" t="str">
        <f>IFERROR(__xludf.DUMMYFUNCTION("""COMPUTED_VALUE"""),"SOUND: IAN THUMPING DOWNSTAIRS")</f>
        <v>SOUND: IAN THUMPING DOWNSTAIRS</v>
      </c>
    </row>
    <row r="47">
      <c r="A47" s="10" t="s">
        <v>56</v>
      </c>
      <c r="B47" t="str">
        <f>IFERROR(__xludf.DUMMYFUNCTION("""COMPUTED_VALUE"""),"**LAUNCH")</f>
        <v>**LAUNCH</v>
      </c>
    </row>
    <row r="48">
      <c r="A48" s="16"/>
      <c r="B48" t="str">
        <f>IFERROR(__xludf.DUMMYFUNCTION("""COMPUTED_VALUE"""),"SOUND: CROWD CLAPS")</f>
        <v>SOUND: CROWD CLAPS</v>
      </c>
    </row>
    <row r="49">
      <c r="A49" s="10" t="s">
        <v>58</v>
      </c>
      <c r="B49" t="str">
        <f>IFERROR(__xludf.DUMMYFUNCTION("""COMPUTED_VALUE"""),"SOUND: CROWD CLAPS")</f>
        <v>SOUND: CROWD CLAPS</v>
      </c>
    </row>
    <row r="50">
      <c r="A50" s="10" t="s">
        <v>60</v>
      </c>
      <c r="B50" t="str">
        <f>IFERROR(__xludf.DUMMYFUNCTION("""COMPUTED_VALUE"""),"SOUND: CROWD YELLS THROUGHOUT COUNTDOWN")</f>
        <v>SOUND: CROWD YELLS THROUGHOUT COUNTDOWN</v>
      </c>
    </row>
    <row r="51">
      <c r="A51" s="10"/>
      <c r="B51" t="str">
        <f>IFERROR(__xludf.DUMMYFUNCTION("""COMPUTED_VALUE"""),"SOUND: CROWD CHEERING")</f>
        <v>SOUND: CROWD CHEERING</v>
      </c>
    </row>
    <row r="52">
      <c r="A52" s="10" t="s">
        <v>22</v>
      </c>
      <c r="B52" t="str">
        <f>IFERROR(__xludf.DUMMYFUNCTION("""COMPUTED_VALUE"""),"**SPACE")</f>
        <v>**SPACE</v>
      </c>
    </row>
    <row r="53">
      <c r="A53" s="10" t="s">
        <v>62</v>
      </c>
      <c r="B53" t="str">
        <f>IFERROR(__xludf.DUMMYFUNCTION("""COMPUTED_VALUE"""),"SOUND: CROWD NOISE IN BANDSHELL PARK")</f>
        <v>SOUND: CROWD NOISE IN BANDSHELL PARK</v>
      </c>
    </row>
    <row r="54">
      <c r="A54" s="16"/>
      <c r="B54" t="str">
        <f>IFERROR(__xludf.DUMMYFUNCTION("""COMPUTED_VALUE"""),"SOUND: CHEER GOES UP")</f>
        <v>SOUND: CHEER GOES UP</v>
      </c>
    </row>
    <row r="55">
      <c r="A55" s="10" t="s">
        <v>24</v>
      </c>
      <c r="B55" t="str">
        <f>IFERROR(__xludf.DUMMYFUNCTION("""COMPUTED_VALUE"""),"SOUND: SCRATCH FROM RADIO")</f>
        <v>SOUND: SCRATCH FROM RADIO</v>
      </c>
    </row>
    <row r="56">
      <c r="A56" s="10" t="s">
        <v>64</v>
      </c>
      <c r="B56" t="str">
        <f>IFERROR(__xludf.DUMMYFUNCTION("""COMPUTED_VALUE"""),"SOUND: CROWD IS WORRIED")</f>
        <v>SOUND: CROWD IS WORRIED</v>
      </c>
    </row>
    <row r="57">
      <c r="A57" s="10"/>
      <c r="B57" t="str">
        <f>IFERROR(__xludf.DUMMYFUNCTION("""COMPUTED_VALUE"""),"SOUND: CROWD BEGINNING TO GET EXCITED")</f>
        <v>SOUND: CROWD BEGINNING TO GET EXCITED</v>
      </c>
    </row>
    <row r="58">
      <c r="A58" s="10" t="s">
        <v>22</v>
      </c>
      <c r="B58" t="str">
        <f>IFERROR(__xludf.DUMMYFUNCTION("""COMPUTED_VALUE"""),"SOUND: CROWD GETTING LOUDER AS THEY SEE HIM")</f>
        <v>SOUND: CROWD GETTING LOUDER AS THEY SEE HIM</v>
      </c>
    </row>
    <row r="59">
      <c r="A59" s="10" t="s">
        <v>68</v>
      </c>
      <c r="B59" t="str">
        <f>IFERROR(__xludf.DUMMYFUNCTION("""COMPUTED_VALUE"""),"SOUND: RD FLIES TO THE STAGE")</f>
        <v>SOUND: RD FLIES TO THE STAGE</v>
      </c>
    </row>
    <row r="60">
      <c r="A60" s="16"/>
      <c r="B60" t="str">
        <f>IFERROR(__xludf.DUMMYFUNCTION("""COMPUTED_VALUE"""),"**DESK DISASSEMBLY")</f>
        <v>**DESK DISASSEMBLY</v>
      </c>
    </row>
    <row r="61">
      <c r="A61" s="10" t="s">
        <v>14</v>
      </c>
      <c r="B61" t="str">
        <f>IFERROR(__xludf.DUMMYFUNCTION("""COMPUTED_VALUE"""),"SOUND: ELECTRIC SCREW GUN")</f>
        <v>SOUND: ELECTRIC SCREW GUN</v>
      </c>
    </row>
    <row r="62">
      <c r="A62" s="20"/>
    </row>
    <row r="63">
      <c r="A63" s="10" t="s">
        <v>24</v>
      </c>
    </row>
    <row r="64">
      <c r="A64" s="21" t="s">
        <v>74</v>
      </c>
    </row>
    <row r="65">
      <c r="A65" s="10"/>
    </row>
    <row r="66">
      <c r="A66" s="21" t="s">
        <v>78</v>
      </c>
    </row>
    <row r="67">
      <c r="A67" s="10"/>
    </row>
    <row r="68">
      <c r="A68" s="21" t="s">
        <v>24</v>
      </c>
    </row>
    <row r="69">
      <c r="A69" s="10" t="s">
        <v>79</v>
      </c>
    </row>
    <row r="70">
      <c r="A70" s="20"/>
    </row>
    <row r="71">
      <c r="A71" s="10" t="s">
        <v>22</v>
      </c>
    </row>
    <row r="72">
      <c r="A72" s="21" t="s">
        <v>81</v>
      </c>
    </row>
    <row r="73">
      <c r="A73" s="10" t="s">
        <v>82</v>
      </c>
    </row>
    <row r="74">
      <c r="A74" s="20"/>
    </row>
    <row r="75">
      <c r="A75" s="10" t="s">
        <v>46</v>
      </c>
    </row>
    <row r="76">
      <c r="A76" s="21" t="s">
        <v>84</v>
      </c>
    </row>
    <row r="77">
      <c r="A77" s="10" t="s">
        <v>24</v>
      </c>
    </row>
    <row r="78">
      <c r="A78" s="21" t="s">
        <v>85</v>
      </c>
    </row>
    <row r="79">
      <c r="A79" s="10"/>
    </row>
    <row r="80">
      <c r="A80" s="21" t="s">
        <v>38</v>
      </c>
    </row>
    <row r="81">
      <c r="A81" s="21" t="s">
        <v>87</v>
      </c>
    </row>
    <row r="82">
      <c r="A82" s="16"/>
    </row>
    <row r="83">
      <c r="A83" s="21" t="s">
        <v>24</v>
      </c>
    </row>
    <row r="84">
      <c r="A84" s="10" t="s">
        <v>88</v>
      </c>
    </row>
    <row r="85">
      <c r="A85" s="21"/>
    </row>
    <row r="86">
      <c r="A86" s="10" t="s">
        <v>38</v>
      </c>
    </row>
    <row r="87">
      <c r="A87" s="21" t="s">
        <v>90</v>
      </c>
    </row>
    <row r="88">
      <c r="A88" s="16"/>
    </row>
    <row r="89">
      <c r="A89" s="21" t="s">
        <v>24</v>
      </c>
    </row>
    <row r="90">
      <c r="A90" s="10" t="s">
        <v>91</v>
      </c>
    </row>
    <row r="91">
      <c r="A91" s="21"/>
    </row>
    <row r="92">
      <c r="A92" s="10" t="s">
        <v>92</v>
      </c>
    </row>
    <row r="93">
      <c r="A93" s="21"/>
    </row>
    <row r="94">
      <c r="A94" s="10" t="s">
        <v>94</v>
      </c>
    </row>
    <row r="95">
      <c r="A95" s="21"/>
    </row>
    <row r="96">
      <c r="A96" s="10" t="s">
        <v>95</v>
      </c>
    </row>
    <row r="97">
      <c r="A97" s="21"/>
    </row>
    <row r="98">
      <c r="A98" s="10" t="s">
        <v>33</v>
      </c>
    </row>
    <row r="99">
      <c r="A99" s="21"/>
    </row>
    <row r="100">
      <c r="A100" s="10" t="s">
        <v>97</v>
      </c>
    </row>
    <row r="101">
      <c r="A101" s="21" t="s">
        <v>98</v>
      </c>
    </row>
    <row r="102">
      <c r="A102" s="10" t="s">
        <v>99</v>
      </c>
    </row>
    <row r="103">
      <c r="A103" s="21"/>
    </row>
    <row r="104">
      <c r="A104" s="10" t="s">
        <v>100</v>
      </c>
    </row>
    <row r="105">
      <c r="A105" s="21" t="s">
        <v>102</v>
      </c>
    </row>
    <row r="106">
      <c r="A106" s="16"/>
    </row>
    <row r="107">
      <c r="A107" s="21" t="s">
        <v>97</v>
      </c>
    </row>
    <row r="108">
      <c r="A108" s="10" t="s">
        <v>103</v>
      </c>
    </row>
    <row r="109">
      <c r="A109" s="21"/>
    </row>
    <row r="110">
      <c r="A110" s="10" t="s">
        <v>100</v>
      </c>
    </row>
    <row r="111">
      <c r="A111" s="21" t="s">
        <v>105</v>
      </c>
    </row>
    <row r="112">
      <c r="A112" s="16"/>
    </row>
    <row r="113">
      <c r="A113" s="21" t="s">
        <v>97</v>
      </c>
    </row>
    <row r="114">
      <c r="A114" s="10" t="s">
        <v>107</v>
      </c>
    </row>
    <row r="115">
      <c r="A115" s="21"/>
    </row>
    <row r="116">
      <c r="A116" s="10" t="s">
        <v>100</v>
      </c>
    </row>
    <row r="117">
      <c r="A117" s="21" t="s">
        <v>108</v>
      </c>
    </row>
    <row r="118">
      <c r="A118" s="16"/>
    </row>
    <row r="119">
      <c r="A119" s="21" t="s">
        <v>97</v>
      </c>
    </row>
    <row r="120">
      <c r="A120" s="10" t="s">
        <v>110</v>
      </c>
    </row>
    <row r="121">
      <c r="A121" s="21" t="s">
        <v>111</v>
      </c>
    </row>
    <row r="122">
      <c r="A122" s="16"/>
    </row>
    <row r="123">
      <c r="A123" s="21" t="s">
        <v>100</v>
      </c>
    </row>
    <row r="124">
      <c r="A124" s="10" t="s">
        <v>113</v>
      </c>
    </row>
    <row r="125">
      <c r="A125" s="21" t="s">
        <v>114</v>
      </c>
    </row>
    <row r="126">
      <c r="A126" s="10" t="s">
        <v>92</v>
      </c>
    </row>
    <row r="127">
      <c r="A127" s="21"/>
    </row>
    <row r="128">
      <c r="A128" s="10" t="s">
        <v>116</v>
      </c>
    </row>
    <row r="129">
      <c r="A129" s="21"/>
    </row>
    <row r="130">
      <c r="A130" s="10" t="s">
        <v>117</v>
      </c>
    </row>
    <row r="131">
      <c r="A131" s="21"/>
    </row>
    <row r="132">
      <c r="A132" s="21" t="s">
        <v>73</v>
      </c>
    </row>
    <row r="133">
      <c r="A133" s="10"/>
    </row>
    <row r="134">
      <c r="A134" s="21" t="s">
        <v>24</v>
      </c>
    </row>
    <row r="135">
      <c r="A135" s="10" t="s">
        <v>119</v>
      </c>
    </row>
    <row r="136">
      <c r="A136" s="20"/>
    </row>
    <row r="137">
      <c r="A137" s="10" t="s">
        <v>38</v>
      </c>
    </row>
    <row r="138">
      <c r="A138" s="21" t="s">
        <v>120</v>
      </c>
    </row>
    <row r="139">
      <c r="A139" s="10"/>
    </row>
    <row r="140">
      <c r="A140" s="21" t="s">
        <v>24</v>
      </c>
    </row>
    <row r="141">
      <c r="A141" s="10" t="s">
        <v>121</v>
      </c>
    </row>
    <row r="142">
      <c r="A142" s="21" t="s">
        <v>123</v>
      </c>
    </row>
    <row r="143">
      <c r="A143" s="21"/>
    </row>
    <row r="144">
      <c r="A144" s="10" t="s">
        <v>38</v>
      </c>
    </row>
    <row r="145">
      <c r="A145" s="21" t="s">
        <v>125</v>
      </c>
    </row>
    <row r="146">
      <c r="A146" s="16"/>
    </row>
    <row r="147">
      <c r="A147" s="21" t="s">
        <v>35</v>
      </c>
    </row>
    <row r="148">
      <c r="A148" s="16"/>
    </row>
    <row r="149">
      <c r="A149" s="21" t="s">
        <v>24</v>
      </c>
    </row>
    <row r="150">
      <c r="A150" s="10" t="s">
        <v>127</v>
      </c>
    </row>
    <row r="151">
      <c r="A151" s="21"/>
    </row>
    <row r="152">
      <c r="A152" s="10" t="s">
        <v>128</v>
      </c>
    </row>
    <row r="153">
      <c r="A153" s="21"/>
    </row>
    <row r="154">
      <c r="A154" s="21" t="s">
        <v>130</v>
      </c>
    </row>
    <row r="155">
      <c r="A155" s="10"/>
    </row>
    <row r="156">
      <c r="A156" s="21" t="s">
        <v>38</v>
      </c>
    </row>
    <row r="157">
      <c r="A157" s="10" t="s">
        <v>131</v>
      </c>
    </row>
    <row r="158">
      <c r="A158" s="20"/>
    </row>
    <row r="159">
      <c r="A159" s="10" t="s">
        <v>24</v>
      </c>
    </row>
    <row r="160">
      <c r="A160" s="21" t="s">
        <v>133</v>
      </c>
    </row>
    <row r="161">
      <c r="A161" s="21"/>
    </row>
    <row r="162">
      <c r="A162" s="10" t="s">
        <v>38</v>
      </c>
    </row>
    <row r="163">
      <c r="A163" s="21" t="s">
        <v>134</v>
      </c>
    </row>
    <row r="164">
      <c r="A164" s="16"/>
    </row>
    <row r="165">
      <c r="A165" s="21" t="s">
        <v>136</v>
      </c>
    </row>
    <row r="166">
      <c r="A166" s="10" t="s">
        <v>137</v>
      </c>
    </row>
    <row r="167">
      <c r="A167" s="21" t="s">
        <v>138</v>
      </c>
    </row>
    <row r="168">
      <c r="A168" s="16"/>
    </row>
    <row r="169">
      <c r="A169" s="21" t="s">
        <v>24</v>
      </c>
    </row>
    <row r="170">
      <c r="A170" s="21" t="s">
        <v>140</v>
      </c>
    </row>
    <row r="171">
      <c r="A171" s="10"/>
    </row>
    <row r="172">
      <c r="A172" s="21" t="s">
        <v>141</v>
      </c>
    </row>
    <row r="173">
      <c r="A173" s="10"/>
    </row>
    <row r="174">
      <c r="A174" s="21" t="s">
        <v>143</v>
      </c>
    </row>
    <row r="175">
      <c r="A175" s="10"/>
    </row>
    <row r="176">
      <c r="A176" s="21" t="s">
        <v>144</v>
      </c>
    </row>
    <row r="177">
      <c r="A177" s="21"/>
    </row>
    <row r="178">
      <c r="A178" s="10" t="s">
        <v>86</v>
      </c>
    </row>
    <row r="179">
      <c r="A179" s="21"/>
    </row>
    <row r="180">
      <c r="A180" s="10" t="s">
        <v>37</v>
      </c>
    </row>
    <row r="181">
      <c r="A181" s="21"/>
    </row>
    <row r="182">
      <c r="A182" s="16"/>
    </row>
    <row r="183">
      <c r="A183" s="21" t="s">
        <v>24</v>
      </c>
    </row>
    <row r="184">
      <c r="A184" s="10" t="s">
        <v>146</v>
      </c>
    </row>
    <row r="185">
      <c r="A185" s="21"/>
    </row>
    <row r="186">
      <c r="A186" s="10" t="s">
        <v>97</v>
      </c>
    </row>
    <row r="187">
      <c r="A187" s="21" t="s">
        <v>147</v>
      </c>
    </row>
    <row r="188">
      <c r="A188" s="16"/>
    </row>
    <row r="189">
      <c r="A189" s="21" t="s">
        <v>24</v>
      </c>
    </row>
    <row r="190">
      <c r="A190" s="10" t="s">
        <v>148</v>
      </c>
    </row>
    <row r="191">
      <c r="A191" s="21"/>
    </row>
    <row r="192">
      <c r="A192" s="10" t="s">
        <v>97</v>
      </c>
    </row>
    <row r="193">
      <c r="A193" s="21" t="s">
        <v>149</v>
      </c>
    </row>
    <row r="194">
      <c r="A194" s="16"/>
    </row>
    <row r="195">
      <c r="A195" s="21" t="s">
        <v>24</v>
      </c>
    </row>
    <row r="196">
      <c r="A196" s="10" t="s">
        <v>150</v>
      </c>
    </row>
    <row r="197">
      <c r="A197" s="21"/>
    </row>
    <row r="198">
      <c r="A198" s="10" t="s">
        <v>97</v>
      </c>
    </row>
    <row r="199">
      <c r="A199" s="21" t="s">
        <v>151</v>
      </c>
    </row>
    <row r="200">
      <c r="A200" s="16"/>
    </row>
    <row r="201">
      <c r="A201" s="21" t="s">
        <v>24</v>
      </c>
    </row>
    <row r="202">
      <c r="A202" s="10" t="s">
        <v>152</v>
      </c>
    </row>
    <row r="203">
      <c r="A203" s="21"/>
    </row>
    <row r="204">
      <c r="A204" s="10" t="s">
        <v>97</v>
      </c>
    </row>
    <row r="205">
      <c r="A205" s="21" t="s">
        <v>153</v>
      </c>
    </row>
    <row r="206">
      <c r="A206" s="16"/>
    </row>
    <row r="207">
      <c r="A207" s="21" t="s">
        <v>24</v>
      </c>
    </row>
    <row r="208">
      <c r="A208" s="21" t="s">
        <v>154</v>
      </c>
    </row>
    <row r="209">
      <c r="A209" s="10" t="s">
        <v>97</v>
      </c>
    </row>
    <row r="210">
      <c r="A210" s="21" t="s">
        <v>155</v>
      </c>
    </row>
    <row r="211">
      <c r="A211" s="10"/>
    </row>
    <row r="212">
      <c r="A212" s="21" t="s">
        <v>24</v>
      </c>
    </row>
    <row r="213">
      <c r="A213" s="10" t="s">
        <v>156</v>
      </c>
    </row>
    <row r="214">
      <c r="A214" s="20"/>
    </row>
    <row r="215">
      <c r="A215" s="10" t="s">
        <v>97</v>
      </c>
    </row>
    <row r="216">
      <c r="A216" s="21" t="s">
        <v>157</v>
      </c>
    </row>
    <row r="217">
      <c r="A217" s="10"/>
    </row>
    <row r="218">
      <c r="A218" s="21" t="s">
        <v>24</v>
      </c>
    </row>
    <row r="219">
      <c r="A219" s="10" t="s">
        <v>158</v>
      </c>
    </row>
    <row r="220">
      <c r="A220" s="20"/>
    </row>
    <row r="221">
      <c r="A221" s="10" t="s">
        <v>97</v>
      </c>
    </row>
    <row r="222">
      <c r="A222" s="21" t="s">
        <v>159</v>
      </c>
    </row>
    <row r="223">
      <c r="A223" s="10"/>
    </row>
    <row r="224">
      <c r="A224" s="21" t="s">
        <v>24</v>
      </c>
    </row>
    <row r="225">
      <c r="A225" s="10" t="s">
        <v>160</v>
      </c>
    </row>
    <row r="226">
      <c r="A226" s="20"/>
    </row>
    <row r="227">
      <c r="A227" s="10" t="s">
        <v>97</v>
      </c>
    </row>
    <row r="228">
      <c r="A228" s="21" t="s">
        <v>151</v>
      </c>
    </row>
    <row r="229">
      <c r="A229" s="10"/>
    </row>
    <row r="230">
      <c r="A230" s="21" t="s">
        <v>92</v>
      </c>
    </row>
    <row r="231">
      <c r="A231" s="10"/>
    </row>
    <row r="232">
      <c r="A232" s="21" t="s">
        <v>161</v>
      </c>
    </row>
    <row r="233">
      <c r="A233" s="10"/>
    </row>
    <row r="234">
      <c r="A234" s="21" t="s">
        <v>95</v>
      </c>
    </row>
    <row r="235">
      <c r="A235" s="10"/>
    </row>
    <row r="236">
      <c r="A236" s="21" t="s">
        <v>75</v>
      </c>
    </row>
    <row r="237">
      <c r="A237" s="10"/>
    </row>
    <row r="238">
      <c r="A238" s="21" t="s">
        <v>100</v>
      </c>
    </row>
    <row r="239">
      <c r="A239" s="10" t="s">
        <v>162</v>
      </c>
    </row>
    <row r="240">
      <c r="A240" s="20"/>
    </row>
    <row r="241">
      <c r="A241" s="10" t="s">
        <v>97</v>
      </c>
    </row>
    <row r="242">
      <c r="A242" s="21" t="s">
        <v>163</v>
      </c>
    </row>
    <row r="243">
      <c r="A243" s="10"/>
    </row>
    <row r="244">
      <c r="A244" s="21" t="s">
        <v>100</v>
      </c>
    </row>
    <row r="245">
      <c r="A245" s="10" t="s">
        <v>164</v>
      </c>
    </row>
    <row r="246">
      <c r="A246" s="20"/>
    </row>
    <row r="247">
      <c r="A247" s="10" t="s">
        <v>97</v>
      </c>
    </row>
    <row r="248">
      <c r="A248" s="21" t="s">
        <v>165</v>
      </c>
    </row>
    <row r="249">
      <c r="A249" s="10"/>
    </row>
    <row r="250">
      <c r="A250" s="21" t="s">
        <v>100</v>
      </c>
    </row>
    <row r="251">
      <c r="A251" s="10" t="s">
        <v>166</v>
      </c>
    </row>
    <row r="252">
      <c r="A252" s="20"/>
    </row>
    <row r="253">
      <c r="A253" s="10" t="s">
        <v>26</v>
      </c>
    </row>
    <row r="254">
      <c r="A254" s="20"/>
    </row>
    <row r="255">
      <c r="A255" s="10" t="s">
        <v>97</v>
      </c>
    </row>
    <row r="256">
      <c r="A256" s="21" t="s">
        <v>167</v>
      </c>
    </row>
    <row r="257">
      <c r="A257" s="10"/>
    </row>
    <row r="258">
      <c r="A258" s="21" t="s">
        <v>100</v>
      </c>
    </row>
    <row r="259">
      <c r="A259" s="10" t="s">
        <v>168</v>
      </c>
    </row>
    <row r="260">
      <c r="A260" s="20"/>
    </row>
    <row r="261">
      <c r="A261" s="21" t="s">
        <v>97</v>
      </c>
    </row>
    <row r="262">
      <c r="A262" s="10" t="s">
        <v>169</v>
      </c>
    </row>
    <row r="263">
      <c r="A263" s="21"/>
    </row>
    <row r="264">
      <c r="A264" s="10" t="s">
        <v>100</v>
      </c>
    </row>
    <row r="265">
      <c r="A265" s="21" t="s">
        <v>170</v>
      </c>
    </row>
    <row r="266">
      <c r="A266" s="16"/>
    </row>
    <row r="267">
      <c r="A267" s="21" t="s">
        <v>97</v>
      </c>
    </row>
    <row r="268">
      <c r="A268" s="10" t="s">
        <v>171</v>
      </c>
    </row>
    <row r="269">
      <c r="A269" s="21"/>
    </row>
    <row r="270">
      <c r="A270" s="10" t="s">
        <v>100</v>
      </c>
    </row>
    <row r="271">
      <c r="A271" s="21" t="s">
        <v>172</v>
      </c>
    </row>
    <row r="272">
      <c r="A272" s="16"/>
    </row>
    <row r="273">
      <c r="A273" s="21" t="s">
        <v>97</v>
      </c>
    </row>
    <row r="274">
      <c r="A274" s="10" t="s">
        <v>173</v>
      </c>
    </row>
    <row r="275">
      <c r="A275" s="21"/>
    </row>
    <row r="276">
      <c r="A276" s="10" t="s">
        <v>100</v>
      </c>
    </row>
    <row r="277">
      <c r="A277" s="21" t="s">
        <v>174</v>
      </c>
    </row>
    <row r="278">
      <c r="A278" s="10" t="s">
        <v>175</v>
      </c>
    </row>
    <row r="279">
      <c r="A279" s="21" t="s">
        <v>97</v>
      </c>
    </row>
    <row r="280">
      <c r="A280" s="10" t="s">
        <v>176</v>
      </c>
    </row>
    <row r="281">
      <c r="A281" s="21"/>
    </row>
    <row r="282">
      <c r="A282" s="10" t="s">
        <v>100</v>
      </c>
    </row>
    <row r="283">
      <c r="A283" s="21" t="s">
        <v>177</v>
      </c>
    </row>
    <row r="284">
      <c r="A284" s="16"/>
    </row>
    <row r="285">
      <c r="A285" s="21" t="s">
        <v>97</v>
      </c>
    </row>
    <row r="286">
      <c r="A286" s="10" t="s">
        <v>178</v>
      </c>
    </row>
    <row r="287">
      <c r="A287" s="21"/>
    </row>
    <row r="288">
      <c r="A288" s="10" t="s">
        <v>100</v>
      </c>
    </row>
    <row r="289">
      <c r="A289" s="21" t="s">
        <v>179</v>
      </c>
    </row>
    <row r="290">
      <c r="A290" s="16"/>
    </row>
    <row r="291">
      <c r="A291" s="21" t="s">
        <v>97</v>
      </c>
    </row>
    <row r="292">
      <c r="A292" s="10" t="s">
        <v>110</v>
      </c>
    </row>
    <row r="293">
      <c r="A293" s="21" t="s">
        <v>180</v>
      </c>
    </row>
    <row r="294">
      <c r="A294" s="20"/>
    </row>
    <row r="295">
      <c r="A295" s="10" t="s">
        <v>100</v>
      </c>
    </row>
    <row r="296">
      <c r="A296" s="21" t="s">
        <v>181</v>
      </c>
    </row>
    <row r="297">
      <c r="A297" s="10"/>
    </row>
    <row r="298">
      <c r="A298" s="21" t="s">
        <v>97</v>
      </c>
    </row>
    <row r="299">
      <c r="A299" s="10" t="s">
        <v>182</v>
      </c>
    </row>
    <row r="300">
      <c r="A300" s="20"/>
    </row>
    <row r="301">
      <c r="A301" s="10" t="s">
        <v>100</v>
      </c>
    </row>
    <row r="302">
      <c r="A302" s="21" t="s">
        <v>183</v>
      </c>
    </row>
    <row r="303">
      <c r="A303" s="10"/>
    </row>
    <row r="304">
      <c r="A304" s="21" t="s">
        <v>97</v>
      </c>
    </row>
    <row r="305">
      <c r="A305" s="10" t="s">
        <v>184</v>
      </c>
    </row>
    <row r="306">
      <c r="A306" s="20"/>
    </row>
    <row r="307">
      <c r="A307" s="10" t="s">
        <v>100</v>
      </c>
    </row>
    <row r="308">
      <c r="A308" s="21" t="s">
        <v>185</v>
      </c>
    </row>
    <row r="309">
      <c r="A309" s="10" t="s">
        <v>97</v>
      </c>
    </row>
    <row r="310">
      <c r="A310" s="21" t="s">
        <v>186</v>
      </c>
    </row>
    <row r="311">
      <c r="A311" s="10" t="s">
        <v>187</v>
      </c>
    </row>
    <row r="312">
      <c r="A312" s="20"/>
    </row>
    <row r="313">
      <c r="A313" s="10" t="s">
        <v>92</v>
      </c>
    </row>
    <row r="314">
      <c r="A314" s="20"/>
    </row>
    <row r="315">
      <c r="A315" s="10" t="s">
        <v>188</v>
      </c>
    </row>
    <row r="316">
      <c r="A316" s="20"/>
    </row>
    <row r="317">
      <c r="A317" s="10" t="s">
        <v>189</v>
      </c>
    </row>
    <row r="318">
      <c r="A318" s="21" t="s">
        <v>97</v>
      </c>
    </row>
    <row r="319">
      <c r="A319" s="10" t="s">
        <v>190</v>
      </c>
    </row>
    <row r="320">
      <c r="A320" s="20"/>
    </row>
    <row r="321">
      <c r="A321" s="10" t="s">
        <v>24</v>
      </c>
    </row>
    <row r="322">
      <c r="A322" s="21" t="s">
        <v>191</v>
      </c>
    </row>
    <row r="323">
      <c r="A323" s="10"/>
    </row>
    <row r="324">
      <c r="A324" s="21" t="s">
        <v>97</v>
      </c>
    </row>
    <row r="325">
      <c r="A325" s="10" t="s">
        <v>192</v>
      </c>
    </row>
    <row r="326">
      <c r="A326" s="20"/>
    </row>
    <row r="327">
      <c r="A327" s="10" t="s">
        <v>24</v>
      </c>
    </row>
    <row r="328">
      <c r="A328" s="21" t="s">
        <v>193</v>
      </c>
    </row>
    <row r="329">
      <c r="A329" s="10"/>
    </row>
    <row r="330">
      <c r="A330" s="21" t="s">
        <v>97</v>
      </c>
    </row>
    <row r="331">
      <c r="A331" s="10" t="s">
        <v>194</v>
      </c>
    </row>
    <row r="332">
      <c r="A332" s="20"/>
    </row>
    <row r="333">
      <c r="A333" s="10" t="s">
        <v>24</v>
      </c>
    </row>
    <row r="334">
      <c r="A334" s="21" t="s">
        <v>195</v>
      </c>
    </row>
    <row r="335">
      <c r="A335" s="10"/>
    </row>
    <row r="336">
      <c r="A336" s="21" t="s">
        <v>97</v>
      </c>
    </row>
    <row r="337">
      <c r="A337" s="10" t="s">
        <v>196</v>
      </c>
    </row>
    <row r="338">
      <c r="A338" s="21" t="s">
        <v>92</v>
      </c>
    </row>
    <row r="339">
      <c r="A339" s="10"/>
    </row>
    <row r="340">
      <c r="A340" s="21" t="s">
        <v>197</v>
      </c>
    </row>
    <row r="341">
      <c r="A341" s="10" t="s">
        <v>198</v>
      </c>
    </row>
    <row r="342">
      <c r="A342" s="20"/>
    </row>
    <row r="343">
      <c r="A343" s="10" t="s">
        <v>95</v>
      </c>
    </row>
    <row r="344">
      <c r="A344" s="20"/>
    </row>
    <row r="345">
      <c r="A345" s="10" t="s">
        <v>40</v>
      </c>
    </row>
    <row r="346">
      <c r="A346" s="20"/>
    </row>
    <row r="347">
      <c r="A347" s="10" t="s">
        <v>24</v>
      </c>
    </row>
    <row r="348">
      <c r="A348" s="21" t="s">
        <v>199</v>
      </c>
    </row>
    <row r="349">
      <c r="A349" s="10"/>
    </row>
    <row r="350">
      <c r="A350" s="21" t="s">
        <v>97</v>
      </c>
    </row>
    <row r="351">
      <c r="A351" s="10" t="s">
        <v>200</v>
      </c>
    </row>
    <row r="352">
      <c r="A352" s="20"/>
    </row>
    <row r="353">
      <c r="A353" s="10" t="s">
        <v>24</v>
      </c>
    </row>
    <row r="354">
      <c r="A354" s="21" t="s">
        <v>201</v>
      </c>
    </row>
    <row r="355">
      <c r="A355" s="10"/>
    </row>
    <row r="356">
      <c r="A356" s="21" t="s">
        <v>38</v>
      </c>
    </row>
    <row r="357">
      <c r="A357" s="10" t="s">
        <v>202</v>
      </c>
    </row>
    <row r="358">
      <c r="A358" s="20"/>
    </row>
    <row r="359">
      <c r="A359" s="10" t="s">
        <v>97</v>
      </c>
    </row>
    <row r="360">
      <c r="A360" s="21" t="s">
        <v>203</v>
      </c>
    </row>
    <row r="361">
      <c r="A361" s="10"/>
    </row>
    <row r="362">
      <c r="A362" s="21" t="s">
        <v>24</v>
      </c>
    </row>
    <row r="363">
      <c r="A363" s="10" t="s">
        <v>204</v>
      </c>
    </row>
    <row r="364">
      <c r="A364" s="20"/>
    </row>
    <row r="365">
      <c r="A365" s="10" t="s">
        <v>97</v>
      </c>
    </row>
    <row r="366">
      <c r="A366" s="21" t="s">
        <v>205</v>
      </c>
    </row>
    <row r="367">
      <c r="A367" s="10"/>
    </row>
    <row r="368">
      <c r="A368" s="21" t="s">
        <v>24</v>
      </c>
    </row>
    <row r="369">
      <c r="A369" s="10" t="s">
        <v>206</v>
      </c>
    </row>
    <row r="370">
      <c r="A370" s="20"/>
    </row>
    <row r="371">
      <c r="A371" s="21" t="s">
        <v>97</v>
      </c>
    </row>
    <row r="372">
      <c r="A372" s="10" t="s">
        <v>207</v>
      </c>
    </row>
    <row r="373">
      <c r="A373" s="21"/>
    </row>
    <row r="374">
      <c r="A374" s="10" t="s">
        <v>24</v>
      </c>
    </row>
    <row r="375">
      <c r="A375" s="21" t="s">
        <v>208</v>
      </c>
    </row>
    <row r="376">
      <c r="A376" s="16"/>
    </row>
    <row r="377">
      <c r="A377" s="21" t="s">
        <v>97</v>
      </c>
    </row>
    <row r="378">
      <c r="A378" s="10" t="s">
        <v>209</v>
      </c>
    </row>
    <row r="379">
      <c r="A379" s="21" t="s">
        <v>38</v>
      </c>
    </row>
    <row r="380">
      <c r="A380" s="10" t="s">
        <v>210</v>
      </c>
    </row>
    <row r="381">
      <c r="A381" s="21"/>
    </row>
    <row r="382">
      <c r="A382" s="10" t="s">
        <v>97</v>
      </c>
    </row>
    <row r="383">
      <c r="A383" s="21" t="s">
        <v>211</v>
      </c>
    </row>
    <row r="384">
      <c r="A384" s="16"/>
    </row>
    <row r="385">
      <c r="A385" s="21" t="s">
        <v>24</v>
      </c>
    </row>
    <row r="386">
      <c r="A386" s="10" t="s">
        <v>212</v>
      </c>
    </row>
    <row r="387">
      <c r="A387" s="21"/>
    </row>
    <row r="388">
      <c r="A388" s="10" t="s">
        <v>97</v>
      </c>
    </row>
    <row r="389">
      <c r="A389" s="21" t="s">
        <v>213</v>
      </c>
    </row>
    <row r="390">
      <c r="A390" s="16"/>
    </row>
    <row r="391">
      <c r="A391" s="21" t="s">
        <v>24</v>
      </c>
    </row>
    <row r="392">
      <c r="A392" s="10" t="s">
        <v>214</v>
      </c>
    </row>
    <row r="393">
      <c r="A393" s="21"/>
    </row>
    <row r="394">
      <c r="A394" s="10" t="s">
        <v>97</v>
      </c>
    </row>
    <row r="395">
      <c r="A395" s="21" t="s">
        <v>215</v>
      </c>
    </row>
    <row r="396">
      <c r="A396" s="16"/>
    </row>
    <row r="397">
      <c r="A397" s="21" t="s">
        <v>24</v>
      </c>
    </row>
    <row r="398">
      <c r="A398" s="10" t="s">
        <v>216</v>
      </c>
    </row>
    <row r="399">
      <c r="A399" s="21"/>
    </row>
    <row r="400">
      <c r="A400" s="10" t="s">
        <v>38</v>
      </c>
    </row>
    <row r="401">
      <c r="A401" s="21" t="s">
        <v>217</v>
      </c>
    </row>
    <row r="402">
      <c r="A402" s="16"/>
    </row>
    <row r="403">
      <c r="A403" s="21" t="s">
        <v>97</v>
      </c>
    </row>
    <row r="404">
      <c r="A404" s="10" t="s">
        <v>218</v>
      </c>
    </row>
    <row r="405">
      <c r="A405" s="21"/>
    </row>
    <row r="406">
      <c r="A406" s="10" t="s">
        <v>38</v>
      </c>
    </row>
    <row r="407">
      <c r="A407" s="21" t="s">
        <v>219</v>
      </c>
    </row>
    <row r="408">
      <c r="A408" s="16"/>
    </row>
    <row r="409">
      <c r="A409" s="21" t="s">
        <v>97</v>
      </c>
    </row>
    <row r="410">
      <c r="A410" s="21" t="s">
        <v>220</v>
      </c>
    </row>
    <row r="411">
      <c r="A411" s="10"/>
    </row>
    <row r="412">
      <c r="A412" s="21" t="s">
        <v>24</v>
      </c>
    </row>
    <row r="413">
      <c r="A413" s="10" t="s">
        <v>221</v>
      </c>
    </row>
    <row r="414">
      <c r="A414" s="20"/>
    </row>
    <row r="415">
      <c r="A415" s="10" t="s">
        <v>38</v>
      </c>
    </row>
    <row r="416">
      <c r="A416" s="21" t="s">
        <v>222</v>
      </c>
    </row>
    <row r="417">
      <c r="A417" s="10"/>
    </row>
    <row r="418">
      <c r="A418" s="21" t="s">
        <v>97</v>
      </c>
    </row>
    <row r="419">
      <c r="A419" s="10" t="s">
        <v>223</v>
      </c>
    </row>
    <row r="420">
      <c r="A420" s="20"/>
    </row>
    <row r="421">
      <c r="A421" s="10" t="s">
        <v>24</v>
      </c>
    </row>
    <row r="422">
      <c r="A422" s="21" t="s">
        <v>224</v>
      </c>
    </row>
    <row r="423">
      <c r="A423" s="21"/>
    </row>
    <row r="424">
      <c r="A424" s="10" t="s">
        <v>97</v>
      </c>
    </row>
    <row r="425">
      <c r="A425" s="21" t="s">
        <v>225</v>
      </c>
    </row>
    <row r="426">
      <c r="A426" s="16"/>
    </row>
    <row r="427">
      <c r="A427" s="21" t="s">
        <v>24</v>
      </c>
    </row>
    <row r="428">
      <c r="A428" s="10" t="s">
        <v>226</v>
      </c>
    </row>
    <row r="429">
      <c r="A429" s="21"/>
    </row>
    <row r="430">
      <c r="A430" s="10" t="s">
        <v>97</v>
      </c>
    </row>
    <row r="431">
      <c r="A431" s="21" t="s">
        <v>227</v>
      </c>
    </row>
    <row r="432">
      <c r="A432" s="16"/>
    </row>
    <row r="433">
      <c r="A433" s="21" t="s">
        <v>38</v>
      </c>
    </row>
    <row r="434">
      <c r="A434" s="10" t="s">
        <v>228</v>
      </c>
    </row>
    <row r="435">
      <c r="A435" s="21"/>
    </row>
    <row r="436">
      <c r="A436" s="10" t="s">
        <v>97</v>
      </c>
    </row>
    <row r="437">
      <c r="A437" s="21" t="s">
        <v>229</v>
      </c>
    </row>
    <row r="438">
      <c r="A438" s="10" t="s">
        <v>230</v>
      </c>
    </row>
    <row r="439">
      <c r="A439" s="21" t="s">
        <v>231</v>
      </c>
    </row>
    <row r="440">
      <c r="A440" s="10" t="s">
        <v>97</v>
      </c>
    </row>
    <row r="441">
      <c r="A441" s="21" t="s">
        <v>232</v>
      </c>
    </row>
    <row r="442">
      <c r="A442" s="16"/>
    </row>
    <row r="443">
      <c r="A443" s="21" t="s">
        <v>24</v>
      </c>
    </row>
    <row r="444">
      <c r="A444" s="10" t="s">
        <v>233</v>
      </c>
    </row>
    <row r="445">
      <c r="A445" s="21"/>
    </row>
    <row r="446">
      <c r="A446" s="10" t="s">
        <v>97</v>
      </c>
    </row>
    <row r="447">
      <c r="A447" s="21" t="s">
        <v>234</v>
      </c>
    </row>
    <row r="448">
      <c r="A448" s="16"/>
    </row>
    <row r="449">
      <c r="A449" s="21" t="s">
        <v>38</v>
      </c>
    </row>
    <row r="450">
      <c r="A450" s="10" t="s">
        <v>235</v>
      </c>
    </row>
    <row r="451">
      <c r="A451" s="21"/>
    </row>
    <row r="452">
      <c r="A452" s="10" t="s">
        <v>97</v>
      </c>
    </row>
    <row r="453">
      <c r="A453" s="21" t="s">
        <v>236</v>
      </c>
    </row>
    <row r="454">
      <c r="A454" s="16"/>
    </row>
    <row r="455">
      <c r="A455" s="21" t="s">
        <v>24</v>
      </c>
    </row>
    <row r="456">
      <c r="A456" s="10" t="s">
        <v>237</v>
      </c>
    </row>
    <row r="457">
      <c r="A457" s="21"/>
    </row>
    <row r="458">
      <c r="A458" s="10" t="s">
        <v>38</v>
      </c>
    </row>
    <row r="459">
      <c r="A459" s="21" t="s">
        <v>238</v>
      </c>
    </row>
    <row r="460">
      <c r="A460" s="16"/>
    </row>
    <row r="461">
      <c r="A461" s="21" t="s">
        <v>239</v>
      </c>
    </row>
    <row r="462">
      <c r="A462" s="16"/>
    </row>
    <row r="463">
      <c r="A463" s="21" t="s">
        <v>240</v>
      </c>
    </row>
    <row r="464">
      <c r="A464" s="16"/>
    </row>
    <row r="465">
      <c r="A465" s="21" t="s">
        <v>241</v>
      </c>
    </row>
    <row r="466">
      <c r="A466" s="10" t="s">
        <v>242</v>
      </c>
    </row>
    <row r="467">
      <c r="A467" s="21"/>
    </row>
    <row r="468">
      <c r="A468" s="10" t="s">
        <v>97</v>
      </c>
    </row>
    <row r="469">
      <c r="A469" s="21" t="s">
        <v>243</v>
      </c>
    </row>
    <row r="470">
      <c r="A470" s="16"/>
    </row>
    <row r="471">
      <c r="A471" s="21" t="s">
        <v>241</v>
      </c>
    </row>
    <row r="472">
      <c r="A472" s="10" t="s">
        <v>244</v>
      </c>
    </row>
    <row r="473">
      <c r="A473" s="21"/>
    </row>
    <row r="474">
      <c r="A474" s="10" t="s">
        <v>97</v>
      </c>
    </row>
    <row r="475">
      <c r="A475" s="21" t="s">
        <v>245</v>
      </c>
    </row>
    <row r="476">
      <c r="A476" s="16"/>
    </row>
    <row r="477">
      <c r="A477" s="21" t="s">
        <v>246</v>
      </c>
    </row>
    <row r="478">
      <c r="A478" s="16"/>
    </row>
    <row r="479">
      <c r="A479" s="21" t="s">
        <v>24</v>
      </c>
    </row>
    <row r="480">
      <c r="A480" s="10" t="s">
        <v>247</v>
      </c>
    </row>
    <row r="481">
      <c r="A481" s="21"/>
    </row>
    <row r="482">
      <c r="A482" s="10" t="s">
        <v>97</v>
      </c>
    </row>
    <row r="483">
      <c r="A483" s="21" t="s">
        <v>248</v>
      </c>
    </row>
    <row r="484">
      <c r="A484" s="16"/>
    </row>
    <row r="485">
      <c r="A485" s="21" t="s">
        <v>24</v>
      </c>
    </row>
    <row r="486">
      <c r="A486" s="10" t="s">
        <v>249</v>
      </c>
    </row>
    <row r="487">
      <c r="A487" s="21"/>
    </row>
    <row r="488">
      <c r="A488" s="10" t="s">
        <v>250</v>
      </c>
    </row>
    <row r="489">
      <c r="A489" s="21"/>
    </row>
    <row r="490">
      <c r="A490" s="10" t="s">
        <v>41</v>
      </c>
    </row>
    <row r="491">
      <c r="A491" s="21"/>
    </row>
    <row r="492">
      <c r="A492" s="10" t="s">
        <v>97</v>
      </c>
    </row>
    <row r="493">
      <c r="A493" s="21" t="s">
        <v>251</v>
      </c>
    </row>
    <row r="494">
      <c r="A494" s="16"/>
    </row>
    <row r="495">
      <c r="A495" s="21" t="s">
        <v>24</v>
      </c>
    </row>
    <row r="496">
      <c r="A496" s="10" t="s">
        <v>252</v>
      </c>
    </row>
    <row r="497">
      <c r="A497" s="21"/>
    </row>
    <row r="498">
      <c r="A498" s="10" t="s">
        <v>97</v>
      </c>
    </row>
    <row r="499">
      <c r="A499" s="21" t="s">
        <v>253</v>
      </c>
    </row>
    <row r="500">
      <c r="A500" s="16"/>
    </row>
    <row r="501">
      <c r="A501" s="21" t="s">
        <v>38</v>
      </c>
    </row>
    <row r="502">
      <c r="A502" s="10" t="s">
        <v>254</v>
      </c>
    </row>
    <row r="503">
      <c r="A503" s="21" t="s">
        <v>97</v>
      </c>
    </row>
    <row r="504">
      <c r="A504" s="10" t="s">
        <v>255</v>
      </c>
    </row>
    <row r="505">
      <c r="A505" s="21"/>
    </row>
    <row r="506">
      <c r="A506" s="10" t="s">
        <v>104</v>
      </c>
    </row>
    <row r="507">
      <c r="A507" s="21"/>
    </row>
    <row r="508">
      <c r="A508" s="10" t="s">
        <v>38</v>
      </c>
    </row>
    <row r="509">
      <c r="A509" s="21" t="s">
        <v>256</v>
      </c>
    </row>
    <row r="510">
      <c r="A510" s="16"/>
    </row>
    <row r="511">
      <c r="A511" s="21" t="s">
        <v>250</v>
      </c>
    </row>
    <row r="512">
      <c r="A512" s="16"/>
    </row>
    <row r="513">
      <c r="A513" s="21" t="s">
        <v>24</v>
      </c>
    </row>
    <row r="514">
      <c r="A514" s="10" t="s">
        <v>257</v>
      </c>
    </row>
    <row r="515">
      <c r="A515" s="21"/>
    </row>
    <row r="516">
      <c r="A516" s="10" t="s">
        <v>27</v>
      </c>
    </row>
    <row r="517">
      <c r="A517" s="21"/>
    </row>
    <row r="518">
      <c r="A518" s="10" t="s">
        <v>97</v>
      </c>
    </row>
    <row r="519">
      <c r="A519" s="21" t="s">
        <v>258</v>
      </c>
    </row>
    <row r="520">
      <c r="A520" s="16"/>
    </row>
    <row r="521">
      <c r="A521" s="21" t="s">
        <v>38</v>
      </c>
    </row>
    <row r="522">
      <c r="A522" s="10" t="s">
        <v>259</v>
      </c>
    </row>
    <row r="523">
      <c r="A523" s="21"/>
    </row>
    <row r="524">
      <c r="A524" s="10" t="s">
        <v>97</v>
      </c>
    </row>
    <row r="525">
      <c r="A525" s="21" t="s">
        <v>260</v>
      </c>
    </row>
    <row r="526">
      <c r="A526" s="16"/>
    </row>
    <row r="527">
      <c r="A527" s="21" t="s">
        <v>28</v>
      </c>
    </row>
    <row r="528">
      <c r="A528" s="16"/>
    </row>
    <row r="529">
      <c r="A529" s="21" t="s">
        <v>38</v>
      </c>
    </row>
    <row r="530">
      <c r="A530" s="10" t="s">
        <v>261</v>
      </c>
    </row>
    <row r="531">
      <c r="A531" s="21" t="s">
        <v>262</v>
      </c>
    </row>
    <row r="532">
      <c r="A532" s="16"/>
    </row>
    <row r="533">
      <c r="A533" s="21" t="s">
        <v>263</v>
      </c>
    </row>
    <row r="534">
      <c r="A534" s="16"/>
    </row>
    <row r="535">
      <c r="A535" s="21" t="s">
        <v>264</v>
      </c>
    </row>
    <row r="536">
      <c r="A536" s="16"/>
    </row>
    <row r="537">
      <c r="A537" s="21" t="s">
        <v>265</v>
      </c>
    </row>
    <row r="538">
      <c r="A538" s="16"/>
    </row>
    <row r="539">
      <c r="A539" s="21" t="s">
        <v>97</v>
      </c>
    </row>
    <row r="540">
      <c r="A540" s="10" t="s">
        <v>266</v>
      </c>
    </row>
    <row r="541">
      <c r="A541" s="21"/>
    </row>
    <row r="542">
      <c r="A542" s="10" t="s">
        <v>38</v>
      </c>
    </row>
    <row r="543">
      <c r="A543" s="21" t="s">
        <v>267</v>
      </c>
    </row>
    <row r="544">
      <c r="A544" s="16"/>
    </row>
    <row r="545">
      <c r="A545" s="21" t="s">
        <v>97</v>
      </c>
    </row>
    <row r="546">
      <c r="A546" s="10" t="s">
        <v>268</v>
      </c>
    </row>
    <row r="547">
      <c r="A547" s="21"/>
    </row>
    <row r="548">
      <c r="A548" s="10" t="s">
        <v>269</v>
      </c>
    </row>
    <row r="549">
      <c r="A549" s="21" t="s">
        <v>270</v>
      </c>
    </row>
    <row r="550">
      <c r="A550" s="16"/>
    </row>
    <row r="551">
      <c r="A551" s="21" t="s">
        <v>271</v>
      </c>
    </row>
    <row r="552">
      <c r="A552" s="10" t="s">
        <v>272</v>
      </c>
    </row>
    <row r="553">
      <c r="A553" s="21"/>
    </row>
    <row r="554">
      <c r="A554" s="10" t="s">
        <v>269</v>
      </c>
    </row>
    <row r="555">
      <c r="A555" s="21" t="s">
        <v>273</v>
      </c>
    </row>
    <row r="556">
      <c r="A556" s="16"/>
    </row>
    <row r="557">
      <c r="A557" s="21" t="s">
        <v>58</v>
      </c>
    </row>
    <row r="558">
      <c r="A558" s="10" t="s">
        <v>274</v>
      </c>
    </row>
    <row r="559">
      <c r="A559" s="21"/>
    </row>
    <row r="560">
      <c r="A560" s="10" t="s">
        <v>51</v>
      </c>
    </row>
    <row r="561">
      <c r="A561" s="21" t="s">
        <v>275</v>
      </c>
    </row>
    <row r="562">
      <c r="A562" s="16"/>
    </row>
    <row r="563">
      <c r="A563" s="21" t="s">
        <v>22</v>
      </c>
    </row>
    <row r="564">
      <c r="A564" s="10" t="s">
        <v>276</v>
      </c>
    </row>
    <row r="565">
      <c r="A565" s="21"/>
    </row>
    <row r="566">
      <c r="A566" s="10" t="s">
        <v>277</v>
      </c>
    </row>
    <row r="567">
      <c r="A567" s="21" t="s">
        <v>278</v>
      </c>
    </row>
    <row r="568">
      <c r="A568" s="16"/>
    </row>
    <row r="569">
      <c r="A569" s="21" t="s">
        <v>97</v>
      </c>
    </row>
    <row r="570">
      <c r="A570" s="10" t="s">
        <v>279</v>
      </c>
    </row>
    <row r="571">
      <c r="A571" s="21"/>
    </row>
    <row r="572">
      <c r="A572" s="10" t="s">
        <v>24</v>
      </c>
    </row>
    <row r="573">
      <c r="A573" s="21" t="s">
        <v>280</v>
      </c>
    </row>
    <row r="574">
      <c r="A574" s="16"/>
    </row>
    <row r="575">
      <c r="A575" s="21" t="s">
        <v>281</v>
      </c>
    </row>
    <row r="576">
      <c r="A576" s="10" t="s">
        <v>282</v>
      </c>
    </row>
    <row r="577">
      <c r="A577" s="21"/>
    </row>
    <row r="578">
      <c r="A578" s="10" t="s">
        <v>24</v>
      </c>
    </row>
    <row r="579">
      <c r="A579" s="21" t="s">
        <v>283</v>
      </c>
    </row>
    <row r="580">
      <c r="A580" s="16"/>
    </row>
    <row r="581">
      <c r="A581" s="21" t="s">
        <v>22</v>
      </c>
    </row>
    <row r="582">
      <c r="A582" s="10" t="s">
        <v>284</v>
      </c>
    </row>
    <row r="583">
      <c r="A583" s="21"/>
    </row>
    <row r="584">
      <c r="A584" s="10" t="s">
        <v>46</v>
      </c>
    </row>
    <row r="585">
      <c r="A585" s="21" t="s">
        <v>285</v>
      </c>
    </row>
    <row r="586">
      <c r="A586" s="16"/>
    </row>
    <row r="587">
      <c r="A587" s="21" t="s">
        <v>97</v>
      </c>
    </row>
    <row r="588">
      <c r="A588" s="21" t="s">
        <v>286</v>
      </c>
    </row>
    <row r="589">
      <c r="A589" s="10"/>
    </row>
    <row r="590">
      <c r="A590" s="21" t="s">
        <v>24</v>
      </c>
    </row>
    <row r="591">
      <c r="A591" s="10" t="s">
        <v>287</v>
      </c>
    </row>
    <row r="592">
      <c r="A592" s="20"/>
    </row>
    <row r="593">
      <c r="A593" s="10" t="s">
        <v>97</v>
      </c>
    </row>
    <row r="594">
      <c r="A594" s="21" t="s">
        <v>288</v>
      </c>
    </row>
    <row r="595">
      <c r="A595" s="10"/>
    </row>
    <row r="596">
      <c r="A596" s="21" t="s">
        <v>38</v>
      </c>
    </row>
    <row r="597">
      <c r="A597" s="10" t="s">
        <v>289</v>
      </c>
    </row>
    <row r="598">
      <c r="A598" s="20"/>
    </row>
    <row r="599">
      <c r="A599" s="10" t="s">
        <v>97</v>
      </c>
    </row>
    <row r="600">
      <c r="A600" s="21" t="s">
        <v>290</v>
      </c>
    </row>
    <row r="601">
      <c r="A601" s="10"/>
    </row>
    <row r="602">
      <c r="A602" s="21" t="s">
        <v>38</v>
      </c>
    </row>
    <row r="603">
      <c r="A603" s="10" t="s">
        <v>291</v>
      </c>
    </row>
    <row r="604">
      <c r="A604" s="20"/>
    </row>
    <row r="605">
      <c r="A605" s="10" t="s">
        <v>24</v>
      </c>
    </row>
    <row r="606">
      <c r="A606" s="21" t="s">
        <v>292</v>
      </c>
    </row>
    <row r="607">
      <c r="A607" s="10"/>
    </row>
    <row r="608">
      <c r="A608" s="21" t="s">
        <v>97</v>
      </c>
    </row>
    <row r="609">
      <c r="A609" s="10" t="s">
        <v>293</v>
      </c>
    </row>
    <row r="610">
      <c r="A610" s="20"/>
    </row>
    <row r="611">
      <c r="A611" s="10" t="s">
        <v>38</v>
      </c>
    </row>
    <row r="612">
      <c r="A612" s="21" t="s">
        <v>294</v>
      </c>
    </row>
    <row r="613">
      <c r="A613" s="10"/>
    </row>
    <row r="614">
      <c r="A614" s="21" t="s">
        <v>97</v>
      </c>
    </row>
    <row r="615">
      <c r="A615" s="10" t="s">
        <v>295</v>
      </c>
    </row>
    <row r="616">
      <c r="A616" s="20"/>
    </row>
    <row r="617">
      <c r="A617" s="10" t="s">
        <v>46</v>
      </c>
    </row>
    <row r="618">
      <c r="A618" s="21" t="s">
        <v>296</v>
      </c>
    </row>
    <row r="619">
      <c r="A619" s="10"/>
    </row>
    <row r="620">
      <c r="A620" s="21" t="s">
        <v>97</v>
      </c>
    </row>
    <row r="621">
      <c r="A621" s="10" t="s">
        <v>297</v>
      </c>
    </row>
    <row r="622">
      <c r="A622" s="20"/>
    </row>
    <row r="623">
      <c r="A623" s="10" t="s">
        <v>38</v>
      </c>
    </row>
    <row r="624">
      <c r="A624" s="21" t="s">
        <v>298</v>
      </c>
    </row>
    <row r="625">
      <c r="A625" s="10"/>
    </row>
    <row r="626">
      <c r="A626" s="21" t="s">
        <v>22</v>
      </c>
    </row>
    <row r="627">
      <c r="A627" s="10" t="s">
        <v>299</v>
      </c>
    </row>
    <row r="628">
      <c r="A628" s="20"/>
    </row>
    <row r="629">
      <c r="A629" s="10" t="s">
        <v>97</v>
      </c>
    </row>
    <row r="630">
      <c r="A630" s="21" t="s">
        <v>300</v>
      </c>
    </row>
    <row r="631">
      <c r="A631" s="10"/>
    </row>
    <row r="632">
      <c r="A632" s="21" t="s">
        <v>38</v>
      </c>
    </row>
    <row r="633">
      <c r="A633" s="10" t="s">
        <v>301</v>
      </c>
    </row>
    <row r="634">
      <c r="A634" s="20"/>
    </row>
    <row r="635">
      <c r="A635" s="10" t="s">
        <v>97</v>
      </c>
    </row>
    <row r="636">
      <c r="A636" s="21" t="s">
        <v>302</v>
      </c>
    </row>
    <row r="637">
      <c r="A637" s="10"/>
    </row>
    <row r="638">
      <c r="A638" s="21" t="s">
        <v>38</v>
      </c>
    </row>
    <row r="639">
      <c r="A639" s="10" t="s">
        <v>303</v>
      </c>
    </row>
    <row r="640">
      <c r="A640" s="20"/>
    </row>
    <row r="641">
      <c r="A641" s="10" t="s">
        <v>24</v>
      </c>
    </row>
    <row r="642">
      <c r="A642" s="21" t="s">
        <v>304</v>
      </c>
    </row>
    <row r="643">
      <c r="A643" s="10"/>
    </row>
    <row r="644">
      <c r="A644" s="21" t="s">
        <v>97</v>
      </c>
    </row>
    <row r="645">
      <c r="A645" s="10" t="s">
        <v>305</v>
      </c>
    </row>
    <row r="646">
      <c r="A646" s="20"/>
    </row>
    <row r="647">
      <c r="A647" s="10" t="s">
        <v>109</v>
      </c>
    </row>
    <row r="648">
      <c r="A648" s="20"/>
    </row>
    <row r="649">
      <c r="A649" s="10" t="s">
        <v>277</v>
      </c>
    </row>
    <row r="650">
      <c r="A650" s="21" t="s">
        <v>306</v>
      </c>
    </row>
    <row r="651">
      <c r="A651" s="10"/>
    </row>
    <row r="652">
      <c r="A652" s="21" t="s">
        <v>38</v>
      </c>
    </row>
    <row r="653">
      <c r="A653" s="10" t="s">
        <v>307</v>
      </c>
    </row>
    <row r="654">
      <c r="A654" s="20"/>
    </row>
    <row r="655">
      <c r="A655" s="10" t="s">
        <v>112</v>
      </c>
    </row>
    <row r="656">
      <c r="A656" s="20"/>
    </row>
    <row r="657">
      <c r="A657" s="10" t="s">
        <v>271</v>
      </c>
    </row>
    <row r="658">
      <c r="A658" s="21" t="s">
        <v>308</v>
      </c>
    </row>
    <row r="659">
      <c r="A659" s="10"/>
    </row>
    <row r="660">
      <c r="A660" s="21" t="s">
        <v>24</v>
      </c>
    </row>
    <row r="661">
      <c r="A661" s="10" t="s">
        <v>309</v>
      </c>
    </row>
    <row r="662">
      <c r="A662" s="20"/>
    </row>
    <row r="663">
      <c r="A663" s="10" t="s">
        <v>97</v>
      </c>
    </row>
    <row r="664">
      <c r="A664" s="21" t="s">
        <v>310</v>
      </c>
    </row>
    <row r="665">
      <c r="A665" s="10"/>
    </row>
    <row r="666">
      <c r="A666" s="21" t="s">
        <v>92</v>
      </c>
    </row>
    <row r="667">
      <c r="A667" s="10"/>
    </row>
    <row r="668">
      <c r="A668" s="21" t="s">
        <v>311</v>
      </c>
    </row>
    <row r="669">
      <c r="A669" s="10"/>
    </row>
    <row r="670">
      <c r="A670" s="21" t="s">
        <v>312</v>
      </c>
    </row>
    <row r="671">
      <c r="A671" s="10"/>
    </row>
    <row r="672">
      <c r="A672" s="21" t="s">
        <v>43</v>
      </c>
    </row>
    <row r="673">
      <c r="A673" s="10"/>
    </row>
    <row r="674">
      <c r="A674" s="21" t="s">
        <v>45</v>
      </c>
    </row>
    <row r="675">
      <c r="A675" s="10"/>
    </row>
    <row r="676">
      <c r="A676" s="21" t="s">
        <v>97</v>
      </c>
    </row>
    <row r="677">
      <c r="A677" s="10" t="s">
        <v>313</v>
      </c>
    </row>
    <row r="678">
      <c r="A678" s="20"/>
    </row>
    <row r="679">
      <c r="A679" s="10" t="s">
        <v>241</v>
      </c>
    </row>
    <row r="680">
      <c r="A680" s="21" t="s">
        <v>314</v>
      </c>
    </row>
    <row r="681">
      <c r="A681" s="10"/>
    </row>
    <row r="682">
      <c r="A682" s="21" t="s">
        <v>97</v>
      </c>
    </row>
    <row r="683">
      <c r="A683" s="10" t="s">
        <v>315</v>
      </c>
    </row>
    <row r="684">
      <c r="A684" s="20"/>
    </row>
    <row r="685">
      <c r="A685" s="10" t="s">
        <v>241</v>
      </c>
    </row>
    <row r="686">
      <c r="A686" s="21" t="s">
        <v>316</v>
      </c>
    </row>
    <row r="687">
      <c r="A687" s="10"/>
    </row>
    <row r="688">
      <c r="A688" s="21" t="s">
        <v>97</v>
      </c>
    </row>
    <row r="689">
      <c r="A689" s="10" t="s">
        <v>317</v>
      </c>
    </row>
    <row r="690">
      <c r="A690" s="20"/>
    </row>
    <row r="691">
      <c r="A691" s="10" t="s">
        <v>241</v>
      </c>
    </row>
    <row r="692">
      <c r="A692" s="21" t="s">
        <v>318</v>
      </c>
    </row>
    <row r="693">
      <c r="A693" s="10"/>
    </row>
    <row r="694">
      <c r="A694" s="21" t="s">
        <v>97</v>
      </c>
    </row>
    <row r="695">
      <c r="A695" s="10" t="s">
        <v>319</v>
      </c>
    </row>
    <row r="696">
      <c r="A696" s="20"/>
    </row>
    <row r="697">
      <c r="A697" s="10" t="s">
        <v>241</v>
      </c>
    </row>
    <row r="698">
      <c r="A698" s="21" t="s">
        <v>320</v>
      </c>
    </row>
    <row r="699">
      <c r="A699" s="10"/>
    </row>
    <row r="700">
      <c r="A700" s="21" t="s">
        <v>97</v>
      </c>
    </row>
    <row r="701">
      <c r="A701" s="10" t="s">
        <v>321</v>
      </c>
    </row>
    <row r="702">
      <c r="A702" s="21" t="s">
        <v>241</v>
      </c>
    </row>
    <row r="703">
      <c r="A703" s="10" t="s">
        <v>322</v>
      </c>
    </row>
    <row r="704">
      <c r="A704" s="20"/>
    </row>
    <row r="705">
      <c r="A705" s="10" t="s">
        <v>92</v>
      </c>
    </row>
    <row r="706">
      <c r="A706" s="20"/>
    </row>
    <row r="707">
      <c r="A707" s="10" t="s">
        <v>323</v>
      </c>
    </row>
    <row r="708">
      <c r="A708" s="20"/>
    </row>
    <row r="709">
      <c r="A709" s="10" t="s">
        <v>324</v>
      </c>
    </row>
    <row r="710">
      <c r="A710" s="20"/>
    </row>
    <row r="711">
      <c r="A711" s="21" t="s">
        <v>41</v>
      </c>
    </row>
    <row r="712">
      <c r="A712" s="16"/>
    </row>
    <row r="713">
      <c r="A713" s="21" t="s">
        <v>97</v>
      </c>
    </row>
    <row r="714">
      <c r="A714" s="10" t="s">
        <v>325</v>
      </c>
    </row>
    <row r="715">
      <c r="A715" s="21"/>
    </row>
    <row r="716">
      <c r="A716" s="10" t="s">
        <v>24</v>
      </c>
    </row>
    <row r="717">
      <c r="A717" s="21" t="s">
        <v>326</v>
      </c>
    </row>
    <row r="718">
      <c r="A718" s="16"/>
    </row>
    <row r="719">
      <c r="A719" s="21" t="s">
        <v>97</v>
      </c>
    </row>
    <row r="720">
      <c r="A720" s="10" t="s">
        <v>327</v>
      </c>
    </row>
    <row r="721">
      <c r="A721" s="21" t="s">
        <v>328</v>
      </c>
    </row>
    <row r="722">
      <c r="A722" s="16"/>
    </row>
    <row r="723">
      <c r="A723" s="21" t="s">
        <v>24</v>
      </c>
    </row>
    <row r="724">
      <c r="A724" s="10" t="s">
        <v>329</v>
      </c>
    </row>
    <row r="725">
      <c r="A725" s="21"/>
    </row>
    <row r="726">
      <c r="A726" s="10" t="s">
        <v>97</v>
      </c>
    </row>
    <row r="727">
      <c r="A727" s="21" t="s">
        <v>330</v>
      </c>
    </row>
    <row r="728">
      <c r="A728" s="16"/>
    </row>
    <row r="729">
      <c r="A729" s="21" t="s">
        <v>24</v>
      </c>
    </row>
    <row r="730">
      <c r="A730" s="10" t="s">
        <v>331</v>
      </c>
    </row>
    <row r="731">
      <c r="A731" s="21"/>
    </row>
    <row r="732">
      <c r="A732" s="10" t="s">
        <v>97</v>
      </c>
    </row>
    <row r="733">
      <c r="A733" s="21" t="s">
        <v>332</v>
      </c>
    </row>
    <row r="734">
      <c r="A734" s="16"/>
    </row>
    <row r="735">
      <c r="A735" s="21" t="s">
        <v>47</v>
      </c>
    </row>
    <row r="736">
      <c r="A736" s="16"/>
    </row>
    <row r="737">
      <c r="A737" s="21" t="s">
        <v>100</v>
      </c>
    </row>
    <row r="738">
      <c r="A738" s="10" t="s">
        <v>333</v>
      </c>
    </row>
    <row r="739">
      <c r="A739" s="21"/>
    </row>
    <row r="740">
      <c r="A740" s="10" t="s">
        <v>97</v>
      </c>
    </row>
    <row r="741">
      <c r="A741" s="21" t="s">
        <v>334</v>
      </c>
    </row>
    <row r="742">
      <c r="A742" s="16"/>
    </row>
    <row r="743">
      <c r="A743" s="21" t="s">
        <v>100</v>
      </c>
    </row>
    <row r="744">
      <c r="A744" s="10" t="s">
        <v>335</v>
      </c>
    </row>
    <row r="745">
      <c r="A745" s="21"/>
    </row>
    <row r="746">
      <c r="A746" s="10" t="s">
        <v>97</v>
      </c>
    </row>
    <row r="747">
      <c r="A747" s="21" t="s">
        <v>336</v>
      </c>
    </row>
    <row r="748">
      <c r="A748" s="16"/>
    </row>
    <row r="749">
      <c r="A749" s="21" t="s">
        <v>100</v>
      </c>
    </row>
    <row r="750">
      <c r="A750" s="10" t="s">
        <v>337</v>
      </c>
    </row>
    <row r="751">
      <c r="A751" s="21"/>
    </row>
    <row r="752">
      <c r="A752" s="10" t="s">
        <v>97</v>
      </c>
    </row>
    <row r="753">
      <c r="A753" s="21" t="s">
        <v>338</v>
      </c>
    </row>
    <row r="754">
      <c r="A754" s="10" t="s">
        <v>339</v>
      </c>
    </row>
    <row r="755">
      <c r="A755" s="21" t="s">
        <v>92</v>
      </c>
    </row>
    <row r="756">
      <c r="A756" s="16"/>
    </row>
    <row r="757">
      <c r="A757" s="21" t="s">
        <v>340</v>
      </c>
    </row>
    <row r="758">
      <c r="A758" s="10" t="s">
        <v>341</v>
      </c>
    </row>
    <row r="759">
      <c r="A759" s="21" t="s">
        <v>342</v>
      </c>
    </row>
    <row r="760">
      <c r="A760" s="16"/>
    </row>
    <row r="761">
      <c r="A761" s="21" t="s">
        <v>343</v>
      </c>
    </row>
    <row r="762">
      <c r="A762" s="16"/>
    </row>
    <row r="763">
      <c r="A763" s="21" t="s">
        <v>24</v>
      </c>
    </row>
    <row r="764">
      <c r="A764" s="10" t="s">
        <v>344</v>
      </c>
    </row>
    <row r="765">
      <c r="A765" s="21"/>
    </row>
    <row r="766">
      <c r="A766" s="10" t="s">
        <v>38</v>
      </c>
    </row>
    <row r="767">
      <c r="A767" s="21" t="s">
        <v>345</v>
      </c>
    </row>
    <row r="768">
      <c r="A768" s="16"/>
    </row>
    <row r="769">
      <c r="A769" s="21" t="s">
        <v>24</v>
      </c>
    </row>
    <row r="770">
      <c r="A770" s="10" t="s">
        <v>346</v>
      </c>
    </row>
    <row r="771">
      <c r="A771" s="21"/>
    </row>
    <row r="772">
      <c r="A772" s="10" t="s">
        <v>38</v>
      </c>
    </row>
    <row r="773">
      <c r="A773" s="21" t="s">
        <v>347</v>
      </c>
    </row>
    <row r="774">
      <c r="A774" s="16"/>
    </row>
    <row r="775">
      <c r="A775" s="21" t="s">
        <v>24</v>
      </c>
    </row>
    <row r="776">
      <c r="A776" s="10" t="s">
        <v>348</v>
      </c>
    </row>
    <row r="777">
      <c r="A777" s="21"/>
    </row>
    <row r="778">
      <c r="A778" s="10" t="s">
        <v>349</v>
      </c>
    </row>
    <row r="779">
      <c r="A779" s="21"/>
    </row>
    <row r="780">
      <c r="A780" s="10" t="s">
        <v>350</v>
      </c>
    </row>
    <row r="781">
      <c r="A781" s="21"/>
    </row>
    <row r="782">
      <c r="A782" s="10" t="s">
        <v>24</v>
      </c>
    </row>
    <row r="783">
      <c r="A783" s="21" t="s">
        <v>351</v>
      </c>
    </row>
    <row r="784">
      <c r="A784" s="10" t="s">
        <v>352</v>
      </c>
    </row>
    <row r="785">
      <c r="A785" s="21"/>
    </row>
    <row r="786">
      <c r="A786" s="10" t="s">
        <v>38</v>
      </c>
    </row>
    <row r="787">
      <c r="A787" s="21" t="s">
        <v>353</v>
      </c>
    </row>
    <row r="788">
      <c r="A788" s="16"/>
    </row>
    <row r="789">
      <c r="A789" s="21" t="s">
        <v>24</v>
      </c>
    </row>
    <row r="790">
      <c r="A790" s="10" t="s">
        <v>354</v>
      </c>
    </row>
    <row r="791">
      <c r="A791" s="21"/>
    </row>
    <row r="792">
      <c r="A792" s="10" t="s">
        <v>52</v>
      </c>
    </row>
    <row r="793">
      <c r="A793" s="21"/>
    </row>
    <row r="794">
      <c r="A794" s="10" t="s">
        <v>24</v>
      </c>
    </row>
    <row r="795">
      <c r="A795" s="21" t="s">
        <v>355</v>
      </c>
    </row>
    <row r="796">
      <c r="A796" s="16"/>
    </row>
    <row r="797">
      <c r="A797" s="21" t="s">
        <v>38</v>
      </c>
    </row>
    <row r="798">
      <c r="A798" s="10" t="s">
        <v>356</v>
      </c>
    </row>
    <row r="799">
      <c r="A799" s="21"/>
    </row>
    <row r="800">
      <c r="A800" s="10" t="s">
        <v>357</v>
      </c>
    </row>
    <row r="801">
      <c r="A801" s="21"/>
    </row>
    <row r="802">
      <c r="A802" s="10" t="s">
        <v>358</v>
      </c>
    </row>
    <row r="803">
      <c r="A803" s="21"/>
    </row>
    <row r="804">
      <c r="A804" s="10" t="s">
        <v>19</v>
      </c>
    </row>
    <row r="805">
      <c r="A805" s="21"/>
    </row>
    <row r="806">
      <c r="A806" s="10" t="s">
        <v>54</v>
      </c>
    </row>
    <row r="807">
      <c r="A807" s="21"/>
    </row>
    <row r="808">
      <c r="A808" s="10" t="s">
        <v>24</v>
      </c>
    </row>
    <row r="809">
      <c r="A809" s="21" t="s">
        <v>359</v>
      </c>
    </row>
    <row r="810">
      <c r="A810" s="16"/>
    </row>
    <row r="811">
      <c r="A811" s="21" t="s">
        <v>55</v>
      </c>
    </row>
    <row r="812">
      <c r="A812" s="16"/>
    </row>
    <row r="813">
      <c r="A813" s="21" t="s">
        <v>97</v>
      </c>
    </row>
    <row r="814">
      <c r="A814" s="10" t="s">
        <v>336</v>
      </c>
    </row>
    <row r="815">
      <c r="A815" s="21"/>
    </row>
    <row r="816">
      <c r="A816" s="10" t="s">
        <v>24</v>
      </c>
    </row>
    <row r="817">
      <c r="A817" s="21" t="s">
        <v>360</v>
      </c>
    </row>
    <row r="818">
      <c r="A818" s="16"/>
    </row>
    <row r="819">
      <c r="A819" s="21" t="s">
        <v>97</v>
      </c>
    </row>
    <row r="820">
      <c r="A820" s="10" t="s">
        <v>361</v>
      </c>
    </row>
    <row r="821">
      <c r="A821" s="21"/>
    </row>
    <row r="822">
      <c r="A822" s="10" t="s">
        <v>24</v>
      </c>
    </row>
    <row r="823">
      <c r="A823" s="21" t="s">
        <v>362</v>
      </c>
    </row>
    <row r="824">
      <c r="A824" s="16"/>
    </row>
    <row r="825">
      <c r="A825" s="21" t="s">
        <v>97</v>
      </c>
    </row>
    <row r="826">
      <c r="A826" s="10" t="s">
        <v>363</v>
      </c>
    </row>
    <row r="827">
      <c r="A827" s="21"/>
    </row>
    <row r="828">
      <c r="A828" s="10" t="s">
        <v>24</v>
      </c>
    </row>
    <row r="829">
      <c r="A829" s="21" t="s">
        <v>364</v>
      </c>
    </row>
    <row r="830">
      <c r="A830" s="16"/>
    </row>
    <row r="831">
      <c r="A831" s="21" t="s">
        <v>97</v>
      </c>
    </row>
    <row r="832">
      <c r="A832" s="10" t="s">
        <v>365</v>
      </c>
    </row>
    <row r="833">
      <c r="A833" s="21"/>
    </row>
    <row r="834">
      <c r="A834" s="10" t="s">
        <v>24</v>
      </c>
    </row>
    <row r="835">
      <c r="A835" s="21" t="s">
        <v>366</v>
      </c>
    </row>
    <row r="836">
      <c r="A836" s="16"/>
    </row>
    <row r="837">
      <c r="A837" s="21" t="s">
        <v>97</v>
      </c>
    </row>
    <row r="838">
      <c r="A838" s="10" t="s">
        <v>367</v>
      </c>
    </row>
    <row r="839">
      <c r="A839" s="21"/>
    </row>
    <row r="840">
      <c r="A840" s="10" t="s">
        <v>24</v>
      </c>
    </row>
    <row r="841">
      <c r="A841" s="21" t="s">
        <v>368</v>
      </c>
    </row>
    <row r="842">
      <c r="A842" s="16"/>
    </row>
    <row r="843">
      <c r="A843" s="21" t="s">
        <v>24</v>
      </c>
    </row>
    <row r="844">
      <c r="A844" s="10" t="s">
        <v>369</v>
      </c>
    </row>
    <row r="845">
      <c r="A845" s="21"/>
    </row>
    <row r="846">
      <c r="A846" s="10" t="s">
        <v>97</v>
      </c>
    </row>
    <row r="847">
      <c r="A847" s="21" t="s">
        <v>370</v>
      </c>
    </row>
    <row r="848">
      <c r="A848" s="16"/>
    </row>
    <row r="849">
      <c r="A849" s="21" t="s">
        <v>24</v>
      </c>
    </row>
    <row r="850">
      <c r="A850" s="10" t="s">
        <v>371</v>
      </c>
    </row>
    <row r="851">
      <c r="A851" s="21"/>
    </row>
    <row r="852">
      <c r="A852" s="10" t="s">
        <v>29</v>
      </c>
    </row>
    <row r="853">
      <c r="A853" s="21"/>
    </row>
    <row r="854">
      <c r="A854" s="10" t="s">
        <v>97</v>
      </c>
    </row>
    <row r="855">
      <c r="A855" s="21" t="s">
        <v>372</v>
      </c>
    </row>
    <row r="856">
      <c r="A856" s="10" t="s">
        <v>373</v>
      </c>
    </row>
    <row r="857">
      <c r="A857" s="21"/>
    </row>
    <row r="858">
      <c r="A858" s="10" t="s">
        <v>374</v>
      </c>
    </row>
    <row r="859">
      <c r="A859" s="21"/>
    </row>
    <row r="860">
      <c r="A860" s="10" t="s">
        <v>375</v>
      </c>
    </row>
    <row r="861">
      <c r="A861" s="21"/>
    </row>
    <row r="862">
      <c r="A862" s="10" t="s">
        <v>376</v>
      </c>
    </row>
    <row r="863">
      <c r="A863" s="21" t="s">
        <v>377</v>
      </c>
    </row>
    <row r="864">
      <c r="A864" s="16"/>
    </row>
    <row r="865">
      <c r="A865" s="21" t="s">
        <v>21</v>
      </c>
    </row>
    <row r="866">
      <c r="A866" s="16"/>
    </row>
    <row r="867">
      <c r="A867" s="21" t="s">
        <v>378</v>
      </c>
    </row>
    <row r="868">
      <c r="A868" s="10" t="s">
        <v>379</v>
      </c>
    </row>
    <row r="869">
      <c r="A869" s="21"/>
    </row>
    <row r="870">
      <c r="A870" s="10" t="s">
        <v>97</v>
      </c>
    </row>
    <row r="871">
      <c r="A871" s="21" t="s">
        <v>380</v>
      </c>
    </row>
    <row r="872">
      <c r="A872" s="16"/>
    </row>
    <row r="873">
      <c r="A873" s="21" t="s">
        <v>378</v>
      </c>
    </row>
    <row r="874">
      <c r="A874" s="10" t="s">
        <v>381</v>
      </c>
    </row>
    <row r="875">
      <c r="A875" s="21"/>
    </row>
    <row r="876">
      <c r="A876" s="10" t="s">
        <v>97</v>
      </c>
    </row>
    <row r="877">
      <c r="A877" s="21" t="s">
        <v>382</v>
      </c>
    </row>
    <row r="878">
      <c r="A878" s="16"/>
    </row>
    <row r="879">
      <c r="A879" s="21" t="s">
        <v>383</v>
      </c>
    </row>
    <row r="880">
      <c r="A880" s="10" t="s">
        <v>384</v>
      </c>
    </row>
    <row r="881">
      <c r="A881" s="21"/>
    </row>
    <row r="882">
      <c r="A882" s="10" t="s">
        <v>31</v>
      </c>
    </row>
    <row r="883">
      <c r="A883" s="21"/>
    </row>
    <row r="884">
      <c r="A884" s="10" t="s">
        <v>385</v>
      </c>
    </row>
    <row r="885">
      <c r="A885" s="21"/>
    </row>
    <row r="886">
      <c r="A886" s="10" t="s">
        <v>97</v>
      </c>
    </row>
    <row r="887">
      <c r="A887" s="21" t="s">
        <v>386</v>
      </c>
    </row>
    <row r="888">
      <c r="A888" s="16"/>
    </row>
    <row r="889">
      <c r="A889" s="21" t="s">
        <v>100</v>
      </c>
    </row>
    <row r="890">
      <c r="A890" s="10" t="s">
        <v>387</v>
      </c>
    </row>
    <row r="891">
      <c r="A891" s="21"/>
    </row>
    <row r="892">
      <c r="A892" s="10" t="s">
        <v>97</v>
      </c>
    </row>
    <row r="893">
      <c r="A893" s="21" t="s">
        <v>388</v>
      </c>
    </row>
    <row r="894">
      <c r="A894" s="16"/>
    </row>
    <row r="895">
      <c r="A895" s="21" t="s">
        <v>100</v>
      </c>
    </row>
    <row r="896">
      <c r="A896" s="10" t="s">
        <v>389</v>
      </c>
    </row>
    <row r="897">
      <c r="A897" s="21"/>
    </row>
    <row r="898">
      <c r="A898" s="10" t="s">
        <v>97</v>
      </c>
    </row>
    <row r="899">
      <c r="A899" s="21" t="s">
        <v>390</v>
      </c>
    </row>
    <row r="900">
      <c r="A900" s="16"/>
    </row>
    <row r="901">
      <c r="A901" s="21" t="s">
        <v>100</v>
      </c>
    </row>
    <row r="902">
      <c r="A902" s="10" t="s">
        <v>391</v>
      </c>
    </row>
    <row r="903">
      <c r="A903" s="21"/>
    </row>
    <row r="904">
      <c r="A904" s="10" t="s">
        <v>97</v>
      </c>
    </row>
    <row r="905">
      <c r="A905" s="21" t="s">
        <v>392</v>
      </c>
    </row>
    <row r="906">
      <c r="A906" s="16"/>
    </row>
    <row r="907">
      <c r="A907" s="21" t="s">
        <v>100</v>
      </c>
    </row>
    <row r="908">
      <c r="A908" s="10" t="s">
        <v>393</v>
      </c>
    </row>
    <row r="909">
      <c r="A909" s="21" t="s">
        <v>394</v>
      </c>
    </row>
    <row r="910">
      <c r="A910" s="10" t="s">
        <v>92</v>
      </c>
    </row>
    <row r="911">
      <c r="A911" s="21"/>
    </row>
    <row r="912">
      <c r="A912" s="10" t="s">
        <v>395</v>
      </c>
    </row>
    <row r="913">
      <c r="A913" s="21" t="s">
        <v>396</v>
      </c>
    </row>
    <row r="914">
      <c r="A914" s="16"/>
    </row>
    <row r="915">
      <c r="A915" s="21" t="s">
        <v>95</v>
      </c>
    </row>
    <row r="916">
      <c r="A916" s="16"/>
    </row>
    <row r="917">
      <c r="A917" s="21" t="s">
        <v>57</v>
      </c>
    </row>
    <row r="918">
      <c r="A918" s="16"/>
    </row>
    <row r="919">
      <c r="A919" s="21" t="s">
        <v>378</v>
      </c>
    </row>
    <row r="920">
      <c r="A920" s="10" t="s">
        <v>397</v>
      </c>
    </row>
    <row r="921">
      <c r="A921" s="21"/>
    </row>
    <row r="922">
      <c r="A922" s="10" t="s">
        <v>97</v>
      </c>
    </row>
    <row r="923">
      <c r="A923" s="21" t="s">
        <v>398</v>
      </c>
    </row>
    <row r="924">
      <c r="A924" s="16"/>
    </row>
    <row r="925">
      <c r="A925" s="21" t="s">
        <v>378</v>
      </c>
    </row>
    <row r="926">
      <c r="A926" s="10" t="s">
        <v>399</v>
      </c>
    </row>
    <row r="927">
      <c r="A927" s="21"/>
    </row>
    <row r="928">
      <c r="A928" s="10" t="s">
        <v>97</v>
      </c>
    </row>
    <row r="929">
      <c r="A929" s="21" t="s">
        <v>400</v>
      </c>
    </row>
    <row r="930">
      <c r="A930" s="16"/>
    </row>
    <row r="931">
      <c r="A931" s="21" t="s">
        <v>378</v>
      </c>
    </row>
    <row r="932">
      <c r="A932" s="10" t="s">
        <v>401</v>
      </c>
    </row>
    <row r="933">
      <c r="A933" s="21"/>
    </row>
    <row r="934">
      <c r="A934" s="10" t="s">
        <v>97</v>
      </c>
    </row>
    <row r="935">
      <c r="A935" s="21" t="s">
        <v>402</v>
      </c>
    </row>
    <row r="936">
      <c r="A936" s="16"/>
    </row>
    <row r="937">
      <c r="A937" s="21" t="s">
        <v>97</v>
      </c>
    </row>
    <row r="938">
      <c r="A938" s="10" t="s">
        <v>403</v>
      </c>
    </row>
    <row r="939">
      <c r="A939" s="21"/>
    </row>
    <row r="940">
      <c r="A940" s="10" t="s">
        <v>378</v>
      </c>
    </row>
    <row r="941">
      <c r="A941" s="21" t="s">
        <v>404</v>
      </c>
    </row>
    <row r="942">
      <c r="A942" s="16"/>
    </row>
    <row r="943">
      <c r="A943" s="21" t="s">
        <v>97</v>
      </c>
    </row>
    <row r="944">
      <c r="A944" s="10" t="s">
        <v>405</v>
      </c>
    </row>
    <row r="945">
      <c r="A945" s="21"/>
    </row>
    <row r="946">
      <c r="A946" s="10" t="s">
        <v>378</v>
      </c>
    </row>
    <row r="947">
      <c r="A947" s="21" t="s">
        <v>406</v>
      </c>
    </row>
    <row r="948">
      <c r="A948" s="16"/>
    </row>
    <row r="949">
      <c r="A949" s="21" t="s">
        <v>97</v>
      </c>
    </row>
    <row r="950">
      <c r="A950" s="10" t="s">
        <v>407</v>
      </c>
    </row>
    <row r="951">
      <c r="A951" s="21"/>
    </row>
    <row r="952">
      <c r="A952" s="10" t="s">
        <v>378</v>
      </c>
    </row>
    <row r="953">
      <c r="A953" s="21" t="s">
        <v>408</v>
      </c>
    </row>
    <row r="954">
      <c r="A954" s="16"/>
    </row>
    <row r="955">
      <c r="A955" s="21" t="s">
        <v>97</v>
      </c>
    </row>
    <row r="956">
      <c r="A956" s="10" t="s">
        <v>409</v>
      </c>
    </row>
    <row r="957">
      <c r="A957" s="21"/>
    </row>
    <row r="958">
      <c r="A958" s="10" t="s">
        <v>378</v>
      </c>
    </row>
    <row r="959">
      <c r="A959" s="21" t="s">
        <v>410</v>
      </c>
    </row>
    <row r="960">
      <c r="A960" s="16"/>
    </row>
    <row r="961">
      <c r="A961" s="21" t="s">
        <v>97</v>
      </c>
    </row>
    <row r="962">
      <c r="A962" s="10" t="s">
        <v>411</v>
      </c>
    </row>
    <row r="963">
      <c r="A963" s="21"/>
    </row>
    <row r="964">
      <c r="A964" s="10" t="s">
        <v>378</v>
      </c>
    </row>
    <row r="965">
      <c r="A965" s="21" t="s">
        <v>412</v>
      </c>
    </row>
    <row r="966">
      <c r="A966" s="16"/>
    </row>
    <row r="967">
      <c r="A967" s="21" t="s">
        <v>97</v>
      </c>
    </row>
    <row r="968">
      <c r="A968" s="10" t="s">
        <v>413</v>
      </c>
    </row>
    <row r="969">
      <c r="A969" s="21"/>
    </row>
    <row r="970">
      <c r="A970" s="10" t="s">
        <v>378</v>
      </c>
    </row>
    <row r="971">
      <c r="A971" s="21" t="s">
        <v>414</v>
      </c>
    </row>
    <row r="972">
      <c r="A972" s="16"/>
    </row>
    <row r="973">
      <c r="A973" s="21" t="s">
        <v>97</v>
      </c>
    </row>
    <row r="974">
      <c r="A974" s="10" t="s">
        <v>415</v>
      </c>
    </row>
    <row r="975">
      <c r="A975" s="21" t="s">
        <v>416</v>
      </c>
    </row>
    <row r="976">
      <c r="A976" s="16"/>
    </row>
    <row r="977">
      <c r="A977" s="21" t="s">
        <v>378</v>
      </c>
    </row>
    <row r="978">
      <c r="A978" s="10" t="s">
        <v>415</v>
      </c>
    </row>
    <row r="979">
      <c r="A979" s="21" t="s">
        <v>417</v>
      </c>
    </row>
    <row r="980">
      <c r="A980" s="16"/>
    </row>
    <row r="981">
      <c r="A981" s="21" t="s">
        <v>418</v>
      </c>
    </row>
    <row r="982">
      <c r="A982" s="16"/>
    </row>
    <row r="983">
      <c r="A983" s="21" t="s">
        <v>92</v>
      </c>
    </row>
    <row r="984">
      <c r="A984" s="16"/>
    </row>
    <row r="985">
      <c r="A985" s="21" t="s">
        <v>419</v>
      </c>
    </row>
    <row r="986">
      <c r="A986" s="16"/>
    </row>
    <row r="987">
      <c r="A987" s="21" t="s">
        <v>95</v>
      </c>
    </row>
    <row r="988">
      <c r="A988" s="16"/>
    </row>
    <row r="989">
      <c r="A989" s="21" t="s">
        <v>97</v>
      </c>
    </row>
    <row r="990">
      <c r="A990" s="10" t="s">
        <v>420</v>
      </c>
    </row>
    <row r="991">
      <c r="A991" s="21"/>
    </row>
    <row r="992">
      <c r="A992" s="10" t="s">
        <v>100</v>
      </c>
    </row>
    <row r="993">
      <c r="A993" s="21" t="s">
        <v>421</v>
      </c>
    </row>
    <row r="994">
      <c r="A994" s="16"/>
    </row>
    <row r="995">
      <c r="A995" s="21" t="s">
        <v>97</v>
      </c>
    </row>
    <row r="996">
      <c r="A996" s="10" t="s">
        <v>422</v>
      </c>
    </row>
    <row r="997">
      <c r="A997" s="21"/>
    </row>
    <row r="998">
      <c r="A998" s="10" t="s">
        <v>32</v>
      </c>
    </row>
    <row r="999">
      <c r="A999" s="21"/>
    </row>
    <row r="1000">
      <c r="A1000" s="10" t="s">
        <v>24</v>
      </c>
    </row>
    <row r="1001">
      <c r="A1001" s="21" t="s">
        <v>423</v>
      </c>
    </row>
    <row r="1002">
      <c r="A1002" s="16"/>
    </row>
    <row r="1003">
      <c r="A1003" s="21" t="s">
        <v>97</v>
      </c>
    </row>
    <row r="1004">
      <c r="A1004" s="10" t="s">
        <v>424</v>
      </c>
    </row>
    <row r="1005">
      <c r="A1005" s="21"/>
    </row>
    <row r="1006">
      <c r="A1006" s="10" t="s">
        <v>24</v>
      </c>
    </row>
    <row r="1007">
      <c r="A1007" s="21" t="s">
        <v>425</v>
      </c>
    </row>
    <row r="1008">
      <c r="A1008" s="16"/>
    </row>
    <row r="1009">
      <c r="A1009" s="21" t="s">
        <v>97</v>
      </c>
    </row>
    <row r="1010">
      <c r="A1010" s="10" t="s">
        <v>426</v>
      </c>
    </row>
    <row r="1011">
      <c r="A1011" s="21"/>
    </row>
    <row r="1012">
      <c r="A1012" s="10" t="s">
        <v>24</v>
      </c>
    </row>
    <row r="1013">
      <c r="A1013" s="21" t="s">
        <v>427</v>
      </c>
    </row>
    <row r="1014">
      <c r="A1014" s="16"/>
    </row>
    <row r="1015">
      <c r="A1015" s="21" t="s">
        <v>97</v>
      </c>
    </row>
    <row r="1016">
      <c r="A1016" s="10" t="s">
        <v>428</v>
      </c>
    </row>
    <row r="1017">
      <c r="A1017" s="21"/>
    </row>
    <row r="1018">
      <c r="A1018" s="10" t="s">
        <v>24</v>
      </c>
    </row>
    <row r="1019">
      <c r="A1019" s="21" t="s">
        <v>429</v>
      </c>
    </row>
    <row r="1020">
      <c r="A1020" s="16"/>
    </row>
    <row r="1021">
      <c r="A1021" s="21" t="s">
        <v>97</v>
      </c>
    </row>
    <row r="1022">
      <c r="A1022" s="10" t="s">
        <v>430</v>
      </c>
    </row>
    <row r="1023">
      <c r="A1023" s="21"/>
    </row>
    <row r="1024">
      <c r="A1024" s="10" t="s">
        <v>24</v>
      </c>
    </row>
    <row r="1025">
      <c r="A1025" s="21" t="s">
        <v>431</v>
      </c>
    </row>
    <row r="1026">
      <c r="A1026" s="16"/>
    </row>
    <row r="1027">
      <c r="A1027" s="21" t="s">
        <v>97</v>
      </c>
    </row>
    <row r="1028">
      <c r="A1028" s="10" t="s">
        <v>432</v>
      </c>
    </row>
    <row r="1029">
      <c r="A1029" s="21"/>
    </row>
    <row r="1030">
      <c r="A1030" s="10" t="s">
        <v>24</v>
      </c>
    </row>
    <row r="1031">
      <c r="A1031" s="21" t="s">
        <v>433</v>
      </c>
    </row>
    <row r="1032">
      <c r="A1032" s="16"/>
    </row>
    <row r="1033">
      <c r="A1033" s="21" t="s">
        <v>97</v>
      </c>
    </row>
    <row r="1034">
      <c r="A1034" s="10" t="s">
        <v>434</v>
      </c>
    </row>
    <row r="1035">
      <c r="A1035" s="21"/>
    </row>
    <row r="1036">
      <c r="A1036" s="10" t="s">
        <v>24</v>
      </c>
    </row>
    <row r="1037">
      <c r="A1037" s="21" t="s">
        <v>435</v>
      </c>
    </row>
    <row r="1038">
      <c r="A1038" s="16"/>
    </row>
    <row r="1039">
      <c r="A1039" s="21" t="s">
        <v>97</v>
      </c>
    </row>
    <row r="1040">
      <c r="A1040" s="10" t="s">
        <v>436</v>
      </c>
    </row>
    <row r="1041">
      <c r="A1041" s="21"/>
    </row>
    <row r="1042">
      <c r="A1042" s="10" t="s">
        <v>92</v>
      </c>
    </row>
    <row r="1043">
      <c r="A1043" s="21"/>
    </row>
    <row r="1044">
      <c r="A1044" s="10" t="s">
        <v>437</v>
      </c>
    </row>
    <row r="1045">
      <c r="A1045" s="21"/>
    </row>
    <row r="1046">
      <c r="A1046" s="10" t="s">
        <v>438</v>
      </c>
    </row>
    <row r="1047">
      <c r="A1047" s="21" t="s">
        <v>439</v>
      </c>
    </row>
    <row r="1048">
      <c r="A1048" s="16"/>
    </row>
    <row r="1049">
      <c r="A1049" s="21" t="s">
        <v>24</v>
      </c>
    </row>
    <row r="1050">
      <c r="A1050" s="10" t="s">
        <v>440</v>
      </c>
    </row>
    <row r="1051">
      <c r="A1051" s="21" t="s">
        <v>441</v>
      </c>
    </row>
    <row r="1052">
      <c r="A1052" s="16"/>
    </row>
    <row r="1053">
      <c r="A1053" s="21" t="s">
        <v>100</v>
      </c>
    </row>
    <row r="1054">
      <c r="A1054" s="10" t="s">
        <v>442</v>
      </c>
    </row>
    <row r="1055">
      <c r="A1055" s="21"/>
    </row>
    <row r="1056">
      <c r="A1056" s="10" t="s">
        <v>59</v>
      </c>
    </row>
    <row r="1057">
      <c r="A1057" s="21"/>
    </row>
    <row r="1058">
      <c r="A1058" s="10" t="s">
        <v>24</v>
      </c>
    </row>
    <row r="1059">
      <c r="A1059" s="21" t="s">
        <v>443</v>
      </c>
    </row>
    <row r="1060">
      <c r="A1060" s="16"/>
    </row>
    <row r="1061">
      <c r="A1061" s="21" t="s">
        <v>59</v>
      </c>
    </row>
    <row r="1062">
      <c r="A1062" s="16"/>
    </row>
    <row r="1063">
      <c r="A1063" s="21" t="s">
        <v>269</v>
      </c>
    </row>
    <row r="1064">
      <c r="A1064" s="10" t="s">
        <v>444</v>
      </c>
    </row>
    <row r="1065">
      <c r="A1065" s="21"/>
    </row>
    <row r="1066">
      <c r="A1066" s="10" t="s">
        <v>24</v>
      </c>
    </row>
    <row r="1067">
      <c r="A1067" s="21" t="s">
        <v>445</v>
      </c>
    </row>
    <row r="1068">
      <c r="A1068" s="10" t="s">
        <v>446</v>
      </c>
    </row>
    <row r="1069">
      <c r="A1069" s="21"/>
    </row>
    <row r="1070">
      <c r="A1070" s="10" t="s">
        <v>447</v>
      </c>
    </row>
    <row r="1071">
      <c r="A1071" s="21" t="s">
        <v>448</v>
      </c>
    </row>
    <row r="1072">
      <c r="A1072" s="16"/>
    </row>
    <row r="1073">
      <c r="A1073" s="21" t="s">
        <v>61</v>
      </c>
    </row>
    <row r="1074">
      <c r="A1074" s="16"/>
    </row>
    <row r="1075">
      <c r="A1075" s="21" t="s">
        <v>383</v>
      </c>
    </row>
    <row r="1076">
      <c r="A1076" s="10" t="s">
        <v>449</v>
      </c>
    </row>
    <row r="1077">
      <c r="A1077" s="21"/>
    </row>
    <row r="1078">
      <c r="A1078" s="10" t="s">
        <v>450</v>
      </c>
    </row>
    <row r="1079">
      <c r="A1079" s="21" t="s">
        <v>451</v>
      </c>
    </row>
    <row r="1080">
      <c r="A1080" s="16"/>
    </row>
    <row r="1081">
      <c r="A1081" s="21" t="s">
        <v>447</v>
      </c>
    </row>
    <row r="1082">
      <c r="A1082" s="10" t="s">
        <v>452</v>
      </c>
    </row>
    <row r="1083">
      <c r="A1083" s="21"/>
    </row>
    <row r="1084">
      <c r="A1084" s="10" t="s">
        <v>383</v>
      </c>
    </row>
    <row r="1085">
      <c r="A1085" s="21" t="s">
        <v>453</v>
      </c>
    </row>
    <row r="1086">
      <c r="A1086" s="20"/>
    </row>
    <row r="1087">
      <c r="A1087" s="10" t="s">
        <v>447</v>
      </c>
    </row>
    <row r="1088">
      <c r="A1088" s="21" t="s">
        <v>454</v>
      </c>
    </row>
    <row r="1089">
      <c r="A1089" s="10"/>
    </row>
    <row r="1090">
      <c r="A1090" s="21" t="s">
        <v>271</v>
      </c>
    </row>
    <row r="1091">
      <c r="A1091" s="10" t="s">
        <v>455</v>
      </c>
    </row>
    <row r="1092">
      <c r="A1092" s="20"/>
    </row>
    <row r="1093">
      <c r="A1093" s="10" t="s">
        <v>100</v>
      </c>
    </row>
    <row r="1094">
      <c r="A1094" s="21" t="s">
        <v>455</v>
      </c>
    </row>
    <row r="1095">
      <c r="A1095" s="10"/>
    </row>
    <row r="1096">
      <c r="A1096" s="21" t="s">
        <v>447</v>
      </c>
    </row>
    <row r="1097">
      <c r="A1097" s="10" t="s">
        <v>456</v>
      </c>
    </row>
    <row r="1098">
      <c r="A1098" s="20"/>
    </row>
    <row r="1099">
      <c r="A1099" s="10" t="s">
        <v>383</v>
      </c>
    </row>
    <row r="1100">
      <c r="A1100" s="21" t="s">
        <v>457</v>
      </c>
    </row>
    <row r="1101">
      <c r="A1101" s="10"/>
    </row>
    <row r="1102">
      <c r="A1102" s="21" t="s">
        <v>63</v>
      </c>
    </row>
    <row r="1103">
      <c r="A1103" s="10"/>
    </row>
    <row r="1104">
      <c r="A1104" s="21" t="s">
        <v>458</v>
      </c>
    </row>
    <row r="1105">
      <c r="A1105" s="10"/>
    </row>
    <row r="1106">
      <c r="A1106" s="21" t="s">
        <v>459</v>
      </c>
    </row>
    <row r="1107">
      <c r="A1107" s="10"/>
    </row>
    <row r="1108">
      <c r="A1108" s="21" t="s">
        <v>65</v>
      </c>
    </row>
    <row r="1109">
      <c r="A1109" s="10"/>
    </row>
    <row r="1110">
      <c r="A1110" s="21" t="s">
        <v>97</v>
      </c>
    </row>
    <row r="1111">
      <c r="A1111" s="10" t="s">
        <v>460</v>
      </c>
    </row>
    <row r="1112">
      <c r="A1112" s="20"/>
    </row>
    <row r="1113">
      <c r="A1113" s="10" t="s">
        <v>38</v>
      </c>
    </row>
    <row r="1114">
      <c r="A1114" s="21" t="s">
        <v>461</v>
      </c>
    </row>
    <row r="1115">
      <c r="A1115" s="10"/>
    </row>
    <row r="1116">
      <c r="A1116" s="21" t="s">
        <v>462</v>
      </c>
    </row>
    <row r="1117">
      <c r="A1117" s="10" t="s">
        <v>463</v>
      </c>
    </row>
    <row r="1118">
      <c r="A1118" s="20"/>
    </row>
    <row r="1119">
      <c r="A1119" s="10" t="s">
        <v>271</v>
      </c>
    </row>
    <row r="1120">
      <c r="A1120" s="21" t="s">
        <v>464</v>
      </c>
    </row>
    <row r="1121">
      <c r="A1121" s="10"/>
    </row>
    <row r="1122">
      <c r="A1122" s="21" t="s">
        <v>100</v>
      </c>
    </row>
    <row r="1123">
      <c r="A1123" s="10" t="s">
        <v>464</v>
      </c>
    </row>
    <row r="1124">
      <c r="A1124" s="20"/>
    </row>
    <row r="1125">
      <c r="A1125" s="10" t="s">
        <v>66</v>
      </c>
    </row>
    <row r="1126">
      <c r="A1126" s="20"/>
    </row>
    <row r="1127">
      <c r="A1127" s="10" t="s">
        <v>269</v>
      </c>
    </row>
    <row r="1128">
      <c r="A1128" s="21" t="s">
        <v>465</v>
      </c>
    </row>
    <row r="1129">
      <c r="A1129" s="10"/>
    </row>
    <row r="1130">
      <c r="A1130" s="21" t="s">
        <v>24</v>
      </c>
    </row>
    <row r="1131">
      <c r="A1131" s="10" t="s">
        <v>466</v>
      </c>
    </row>
    <row r="1132">
      <c r="A1132" s="20"/>
    </row>
    <row r="1133">
      <c r="A1133" s="10" t="s">
        <v>97</v>
      </c>
    </row>
    <row r="1134">
      <c r="A1134" s="21" t="s">
        <v>467</v>
      </c>
    </row>
    <row r="1135">
      <c r="A1135" s="10"/>
    </row>
    <row r="1136">
      <c r="A1136" s="21" t="s">
        <v>38</v>
      </c>
    </row>
    <row r="1137">
      <c r="A1137" s="10" t="s">
        <v>468</v>
      </c>
    </row>
    <row r="1138">
      <c r="A1138" s="20"/>
    </row>
    <row r="1139">
      <c r="A1139" s="10" t="s">
        <v>24</v>
      </c>
    </row>
    <row r="1140">
      <c r="A1140" s="21" t="s">
        <v>469</v>
      </c>
    </row>
    <row r="1141">
      <c r="A1141" s="10"/>
    </row>
    <row r="1142">
      <c r="A1142" s="21" t="s">
        <v>97</v>
      </c>
    </row>
    <row r="1143">
      <c r="A1143" s="10" t="s">
        <v>470</v>
      </c>
    </row>
    <row r="1144">
      <c r="A1144" s="20"/>
    </row>
    <row r="1145">
      <c r="A1145" s="10" t="s">
        <v>38</v>
      </c>
    </row>
    <row r="1146">
      <c r="A1146" s="21" t="s">
        <v>471</v>
      </c>
    </row>
    <row r="1147">
      <c r="A1147" s="10"/>
    </row>
    <row r="1148">
      <c r="A1148" s="21" t="s">
        <v>24</v>
      </c>
    </row>
    <row r="1149">
      <c r="A1149" s="10" t="s">
        <v>472</v>
      </c>
    </row>
    <row r="1150">
      <c r="A1150" s="20"/>
    </row>
    <row r="1151">
      <c r="A1151" s="10" t="s">
        <v>97</v>
      </c>
    </row>
    <row r="1152">
      <c r="A1152" s="21" t="s">
        <v>473</v>
      </c>
    </row>
    <row r="1153">
      <c r="A1153" s="10"/>
    </row>
    <row r="1154">
      <c r="A1154" s="21" t="s">
        <v>38</v>
      </c>
    </row>
    <row r="1155">
      <c r="A1155" s="10" t="s">
        <v>474</v>
      </c>
    </row>
    <row r="1156">
      <c r="A1156" s="20"/>
    </row>
    <row r="1157">
      <c r="A1157" s="10" t="s">
        <v>97</v>
      </c>
    </row>
    <row r="1158">
      <c r="A1158" s="21" t="s">
        <v>475</v>
      </c>
    </row>
    <row r="1159">
      <c r="A1159" s="10"/>
    </row>
    <row r="1160">
      <c r="A1160" s="21" t="s">
        <v>38</v>
      </c>
    </row>
    <row r="1161">
      <c r="A1161" s="10" t="s">
        <v>476</v>
      </c>
    </row>
    <row r="1162">
      <c r="A1162" s="20"/>
    </row>
    <row r="1163">
      <c r="A1163" s="10" t="s">
        <v>24</v>
      </c>
    </row>
    <row r="1164">
      <c r="A1164" s="21" t="s">
        <v>477</v>
      </c>
    </row>
    <row r="1165">
      <c r="A1165" s="10"/>
    </row>
    <row r="1166">
      <c r="A1166" s="21" t="s">
        <v>97</v>
      </c>
    </row>
    <row r="1167">
      <c r="A1167" s="10" t="s">
        <v>478</v>
      </c>
    </row>
    <row r="1168">
      <c r="A1168" s="20"/>
    </row>
    <row r="1169">
      <c r="A1169" s="10" t="s">
        <v>38</v>
      </c>
    </row>
    <row r="1170">
      <c r="A1170" s="21" t="s">
        <v>287</v>
      </c>
    </row>
    <row r="1171">
      <c r="A1171" s="10"/>
    </row>
    <row r="1172">
      <c r="A1172" s="21" t="s">
        <v>97</v>
      </c>
    </row>
    <row r="1173">
      <c r="A1173" s="10" t="s">
        <v>479</v>
      </c>
    </row>
    <row r="1174">
      <c r="A1174" s="20"/>
    </row>
    <row r="1175">
      <c r="A1175" s="10" t="s">
        <v>38</v>
      </c>
    </row>
    <row r="1176">
      <c r="A1176" s="21" t="s">
        <v>480</v>
      </c>
    </row>
    <row r="1177">
      <c r="A1177" s="10"/>
    </row>
    <row r="1178">
      <c r="A1178" s="21" t="s">
        <v>97</v>
      </c>
    </row>
    <row r="1179">
      <c r="A1179" s="10" t="s">
        <v>481</v>
      </c>
    </row>
    <row r="1180">
      <c r="A1180" s="20"/>
    </row>
    <row r="1181">
      <c r="A1181" s="10" t="s">
        <v>67</v>
      </c>
    </row>
    <row r="1182">
      <c r="A1182" s="20"/>
    </row>
    <row r="1183">
      <c r="A1183" s="10" t="s">
        <v>97</v>
      </c>
    </row>
    <row r="1184">
      <c r="A1184" s="21" t="s">
        <v>482</v>
      </c>
    </row>
    <row r="1185">
      <c r="A1185" s="10"/>
    </row>
    <row r="1186">
      <c r="A1186" s="21" t="s">
        <v>24</v>
      </c>
    </row>
    <row r="1187">
      <c r="A1187" s="10" t="s">
        <v>356</v>
      </c>
    </row>
    <row r="1188">
      <c r="A1188" s="20"/>
    </row>
    <row r="1189">
      <c r="A1189" s="10" t="s">
        <v>97</v>
      </c>
    </row>
    <row r="1190">
      <c r="A1190" s="21" t="s">
        <v>483</v>
      </c>
    </row>
    <row r="1191">
      <c r="A1191" s="10"/>
    </row>
    <row r="1192">
      <c r="A1192" s="21" t="s">
        <v>24</v>
      </c>
    </row>
    <row r="1193">
      <c r="A1193" s="10" t="s">
        <v>484</v>
      </c>
    </row>
    <row r="1194">
      <c r="A1194" s="20"/>
    </row>
    <row r="1195">
      <c r="A1195" s="10" t="s">
        <v>97</v>
      </c>
    </row>
    <row r="1196">
      <c r="A1196" s="21" t="s">
        <v>485</v>
      </c>
    </row>
    <row r="1197">
      <c r="A1197" s="10"/>
    </row>
    <row r="1198">
      <c r="A1198" s="21" t="s">
        <v>24</v>
      </c>
    </row>
    <row r="1199">
      <c r="A1199" s="10" t="s">
        <v>486</v>
      </c>
    </row>
    <row r="1200">
      <c r="A1200" s="20"/>
    </row>
    <row r="1201">
      <c r="A1201" s="10" t="s">
        <v>46</v>
      </c>
    </row>
    <row r="1202">
      <c r="A1202" s="21" t="s">
        <v>487</v>
      </c>
    </row>
    <row r="1203">
      <c r="A1203" s="10"/>
    </row>
    <row r="1204">
      <c r="A1204" s="21" t="s">
        <v>22</v>
      </c>
    </row>
    <row r="1205">
      <c r="A1205" s="10" t="s">
        <v>173</v>
      </c>
    </row>
    <row r="1206">
      <c r="A1206" s="20"/>
    </row>
    <row r="1207">
      <c r="A1207" s="10" t="s">
        <v>271</v>
      </c>
    </row>
    <row r="1208">
      <c r="A1208" s="21" t="s">
        <v>488</v>
      </c>
    </row>
    <row r="1209">
      <c r="A1209" s="10"/>
    </row>
    <row r="1210">
      <c r="A1210" s="21" t="s">
        <v>100</v>
      </c>
    </row>
    <row r="1211">
      <c r="A1211" s="10" t="s">
        <v>489</v>
      </c>
    </row>
    <row r="1212">
      <c r="A1212" s="20"/>
    </row>
    <row r="1213">
      <c r="A1213" s="10" t="s">
        <v>69</v>
      </c>
    </row>
    <row r="1214">
      <c r="A1214" s="20"/>
    </row>
    <row r="1215">
      <c r="A1215" s="10" t="s">
        <v>269</v>
      </c>
    </row>
    <row r="1216">
      <c r="A1216" s="21" t="s">
        <v>490</v>
      </c>
    </row>
    <row r="1217">
      <c r="A1217" s="10"/>
    </row>
    <row r="1218">
      <c r="A1218" s="21" t="s">
        <v>24</v>
      </c>
    </row>
    <row r="1219">
      <c r="A1219" s="10" t="s">
        <v>491</v>
      </c>
    </row>
    <row r="1220">
      <c r="A1220" s="20"/>
    </row>
    <row r="1221">
      <c r="A1221" s="10" t="s">
        <v>97</v>
      </c>
    </row>
    <row r="1222">
      <c r="A1222" s="21" t="s">
        <v>492</v>
      </c>
    </row>
    <row r="1223">
      <c r="A1223" s="10"/>
    </row>
    <row r="1224">
      <c r="A1224" s="21" t="s">
        <v>24</v>
      </c>
    </row>
    <row r="1225">
      <c r="A1225" s="10" t="s">
        <v>493</v>
      </c>
    </row>
    <row r="1226">
      <c r="A1226" s="20"/>
    </row>
    <row r="1227">
      <c r="A1227" s="10" t="s">
        <v>97</v>
      </c>
    </row>
    <row r="1228">
      <c r="A1228" s="21" t="s">
        <v>494</v>
      </c>
    </row>
    <row r="1229">
      <c r="A1229" s="10"/>
    </row>
    <row r="1230">
      <c r="A1230" s="21" t="s">
        <v>24</v>
      </c>
    </row>
    <row r="1231">
      <c r="A1231" s="10" t="s">
        <v>495</v>
      </c>
    </row>
    <row r="1232">
      <c r="A1232" s="20"/>
    </row>
    <row r="1233">
      <c r="A1233" s="10" t="s">
        <v>97</v>
      </c>
    </row>
    <row r="1234">
      <c r="A1234" s="21" t="s">
        <v>496</v>
      </c>
    </row>
    <row r="1235">
      <c r="A1235" s="10"/>
    </row>
    <row r="1236">
      <c r="A1236" s="21" t="s">
        <v>24</v>
      </c>
    </row>
    <row r="1237">
      <c r="A1237" s="10" t="s">
        <v>497</v>
      </c>
    </row>
    <row r="1238">
      <c r="A1238" s="20"/>
    </row>
    <row r="1239">
      <c r="A1239" s="10" t="s">
        <v>97</v>
      </c>
    </row>
    <row r="1240">
      <c r="A1240" s="21" t="s">
        <v>498</v>
      </c>
    </row>
    <row r="1241">
      <c r="A1241" s="10"/>
    </row>
    <row r="1242">
      <c r="A1242" s="21" t="s">
        <v>24</v>
      </c>
    </row>
    <row r="1243">
      <c r="A1243" s="21" t="s">
        <v>499</v>
      </c>
    </row>
    <row r="1244">
      <c r="A1244" s="16"/>
    </row>
    <row r="1245">
      <c r="A1245" s="21" t="s">
        <v>97</v>
      </c>
    </row>
    <row r="1246">
      <c r="A1246" s="10" t="s">
        <v>500</v>
      </c>
    </row>
    <row r="1247">
      <c r="A1247" s="21"/>
    </row>
    <row r="1248">
      <c r="A1248" s="10" t="s">
        <v>24</v>
      </c>
    </row>
    <row r="1249">
      <c r="A1249" s="21" t="s">
        <v>173</v>
      </c>
    </row>
    <row r="1250">
      <c r="A1250" s="16"/>
    </row>
    <row r="1251">
      <c r="A1251" s="21" t="s">
        <v>501</v>
      </c>
    </row>
    <row r="1252">
      <c r="A1252" s="16"/>
    </row>
    <row r="1253">
      <c r="A1253" s="21" t="s">
        <v>97</v>
      </c>
    </row>
    <row r="1254">
      <c r="A1254" s="10" t="s">
        <v>502</v>
      </c>
    </row>
    <row r="1255">
      <c r="A1255" s="21"/>
    </row>
    <row r="1256">
      <c r="A1256" s="10" t="s">
        <v>38</v>
      </c>
    </row>
    <row r="1257">
      <c r="A1257" s="21" t="s">
        <v>503</v>
      </c>
    </row>
    <row r="1258">
      <c r="A1258" s="16"/>
    </row>
    <row r="1259">
      <c r="A1259" s="21" t="s">
        <v>271</v>
      </c>
    </row>
    <row r="1260">
      <c r="A1260" s="10" t="s">
        <v>504</v>
      </c>
    </row>
    <row r="1261">
      <c r="A1261" s="21"/>
    </row>
    <row r="1262">
      <c r="A1262" s="10" t="s">
        <v>100</v>
      </c>
    </row>
    <row r="1263">
      <c r="A1263" s="21" t="s">
        <v>504</v>
      </c>
    </row>
    <row r="1264">
      <c r="A1264" s="16"/>
    </row>
    <row r="1265">
      <c r="A1265" s="21" t="s">
        <v>70</v>
      </c>
    </row>
    <row r="1266">
      <c r="A1266" s="16"/>
    </row>
    <row r="1267">
      <c r="A1267" s="21" t="s">
        <v>38</v>
      </c>
    </row>
    <row r="1268">
      <c r="A1268" s="10" t="s">
        <v>505</v>
      </c>
    </row>
    <row r="1269">
      <c r="A1269" s="21"/>
    </row>
    <row r="1270">
      <c r="A1270" s="10" t="s">
        <v>97</v>
      </c>
    </row>
    <row r="1271">
      <c r="A1271" s="21" t="s">
        <v>506</v>
      </c>
    </row>
    <row r="1272">
      <c r="A1272" s="16"/>
    </row>
    <row r="1273">
      <c r="A1273" s="21" t="s">
        <v>24</v>
      </c>
    </row>
    <row r="1274">
      <c r="A1274" s="10" t="s">
        <v>507</v>
      </c>
    </row>
    <row r="1275">
      <c r="A1275" s="21"/>
    </row>
    <row r="1276">
      <c r="A1276" s="10" t="s">
        <v>281</v>
      </c>
    </row>
    <row r="1277">
      <c r="A1277" s="21" t="s">
        <v>508</v>
      </c>
    </row>
    <row r="1278">
      <c r="A1278" s="16"/>
    </row>
    <row r="1279">
      <c r="A1279" s="21" t="s">
        <v>46</v>
      </c>
    </row>
    <row r="1280">
      <c r="A1280" s="10" t="s">
        <v>509</v>
      </c>
    </row>
    <row r="1281">
      <c r="A1281" s="21"/>
    </row>
    <row r="1282">
      <c r="A1282" s="10" t="s">
        <v>271</v>
      </c>
    </row>
    <row r="1283">
      <c r="A1283" s="21" t="s">
        <v>510</v>
      </c>
    </row>
    <row r="1284">
      <c r="A1284" s="16"/>
    </row>
    <row r="1285">
      <c r="A1285" s="21" t="s">
        <v>100</v>
      </c>
    </row>
    <row r="1286">
      <c r="A1286" s="10" t="s">
        <v>511</v>
      </c>
    </row>
    <row r="1287">
      <c r="A1287" s="21"/>
    </row>
    <row r="1288">
      <c r="A1288" s="10" t="s">
        <v>71</v>
      </c>
    </row>
    <row r="1289">
      <c r="A1289" s="21"/>
    </row>
    <row r="1290">
      <c r="A1290" s="10" t="s">
        <v>269</v>
      </c>
    </row>
    <row r="1291">
      <c r="A1291" s="21" t="s">
        <v>512</v>
      </c>
    </row>
    <row r="1292">
      <c r="A1292" s="16"/>
    </row>
    <row r="1293">
      <c r="A1293" s="21" t="s">
        <v>38</v>
      </c>
    </row>
    <row r="1294">
      <c r="A1294" s="10" t="s">
        <v>513</v>
      </c>
    </row>
    <row r="1295">
      <c r="A1295" s="21"/>
    </row>
    <row r="1296">
      <c r="A1296" s="10" t="s">
        <v>24</v>
      </c>
    </row>
    <row r="1297">
      <c r="A1297" s="21" t="s">
        <v>514</v>
      </c>
    </row>
    <row r="1298">
      <c r="A1298" s="16"/>
    </row>
    <row r="1299">
      <c r="A1299" s="21" t="s">
        <v>22</v>
      </c>
    </row>
    <row r="1300">
      <c r="A1300" s="10" t="s">
        <v>515</v>
      </c>
    </row>
    <row r="1301">
      <c r="A1301" s="21"/>
    </row>
    <row r="1302">
      <c r="A1302" s="10" t="s">
        <v>281</v>
      </c>
    </row>
    <row r="1303">
      <c r="A1303" s="21" t="s">
        <v>516</v>
      </c>
    </row>
    <row r="1304">
      <c r="A1304" s="16"/>
    </row>
    <row r="1305">
      <c r="A1305" s="21" t="s">
        <v>271</v>
      </c>
    </row>
    <row r="1306">
      <c r="A1306" s="10" t="s">
        <v>517</v>
      </c>
    </row>
    <row r="1307">
      <c r="A1307" s="21"/>
    </row>
    <row r="1308">
      <c r="A1308" s="10" t="s">
        <v>100</v>
      </c>
    </row>
    <row r="1309">
      <c r="A1309" s="21" t="s">
        <v>517</v>
      </c>
    </row>
    <row r="1310">
      <c r="A1310" s="16"/>
    </row>
    <row r="1311">
      <c r="A1311" s="21" t="s">
        <v>518</v>
      </c>
    </row>
    <row r="1312">
      <c r="A1312" s="16"/>
    </row>
    <row r="1313">
      <c r="A1313" s="21" t="s">
        <v>97</v>
      </c>
    </row>
    <row r="1314">
      <c r="A1314" s="10" t="s">
        <v>519</v>
      </c>
    </row>
    <row r="1315">
      <c r="A1315" s="21"/>
    </row>
    <row r="1316">
      <c r="A1316" s="10" t="s">
        <v>520</v>
      </c>
    </row>
    <row r="1317">
      <c r="A1317" s="21" t="s">
        <v>24</v>
      </c>
    </row>
    <row r="1318">
      <c r="A1318" s="10" t="s">
        <v>521</v>
      </c>
    </row>
    <row r="1319">
      <c r="A1319" s="21"/>
    </row>
    <row r="1320">
      <c r="A1320" s="10" t="s">
        <v>139</v>
      </c>
    </row>
    <row r="1321">
      <c r="A1321" s="21"/>
    </row>
    <row r="1322">
      <c r="A1322" s="10" t="s">
        <v>24</v>
      </c>
    </row>
    <row r="1323">
      <c r="A1323" s="20" t="s">
        <v>522</v>
      </c>
    </row>
    <row r="1324">
      <c r="A1324" s="16"/>
    </row>
    <row r="1325">
      <c r="A1325" s="21" t="s">
        <v>38</v>
      </c>
    </row>
    <row r="1326">
      <c r="A1326" s="10" t="s">
        <v>523</v>
      </c>
    </row>
    <row r="1327">
      <c r="A1327" s="21"/>
    </row>
    <row r="1328">
      <c r="A1328" s="10" t="s">
        <v>97</v>
      </c>
    </row>
    <row r="1329">
      <c r="A1329" s="21" t="s">
        <v>524</v>
      </c>
    </row>
    <row r="1330">
      <c r="A1330" s="16"/>
    </row>
    <row r="1331">
      <c r="A1331" s="21" t="s">
        <v>24</v>
      </c>
    </row>
    <row r="1332">
      <c r="A1332" s="10" t="s">
        <v>525</v>
      </c>
    </row>
    <row r="1333">
      <c r="A1333" s="21"/>
    </row>
    <row r="1334">
      <c r="A1334" s="10" t="s">
        <v>271</v>
      </c>
    </row>
    <row r="1335">
      <c r="A1335" s="21" t="s">
        <v>526</v>
      </c>
    </row>
    <row r="1336">
      <c r="A1336" s="16"/>
    </row>
    <row r="1337">
      <c r="A1337" s="21" t="s">
        <v>527</v>
      </c>
    </row>
    <row r="1338">
      <c r="A1338" s="16"/>
    </row>
    <row r="1339">
      <c r="A1339" s="21" t="s">
        <v>528</v>
      </c>
    </row>
    <row r="1340">
      <c r="A1340" s="16"/>
    </row>
    <row r="1341">
      <c r="A1341" s="21" t="s">
        <v>529</v>
      </c>
    </row>
    <row r="1342">
      <c r="A1342" s="16"/>
    </row>
    <row r="1343">
      <c r="A1343" s="21" t="s">
        <v>72</v>
      </c>
    </row>
    <row r="1344">
      <c r="A1344" s="16"/>
    </row>
    <row r="1345">
      <c r="A1345" s="21" t="s">
        <v>100</v>
      </c>
    </row>
    <row r="1346">
      <c r="A1346" s="10" t="s">
        <v>530</v>
      </c>
    </row>
    <row r="1347">
      <c r="A1347" s="21"/>
    </row>
    <row r="1348">
      <c r="A1348" s="10" t="s">
        <v>97</v>
      </c>
    </row>
    <row r="1349">
      <c r="A1349" s="21" t="s">
        <v>531</v>
      </c>
    </row>
    <row r="1350">
      <c r="A1350" s="16"/>
    </row>
    <row r="1351">
      <c r="A1351" s="21" t="s">
        <v>100</v>
      </c>
    </row>
    <row r="1352">
      <c r="A1352" s="10" t="s">
        <v>532</v>
      </c>
    </row>
    <row r="1353">
      <c r="A1353" s="21"/>
    </row>
    <row r="1354">
      <c r="A1354" s="10" t="s">
        <v>97</v>
      </c>
    </row>
    <row r="1355">
      <c r="A1355" s="21" t="s">
        <v>533</v>
      </c>
    </row>
    <row r="1356">
      <c r="A1356" s="16"/>
    </row>
    <row r="1357">
      <c r="A1357" s="21" t="s">
        <v>534</v>
      </c>
    </row>
    <row r="1358">
      <c r="A1358" s="16"/>
    </row>
    <row r="1359">
      <c r="A1359" s="21" t="s">
        <v>16</v>
      </c>
    </row>
    <row r="1360">
      <c r="A1360" s="10" t="s">
        <v>535</v>
      </c>
    </row>
    <row r="1361">
      <c r="A1361" s="21"/>
    </row>
    <row r="1362">
      <c r="A1362" s="16"/>
    </row>
    <row r="1363">
      <c r="A1363" s="21"/>
    </row>
    <row r="1364">
      <c r="A1364" s="16"/>
    </row>
    <row r="1365">
      <c r="A1365" s="21"/>
    </row>
    <row r="1366">
      <c r="A1366" s="16"/>
    </row>
    <row r="1367">
      <c r="A1367" s="21"/>
    </row>
    <row r="1368">
      <c r="A1368" s="16"/>
    </row>
    <row r="1369">
      <c r="A1369" s="21"/>
    </row>
    <row r="1370">
      <c r="A1370" s="16"/>
    </row>
    <row r="1371">
      <c r="A1371" s="21"/>
    </row>
    <row r="1372">
      <c r="A1372" s="16"/>
    </row>
    <row r="1373">
      <c r="A1373" s="21"/>
    </row>
    <row r="1374">
      <c r="A1374" s="16"/>
    </row>
    <row r="1375">
      <c r="A1375" s="21"/>
    </row>
    <row r="1376">
      <c r="A1376" s="16"/>
    </row>
    <row r="1377">
      <c r="A1377" s="21"/>
    </row>
    <row r="1378">
      <c r="A1378" s="16"/>
    </row>
    <row r="1379">
      <c r="A1379" s="21"/>
    </row>
    <row r="1380">
      <c r="A1380" s="16"/>
    </row>
    <row r="1381">
      <c r="A1381" s="21"/>
    </row>
    <row r="1382">
      <c r="A1382" s="16"/>
    </row>
    <row r="1383">
      <c r="A1383" s="21"/>
    </row>
    <row r="1384">
      <c r="A1384" s="16"/>
    </row>
    <row r="1385">
      <c r="A1385" s="21"/>
    </row>
    <row r="1386">
      <c r="A1386" s="20"/>
    </row>
    <row r="1387">
      <c r="A1387" s="10"/>
    </row>
    <row r="1388">
      <c r="A1388" s="20"/>
    </row>
    <row r="1389">
      <c r="A1389" s="10"/>
    </row>
    <row r="1390">
      <c r="A1390" s="20"/>
    </row>
    <row r="1391">
      <c r="A1391" s="10"/>
    </row>
    <row r="1392">
      <c r="A1392" s="20"/>
    </row>
    <row r="1393">
      <c r="A1393" s="10"/>
    </row>
    <row r="1394">
      <c r="A1394" s="20"/>
    </row>
    <row r="1395">
      <c r="A1395" s="10"/>
    </row>
    <row r="1396">
      <c r="A1396" s="20"/>
    </row>
    <row r="1397">
      <c r="A1397" s="10"/>
    </row>
    <row r="1398">
      <c r="A1398" s="20"/>
    </row>
    <row r="1399">
      <c r="A1399" s="10"/>
    </row>
    <row r="1400">
      <c r="A1400" s="20"/>
    </row>
    <row r="1401">
      <c r="A1401" s="10"/>
    </row>
    <row r="1402">
      <c r="A1402" s="20"/>
    </row>
    <row r="1403">
      <c r="A1403" s="10"/>
    </row>
    <row r="1404">
      <c r="A1404" s="20"/>
    </row>
    <row r="1405">
      <c r="A1405" s="10"/>
    </row>
    <row r="1406">
      <c r="A1406" s="20"/>
    </row>
    <row r="1407">
      <c r="A1407" s="10"/>
    </row>
    <row r="1408">
      <c r="A1408" s="20"/>
    </row>
    <row r="1409">
      <c r="A1409" s="10"/>
    </row>
    <row r="1410">
      <c r="A1410" s="20"/>
    </row>
    <row r="1411">
      <c r="A1411" s="10"/>
    </row>
    <row r="1412">
      <c r="A1412" s="20"/>
    </row>
    <row r="1413">
      <c r="A1413" s="10"/>
    </row>
    <row r="1414">
      <c r="A1414" s="20"/>
    </row>
    <row r="1415">
      <c r="A1415" s="10"/>
    </row>
    <row r="1416">
      <c r="A1416" s="20"/>
    </row>
    <row r="1417">
      <c r="A1417" s="10"/>
    </row>
    <row r="1418">
      <c r="A1418" s="20"/>
    </row>
    <row r="1419">
      <c r="A1419" s="10"/>
    </row>
    <row r="1420">
      <c r="A1420" s="20"/>
    </row>
    <row r="1421">
      <c r="A1421" s="10"/>
    </row>
    <row r="1422">
      <c r="A1422" s="20"/>
    </row>
    <row r="1423">
      <c r="A1423" s="10"/>
    </row>
    <row r="1424">
      <c r="A1424" s="20"/>
    </row>
    <row r="1425">
      <c r="A1425" s="10"/>
    </row>
    <row r="1426">
      <c r="A1426" s="20"/>
    </row>
    <row r="1427">
      <c r="A1427" s="10"/>
    </row>
    <row r="1428">
      <c r="A1428" s="20"/>
    </row>
    <row r="1429">
      <c r="A1429" s="10"/>
    </row>
    <row r="1430">
      <c r="A1430" s="20"/>
    </row>
    <row r="1431">
      <c r="A1431" s="10"/>
    </row>
    <row r="1432">
      <c r="A1432" s="20"/>
    </row>
    <row r="1433">
      <c r="A1433" s="10"/>
    </row>
    <row r="1434">
      <c r="A1434" s="20"/>
    </row>
    <row r="1435">
      <c r="A1435" s="10"/>
    </row>
    <row r="1436">
      <c r="A1436" s="20"/>
    </row>
    <row r="1437">
      <c r="A1437" s="10"/>
    </row>
    <row r="1438">
      <c r="A1438" s="20"/>
    </row>
    <row r="1439">
      <c r="A1439" s="10"/>
    </row>
    <row r="1440">
      <c r="A1440" s="20"/>
    </row>
    <row r="1441">
      <c r="A1441" s="10"/>
    </row>
    <row r="1442">
      <c r="A1442" s="20"/>
    </row>
    <row r="1443">
      <c r="A1443" s="10"/>
    </row>
    <row r="1444">
      <c r="A1444" s="20"/>
    </row>
    <row r="1445">
      <c r="A1445" s="21"/>
    </row>
    <row r="1446">
      <c r="A1446" s="16"/>
    </row>
    <row r="1447">
      <c r="A1447" s="21"/>
    </row>
    <row r="1448">
      <c r="A1448" s="16"/>
    </row>
    <row r="1449">
      <c r="A1449" s="21"/>
    </row>
    <row r="1450">
      <c r="A1450" s="16"/>
    </row>
    <row r="1451">
      <c r="A1451" s="21"/>
    </row>
    <row r="1452">
      <c r="A1452" s="16"/>
    </row>
    <row r="1453">
      <c r="A1453" s="21"/>
    </row>
    <row r="1454">
      <c r="A1454" s="16"/>
    </row>
    <row r="1455">
      <c r="A1455" s="21"/>
    </row>
    <row r="1456">
      <c r="A1456" s="20"/>
    </row>
    <row r="1457">
      <c r="A1457" s="10"/>
    </row>
    <row r="1458">
      <c r="A1458" s="20"/>
    </row>
    <row r="1459">
      <c r="A1459" s="10"/>
    </row>
    <row r="1460">
      <c r="A1460" s="20"/>
    </row>
    <row r="1461">
      <c r="A1461" s="10"/>
    </row>
    <row r="1462">
      <c r="A1462" s="20"/>
    </row>
    <row r="1463">
      <c r="A1463" s="10"/>
    </row>
    <row r="1464">
      <c r="A1464" s="20"/>
    </row>
    <row r="1465">
      <c r="A1465" s="10"/>
    </row>
    <row r="1466">
      <c r="A1466" s="20"/>
    </row>
    <row r="1467">
      <c r="A1467" s="10"/>
    </row>
    <row r="1468">
      <c r="A1468" s="20"/>
    </row>
    <row r="1469">
      <c r="A1469" s="10"/>
    </row>
    <row r="1470">
      <c r="A1470" s="20"/>
    </row>
    <row r="1471">
      <c r="A1471" s="10"/>
    </row>
    <row r="1472">
      <c r="A1472" s="20"/>
    </row>
    <row r="1473">
      <c r="A1473" s="10"/>
    </row>
    <row r="1474">
      <c r="A1474" s="20"/>
    </row>
    <row r="1475">
      <c r="A1475" s="10"/>
    </row>
    <row r="1476">
      <c r="A1476" s="20"/>
    </row>
    <row r="1477">
      <c r="A1477" s="10"/>
    </row>
    <row r="1478">
      <c r="A1478" s="20"/>
    </row>
    <row r="1479">
      <c r="A1479" s="10"/>
    </row>
    <row r="1480">
      <c r="A1480" s="20"/>
    </row>
    <row r="1481">
      <c r="A1481" s="10"/>
    </row>
    <row r="1482">
      <c r="A1482" s="20"/>
    </row>
    <row r="1483">
      <c r="A1483" s="10"/>
    </row>
    <row r="1484">
      <c r="A1484" s="20"/>
    </row>
    <row r="1485">
      <c r="A1485" s="10"/>
    </row>
    <row r="1486">
      <c r="A1486" s="20"/>
    </row>
    <row r="1487">
      <c r="A1487" s="10"/>
    </row>
    <row r="1488">
      <c r="A1488" s="20"/>
    </row>
    <row r="1489">
      <c r="A1489" s="10"/>
    </row>
    <row r="1490">
      <c r="A1490" s="20"/>
    </row>
    <row r="1491">
      <c r="A1491" s="10"/>
    </row>
    <row r="1492">
      <c r="A1492" s="20"/>
    </row>
    <row r="1493">
      <c r="A1493" s="10"/>
    </row>
    <row r="1494">
      <c r="A1494" s="20"/>
    </row>
    <row r="1495">
      <c r="A1495" s="10"/>
    </row>
    <row r="1496">
      <c r="A1496" s="20"/>
    </row>
    <row r="1497">
      <c r="A1497" s="10"/>
    </row>
    <row r="1498">
      <c r="A1498" s="20"/>
    </row>
    <row r="1499">
      <c r="A1499" s="10"/>
    </row>
    <row r="1500">
      <c r="A1500" s="20"/>
    </row>
    <row r="1501">
      <c r="A1501" s="10"/>
    </row>
    <row r="1502">
      <c r="A1502" s="20"/>
    </row>
    <row r="1503">
      <c r="A1503" s="10"/>
    </row>
    <row r="1504">
      <c r="A1504" s="20"/>
    </row>
    <row r="1505">
      <c r="A1505" s="10"/>
    </row>
    <row r="1506">
      <c r="A1506" s="20"/>
    </row>
    <row r="1507">
      <c r="A1507" s="10"/>
    </row>
    <row r="1508">
      <c r="A1508" s="20"/>
    </row>
    <row r="1509">
      <c r="A1509" s="10"/>
    </row>
    <row r="1510">
      <c r="A1510" s="20"/>
    </row>
    <row r="1511">
      <c r="A1511" s="10"/>
    </row>
    <row r="1512">
      <c r="A1512" s="20"/>
    </row>
    <row r="1513">
      <c r="A1513" s="10"/>
    </row>
    <row r="1514">
      <c r="A1514" s="20"/>
    </row>
    <row r="1515">
      <c r="A1515" s="16"/>
    </row>
    <row r="1516">
      <c r="A1516" s="20"/>
    </row>
    <row r="1517">
      <c r="A1517" s="16"/>
    </row>
    <row r="1518">
      <c r="A1518" s="20"/>
    </row>
    <row r="1519">
      <c r="A1519" s="16"/>
    </row>
    <row r="1520">
      <c r="A1520" s="20"/>
    </row>
    <row r="1521">
      <c r="A1521" s="16"/>
    </row>
    <row r="1522">
      <c r="A1522" s="20"/>
    </row>
    <row r="1523">
      <c r="A1523" s="20"/>
    </row>
    <row r="1524">
      <c r="A1524" s="16"/>
    </row>
    <row r="1525">
      <c r="A1525" s="20"/>
    </row>
    <row r="1526">
      <c r="A1526" s="16"/>
    </row>
    <row r="1527">
      <c r="A1527" s="20"/>
    </row>
    <row r="1528">
      <c r="A1528" s="16"/>
    </row>
    <row r="1529">
      <c r="A1529" s="20"/>
    </row>
    <row r="1530">
      <c r="A1530" s="16"/>
    </row>
    <row r="1531">
      <c r="A1531" s="20"/>
    </row>
    <row r="1532">
      <c r="A1532" s="16"/>
    </row>
    <row r="1533">
      <c r="A1533" s="20"/>
    </row>
    <row r="1534">
      <c r="A1534" s="16"/>
    </row>
    <row r="1535">
      <c r="A1535" s="20"/>
    </row>
    <row r="1536">
      <c r="A1536" s="16"/>
    </row>
    <row r="1537">
      <c r="A1537" s="20"/>
    </row>
    <row r="1538">
      <c r="A1538" s="16"/>
    </row>
    <row r="1539">
      <c r="A1539" s="20"/>
    </row>
    <row r="1540">
      <c r="A1540" s="16"/>
    </row>
    <row r="1541">
      <c r="A1541" s="20"/>
    </row>
    <row r="1542">
      <c r="A1542" s="16"/>
    </row>
    <row r="1543">
      <c r="A1543" s="20"/>
    </row>
    <row r="1544">
      <c r="A1544" s="16"/>
    </row>
    <row r="1545">
      <c r="A1545" s="20"/>
    </row>
    <row r="1546">
      <c r="A1546" s="16"/>
    </row>
    <row r="1547">
      <c r="A1547" s="20"/>
    </row>
    <row r="1548">
      <c r="A1548" s="16"/>
    </row>
    <row r="1549">
      <c r="A1549" s="20"/>
    </row>
    <row r="1550">
      <c r="A1550" s="16"/>
    </row>
    <row r="1551">
      <c r="A1551" s="20"/>
    </row>
    <row r="1552">
      <c r="A1552" s="20"/>
    </row>
    <row r="1553">
      <c r="A1553" s="16"/>
    </row>
    <row r="1554">
      <c r="A1554" s="20"/>
    </row>
    <row r="1555">
      <c r="A1555" s="16"/>
    </row>
    <row r="1556">
      <c r="A1556" s="20"/>
    </row>
    <row r="1557">
      <c r="A1557" s="16"/>
    </row>
    <row r="1558">
      <c r="A1558" s="20"/>
    </row>
    <row r="1559">
      <c r="A1559" s="20"/>
    </row>
    <row r="1560">
      <c r="A1560" s="16"/>
    </row>
    <row r="1561">
      <c r="A1561" s="20"/>
    </row>
    <row r="1562">
      <c r="A1562" s="16"/>
    </row>
    <row r="1563">
      <c r="A1563" s="20"/>
    </row>
    <row r="1564">
      <c r="A1564" s="16"/>
    </row>
    <row r="1565">
      <c r="A1565" s="20"/>
    </row>
    <row r="1566">
      <c r="A1566" s="16"/>
    </row>
    <row r="1567">
      <c r="A1567" s="20"/>
    </row>
    <row r="1568">
      <c r="A1568" s="16"/>
    </row>
    <row r="1569">
      <c r="A1569" s="20"/>
    </row>
    <row r="1570">
      <c r="A1570" s="16"/>
    </row>
    <row r="1571">
      <c r="A1571" s="20"/>
    </row>
    <row r="1572">
      <c r="A1572" s="16"/>
    </row>
    <row r="1573">
      <c r="A1573" s="20"/>
    </row>
    <row r="1574">
      <c r="A1574" s="16"/>
    </row>
    <row r="1575">
      <c r="A1575" s="20"/>
    </row>
    <row r="1576">
      <c r="A1576" s="16"/>
    </row>
    <row r="1577">
      <c r="A1577" s="20"/>
    </row>
    <row r="1578">
      <c r="A1578" s="16"/>
    </row>
    <row r="1579">
      <c r="A1579" s="20"/>
    </row>
    <row r="1580">
      <c r="A1580" s="16"/>
    </row>
    <row r="1581">
      <c r="A1581" s="20"/>
    </row>
    <row r="1582">
      <c r="A1582" s="16"/>
    </row>
    <row r="1583">
      <c r="A1583" s="20"/>
    </row>
    <row r="1584">
      <c r="A1584" s="16"/>
    </row>
    <row r="1585">
      <c r="A1585" s="20"/>
    </row>
    <row r="1586">
      <c r="A1586" s="16"/>
    </row>
    <row r="1587">
      <c r="A1587" s="20"/>
    </row>
    <row r="1588">
      <c r="A1588" s="16"/>
    </row>
    <row r="1589">
      <c r="A1589" s="20"/>
    </row>
    <row r="1590">
      <c r="A1590" s="16"/>
    </row>
    <row r="1591">
      <c r="A1591" s="20"/>
    </row>
    <row r="1592">
      <c r="A1592" s="16"/>
    </row>
    <row r="1593">
      <c r="A1593" s="20"/>
    </row>
    <row r="1594">
      <c r="A1594" s="16"/>
    </row>
    <row r="1595">
      <c r="A1595" s="20"/>
    </row>
    <row r="1596">
      <c r="A1596" s="16"/>
    </row>
    <row r="1597">
      <c r="A1597" s="20"/>
    </row>
    <row r="1598">
      <c r="A1598" s="16"/>
    </row>
    <row r="1599">
      <c r="A1599" s="20"/>
    </row>
    <row r="1600">
      <c r="A1600" s="16"/>
    </row>
    <row r="1601">
      <c r="A1601" s="20"/>
    </row>
    <row r="1602">
      <c r="A1602" s="16"/>
    </row>
    <row r="1603">
      <c r="A1603" s="20"/>
    </row>
    <row r="1604">
      <c r="A1604" s="16"/>
    </row>
    <row r="1605">
      <c r="A1605" s="20"/>
    </row>
    <row r="1606">
      <c r="A1606" s="16"/>
    </row>
    <row r="1607">
      <c r="A1607" s="20"/>
    </row>
    <row r="1608">
      <c r="A1608" s="16"/>
    </row>
    <row r="1609">
      <c r="A1609" s="20"/>
    </row>
    <row r="1610">
      <c r="A1610" s="16"/>
    </row>
    <row r="1611">
      <c r="A1611" s="20"/>
    </row>
    <row r="1612">
      <c r="A1612" s="16"/>
    </row>
    <row r="1613">
      <c r="A1613" s="20"/>
    </row>
    <row r="1614">
      <c r="A1614" s="16"/>
    </row>
    <row r="1615">
      <c r="A1615" s="20"/>
    </row>
    <row r="1616">
      <c r="A1616" s="16"/>
    </row>
    <row r="1617">
      <c r="A1617" s="20"/>
    </row>
    <row r="1618">
      <c r="A1618" s="16"/>
    </row>
    <row r="1619">
      <c r="A1619" s="20"/>
    </row>
    <row r="1620">
      <c r="A1620" s="16"/>
    </row>
    <row r="1621">
      <c r="A1621" s="20"/>
    </row>
    <row r="1622">
      <c r="A1622" s="16"/>
    </row>
    <row r="1623">
      <c r="A1623" s="20"/>
    </row>
    <row r="1624">
      <c r="A1624" s="16"/>
    </row>
    <row r="1625">
      <c r="A1625" s="20"/>
    </row>
    <row r="1626">
      <c r="A1626" s="16"/>
    </row>
    <row r="1627">
      <c r="A1627" s="20"/>
    </row>
    <row r="1628">
      <c r="A1628" s="16"/>
    </row>
    <row r="1629">
      <c r="A1629" s="20"/>
    </row>
    <row r="1630">
      <c r="A1630" s="16"/>
    </row>
    <row r="1631">
      <c r="A1631" s="20"/>
    </row>
    <row r="1632">
      <c r="A1632" s="16"/>
    </row>
    <row r="1633">
      <c r="A1633" s="20"/>
    </row>
    <row r="1634">
      <c r="A1634" s="16"/>
    </row>
    <row r="1635">
      <c r="A1635" s="20"/>
    </row>
    <row r="1636">
      <c r="A1636" s="16"/>
    </row>
    <row r="1637">
      <c r="A1637" s="20"/>
    </row>
    <row r="1638">
      <c r="A1638" s="16"/>
    </row>
    <row r="1639">
      <c r="A1639" s="20"/>
    </row>
    <row r="1640">
      <c r="A1640" s="16"/>
    </row>
    <row r="1641">
      <c r="A1641" s="20"/>
    </row>
    <row r="1642">
      <c r="A1642" s="16"/>
    </row>
    <row r="1643">
      <c r="A1643" s="20"/>
    </row>
    <row r="1644">
      <c r="A1644" s="16"/>
    </row>
    <row r="1645">
      <c r="A1645" s="20"/>
    </row>
    <row r="1646">
      <c r="A1646" s="16"/>
    </row>
    <row r="1647">
      <c r="A1647" s="20"/>
    </row>
    <row r="1648">
      <c r="A1648" s="16"/>
    </row>
    <row r="1649">
      <c r="A1649" s="20"/>
    </row>
    <row r="1650">
      <c r="A1650" s="16"/>
    </row>
    <row r="1651">
      <c r="A1651" s="20"/>
    </row>
    <row r="1652">
      <c r="A1652" s="16"/>
    </row>
    <row r="1653">
      <c r="A1653" s="20"/>
    </row>
    <row r="1654">
      <c r="A1654" s="16"/>
    </row>
    <row r="1655">
      <c r="A1655" s="20"/>
    </row>
    <row r="1656">
      <c r="A1656" s="16"/>
    </row>
    <row r="1657">
      <c r="A1657" s="20"/>
    </row>
    <row r="1658">
      <c r="A1658" s="20"/>
    </row>
    <row r="1659">
      <c r="A1659" s="16"/>
    </row>
    <row r="1660">
      <c r="A1660" s="20"/>
    </row>
    <row r="1661">
      <c r="A1661" s="16"/>
    </row>
    <row r="1662">
      <c r="A1662" s="20"/>
    </row>
    <row r="1663">
      <c r="A1663" s="16"/>
    </row>
    <row r="1664">
      <c r="A1664" s="20"/>
    </row>
    <row r="1665">
      <c r="A1665" s="16"/>
    </row>
    <row r="1666">
      <c r="A1666" s="20"/>
    </row>
    <row r="1667">
      <c r="A1667" s="16"/>
    </row>
    <row r="1668">
      <c r="A1668" s="20"/>
    </row>
    <row r="1669">
      <c r="A1669" s="16"/>
    </row>
    <row r="1670">
      <c r="A1670" s="20"/>
    </row>
    <row r="1671">
      <c r="A1671" s="16"/>
    </row>
    <row r="1672">
      <c r="A1672" s="20"/>
    </row>
    <row r="1673">
      <c r="A1673" s="16"/>
    </row>
    <row r="1674">
      <c r="A1674" s="20"/>
    </row>
    <row r="1675">
      <c r="A1675" s="16"/>
    </row>
    <row r="1676">
      <c r="A1676" s="20"/>
    </row>
    <row r="1677">
      <c r="A1677" s="16"/>
    </row>
    <row r="1678">
      <c r="A1678" s="20"/>
    </row>
    <row r="1679">
      <c r="A1679" s="16"/>
    </row>
    <row r="1680">
      <c r="A1680" s="20"/>
    </row>
    <row r="1681">
      <c r="A1681" s="16"/>
    </row>
    <row r="1682">
      <c r="A1682" s="20"/>
    </row>
    <row r="1683">
      <c r="A1683" s="16"/>
    </row>
    <row r="1684">
      <c r="A1684" s="20"/>
    </row>
    <row r="1685">
      <c r="A1685" s="16"/>
    </row>
    <row r="1686">
      <c r="A1686" s="20"/>
    </row>
    <row r="1687">
      <c r="A1687" s="16"/>
    </row>
    <row r="1688">
      <c r="A1688" s="20"/>
    </row>
    <row r="1689">
      <c r="A1689" s="16"/>
    </row>
    <row r="1690">
      <c r="A1690" s="20"/>
    </row>
    <row r="1691">
      <c r="A1691" s="16"/>
    </row>
    <row r="1692">
      <c r="A1692" s="20"/>
    </row>
    <row r="1693">
      <c r="A1693" s="16"/>
    </row>
    <row r="1694">
      <c r="A1694" s="20"/>
    </row>
    <row r="1695">
      <c r="A1695" s="16"/>
    </row>
    <row r="1696">
      <c r="A1696" s="20"/>
    </row>
    <row r="1697">
      <c r="A1697" s="16"/>
    </row>
    <row r="1698">
      <c r="A1698" s="20"/>
    </row>
    <row r="1699">
      <c r="A1699" s="16"/>
    </row>
    <row r="1700">
      <c r="A1700" s="20"/>
    </row>
    <row r="1701">
      <c r="A1701" s="16"/>
    </row>
    <row r="1702">
      <c r="A1702" s="20"/>
    </row>
    <row r="1703">
      <c r="A1703" s="16"/>
    </row>
    <row r="1704">
      <c r="A1704" s="20"/>
    </row>
    <row r="1705">
      <c r="A1705" s="16"/>
    </row>
    <row r="1706">
      <c r="A1706" s="20"/>
    </row>
    <row r="1707">
      <c r="A1707" s="16"/>
    </row>
    <row r="1708">
      <c r="A1708" s="20"/>
    </row>
    <row r="1709">
      <c r="A1709" s="16"/>
    </row>
    <row r="1710">
      <c r="A1710" s="20"/>
    </row>
    <row r="1711">
      <c r="A1711" s="16"/>
    </row>
    <row r="1712">
      <c r="A1712" s="20"/>
    </row>
    <row r="1713">
      <c r="A1713" s="16"/>
    </row>
    <row r="1714">
      <c r="A1714" s="20"/>
    </row>
    <row r="1715">
      <c r="A1715" s="20"/>
    </row>
    <row r="1716">
      <c r="A1716" s="20"/>
    </row>
    <row r="1717">
      <c r="A1717" s="20"/>
    </row>
    <row r="1718">
      <c r="A1718" s="20"/>
    </row>
    <row r="1719">
      <c r="A1719" s="20"/>
    </row>
    <row r="1720">
      <c r="A1720" s="20"/>
    </row>
    <row r="1721">
      <c r="A1721" s="20"/>
    </row>
    <row r="1722">
      <c r="A1722" s="20"/>
    </row>
    <row r="1723">
      <c r="A1723" s="20"/>
    </row>
    <row r="1724">
      <c r="A1724" s="20"/>
    </row>
    <row r="1725">
      <c r="A1725" s="20"/>
    </row>
    <row r="1726">
      <c r="A1726" s="20"/>
    </row>
    <row r="1727">
      <c r="A1727" s="20"/>
    </row>
    <row r="1728">
      <c r="A1728" s="20"/>
    </row>
    <row r="1729">
      <c r="A1729" s="20"/>
    </row>
    <row r="1730">
      <c r="A1730" s="20"/>
    </row>
    <row r="1731">
      <c r="A1731" s="20"/>
    </row>
    <row r="1732">
      <c r="A1732" s="20"/>
    </row>
    <row r="1733">
      <c r="A1733" s="20"/>
    </row>
    <row r="1734">
      <c r="A1734" s="20"/>
    </row>
    <row r="1735">
      <c r="A1735" s="20"/>
    </row>
    <row r="1736">
      <c r="A1736" s="20"/>
    </row>
    <row r="1737">
      <c r="A1737" s="20"/>
    </row>
    <row r="1738">
      <c r="A1738" s="20"/>
    </row>
    <row r="1739">
      <c r="A1739" s="20"/>
    </row>
    <row r="1740">
      <c r="A1740" s="20"/>
    </row>
    <row r="1741">
      <c r="A1741" s="20"/>
    </row>
    <row r="1742">
      <c r="A1742" s="20"/>
    </row>
    <row r="1743">
      <c r="A1743" s="20"/>
    </row>
    <row r="1744">
      <c r="A1744" s="20"/>
    </row>
    <row r="1745">
      <c r="A1745" s="20"/>
    </row>
    <row r="1746">
      <c r="A1746" s="20"/>
    </row>
    <row r="1747">
      <c r="A1747" s="20"/>
    </row>
    <row r="1748">
      <c r="A1748" s="20"/>
    </row>
    <row r="1749">
      <c r="A1749" s="20"/>
    </row>
    <row r="1750">
      <c r="A1750" s="20"/>
    </row>
    <row r="1751">
      <c r="A1751" s="20"/>
    </row>
    <row r="1752">
      <c r="A1752" s="20"/>
    </row>
    <row r="1753">
      <c r="A1753" s="20"/>
    </row>
    <row r="1754">
      <c r="A1754" s="20"/>
    </row>
    <row r="1755">
      <c r="A1755" s="20"/>
    </row>
    <row r="1756">
      <c r="A1756" s="20"/>
    </row>
    <row r="1757">
      <c r="A1757" s="20"/>
    </row>
    <row r="1758">
      <c r="A1758" s="20"/>
    </row>
    <row r="1759">
      <c r="A1759" s="20"/>
    </row>
    <row r="1760">
      <c r="A1760" s="20"/>
    </row>
    <row r="1761">
      <c r="A1761" s="20"/>
    </row>
    <row r="1762">
      <c r="A1762" s="20"/>
    </row>
    <row r="1763">
      <c r="A1763" s="20"/>
    </row>
    <row r="1764">
      <c r="A1764" s="20"/>
    </row>
    <row r="1765">
      <c r="A1765" s="20"/>
    </row>
    <row r="1766">
      <c r="A1766" s="20"/>
    </row>
    <row r="1767">
      <c r="A1767" s="20"/>
    </row>
    <row r="1768">
      <c r="A1768" s="20"/>
    </row>
    <row r="1769">
      <c r="A1769" s="20"/>
    </row>
    <row r="1770">
      <c r="A1770" s="20"/>
    </row>
    <row r="1771">
      <c r="A1771" s="20"/>
    </row>
    <row r="1772">
      <c r="A1772" s="20"/>
    </row>
    <row r="1773">
      <c r="A1773" s="20"/>
    </row>
    <row r="1774">
      <c r="A1774" s="20"/>
    </row>
    <row r="1775">
      <c r="A1775" s="20"/>
    </row>
    <row r="1776">
      <c r="A1776" s="20"/>
    </row>
    <row r="1777">
      <c r="A1777" s="20"/>
    </row>
    <row r="1778">
      <c r="A1778" s="20"/>
    </row>
    <row r="1779">
      <c r="A1779" s="20"/>
    </row>
    <row r="1780">
      <c r="A1780" s="20"/>
    </row>
    <row r="1781">
      <c r="A1781" s="20"/>
    </row>
    <row r="1782">
      <c r="A1782" s="20"/>
    </row>
    <row r="1783">
      <c r="A1783" s="20"/>
    </row>
    <row r="1784">
      <c r="A1784" s="20"/>
    </row>
    <row r="1785">
      <c r="A1785" s="20"/>
    </row>
    <row r="1786">
      <c r="A1786" s="20"/>
    </row>
    <row r="1787">
      <c r="A1787" s="20"/>
    </row>
    <row r="1788">
      <c r="A1788" s="20"/>
    </row>
    <row r="1789">
      <c r="A1789" s="20"/>
    </row>
    <row r="1790">
      <c r="A1790" s="20"/>
    </row>
    <row r="1791">
      <c r="A1791" s="20"/>
    </row>
    <row r="1792">
      <c r="A1792" s="20"/>
    </row>
    <row r="1793">
      <c r="A1793" s="20"/>
    </row>
    <row r="1794">
      <c r="A1794" s="20"/>
    </row>
    <row r="1795">
      <c r="A1795" s="20"/>
    </row>
    <row r="1796">
      <c r="A1796" s="20"/>
    </row>
    <row r="1797">
      <c r="A1797" s="20"/>
    </row>
    <row r="1798">
      <c r="A1798" s="20"/>
    </row>
    <row r="1799">
      <c r="A1799" s="20"/>
    </row>
    <row r="1800">
      <c r="A1800" s="20"/>
    </row>
    <row r="1801">
      <c r="A1801" s="20"/>
    </row>
    <row r="1802">
      <c r="A1802" s="20"/>
    </row>
    <row r="1803">
      <c r="A1803" s="20"/>
    </row>
    <row r="1804">
      <c r="A1804" s="20"/>
    </row>
    <row r="1805">
      <c r="A1805" s="20"/>
    </row>
    <row r="1806">
      <c r="A1806" s="20"/>
    </row>
    <row r="1807">
      <c r="A1807" s="20"/>
    </row>
    <row r="1808">
      <c r="A1808" s="20"/>
    </row>
    <row r="1809">
      <c r="A1809" s="20"/>
    </row>
    <row r="1810">
      <c r="A1810" s="20"/>
    </row>
    <row r="1811">
      <c r="A1811" s="20"/>
    </row>
    <row r="1812">
      <c r="A1812" s="20"/>
    </row>
    <row r="1813">
      <c r="A1813" s="20"/>
    </row>
    <row r="1814">
      <c r="A1814" s="20"/>
    </row>
    <row r="1815">
      <c r="A1815" s="20"/>
    </row>
    <row r="1816">
      <c r="A1816" s="20"/>
    </row>
    <row r="1817">
      <c r="A1817" s="20"/>
    </row>
    <row r="1818">
      <c r="A1818" s="20"/>
    </row>
    <row r="1819">
      <c r="A1819" s="20"/>
    </row>
    <row r="1820">
      <c r="A1820" s="20"/>
    </row>
    <row r="1821">
      <c r="A1821" s="20"/>
    </row>
    <row r="1822">
      <c r="A1822" s="20"/>
    </row>
    <row r="1823">
      <c r="A1823" s="20"/>
    </row>
    <row r="1824">
      <c r="A1824" s="20"/>
    </row>
    <row r="1825">
      <c r="A1825" s="20"/>
    </row>
    <row r="1826">
      <c r="A1826" s="20"/>
    </row>
    <row r="1827">
      <c r="A1827" s="20"/>
    </row>
    <row r="1828">
      <c r="A1828" s="20"/>
    </row>
    <row r="1829">
      <c r="A1829" s="20"/>
    </row>
    <row r="1830">
      <c r="A1830" s="20"/>
    </row>
    <row r="1831">
      <c r="A1831" s="20"/>
    </row>
    <row r="1832">
      <c r="A1832" s="20"/>
    </row>
    <row r="1833">
      <c r="A1833" s="20"/>
    </row>
    <row r="1834">
      <c r="A1834" s="20"/>
    </row>
    <row r="1835">
      <c r="A1835" s="20"/>
    </row>
    <row r="1836">
      <c r="A1836" s="20"/>
    </row>
    <row r="1837">
      <c r="A1837" s="20"/>
    </row>
    <row r="1838">
      <c r="A1838" s="20"/>
    </row>
    <row r="1839">
      <c r="A1839" s="20"/>
    </row>
    <row r="1840">
      <c r="A1840" s="20"/>
    </row>
    <row r="1841">
      <c r="A1841" s="20"/>
    </row>
    <row r="1842">
      <c r="A1842" s="20"/>
    </row>
    <row r="1843">
      <c r="A1843" s="20"/>
    </row>
    <row r="1844">
      <c r="A1844" s="20"/>
    </row>
    <row r="1845">
      <c r="A1845" s="20"/>
    </row>
    <row r="1846">
      <c r="A1846" s="20"/>
    </row>
    <row r="1847">
      <c r="A1847" s="20"/>
    </row>
    <row r="1848">
      <c r="A1848" s="20"/>
    </row>
    <row r="1849">
      <c r="A1849" s="20"/>
    </row>
    <row r="1850">
      <c r="A1850" s="20"/>
    </row>
    <row r="1851">
      <c r="A1851" s="20"/>
    </row>
    <row r="1852">
      <c r="A1852" s="20"/>
    </row>
    <row r="1853">
      <c r="A1853" s="20"/>
    </row>
    <row r="1854">
      <c r="A1854" s="20"/>
    </row>
    <row r="1855">
      <c r="A1855" s="20"/>
    </row>
    <row r="1856">
      <c r="A1856" s="20"/>
    </row>
    <row r="1857">
      <c r="A1857" s="20"/>
    </row>
    <row r="1858">
      <c r="A1858" s="20"/>
    </row>
    <row r="1859">
      <c r="A1859" s="20"/>
    </row>
    <row r="1860">
      <c r="A1860" s="20"/>
    </row>
    <row r="1861">
      <c r="A1861" s="20"/>
    </row>
    <row r="1862">
      <c r="A1862" s="20"/>
    </row>
    <row r="1863">
      <c r="A1863" s="20"/>
    </row>
    <row r="1864">
      <c r="A1864" s="20"/>
    </row>
    <row r="1865">
      <c r="A1865" s="20"/>
    </row>
    <row r="1866">
      <c r="A1866" s="20"/>
    </row>
    <row r="1867">
      <c r="A1867" s="20"/>
    </row>
    <row r="1868">
      <c r="A1868" s="20"/>
    </row>
    <row r="1869">
      <c r="A1869" s="20"/>
    </row>
    <row r="1870">
      <c r="A1870" s="20"/>
    </row>
    <row r="1871">
      <c r="A1871" s="20"/>
    </row>
    <row r="1872">
      <c r="A1872" s="20"/>
    </row>
    <row r="1873">
      <c r="A1873" s="20"/>
    </row>
    <row r="1874">
      <c r="A1874" s="20"/>
    </row>
    <row r="1875">
      <c r="A1875" s="20"/>
    </row>
    <row r="1876">
      <c r="A1876" s="20"/>
    </row>
    <row r="1877">
      <c r="A1877" s="20"/>
    </row>
    <row r="1878">
      <c r="A1878" s="20"/>
    </row>
    <row r="1879">
      <c r="A1879" s="20"/>
    </row>
    <row r="1880">
      <c r="A1880" s="20"/>
    </row>
    <row r="1881">
      <c r="A1881" s="20"/>
    </row>
    <row r="1882">
      <c r="A1882" s="20"/>
    </row>
    <row r="1883">
      <c r="A1883" s="20"/>
    </row>
    <row r="1884">
      <c r="A1884" s="20"/>
    </row>
    <row r="1885">
      <c r="A1885" s="20"/>
    </row>
    <row r="1886">
      <c r="A1886" s="20"/>
    </row>
    <row r="1887">
      <c r="A1887" s="20"/>
    </row>
    <row r="1888">
      <c r="A1888" s="20"/>
    </row>
    <row r="1889">
      <c r="A1889" s="20"/>
    </row>
    <row r="1890">
      <c r="A1890" s="20"/>
    </row>
    <row r="1891">
      <c r="A1891" s="20"/>
    </row>
    <row r="1892">
      <c r="A1892" s="20"/>
    </row>
    <row r="1893">
      <c r="A1893" s="20"/>
    </row>
    <row r="1894">
      <c r="A1894" s="20"/>
    </row>
    <row r="1895">
      <c r="A1895" s="20"/>
    </row>
    <row r="1896">
      <c r="A1896" s="20"/>
    </row>
    <row r="1897">
      <c r="A1897" s="20"/>
    </row>
    <row r="1898">
      <c r="A1898" s="20"/>
    </row>
    <row r="1899">
      <c r="A1899" s="20"/>
    </row>
    <row r="1900">
      <c r="A1900" s="20"/>
    </row>
    <row r="1901">
      <c r="A1901" s="20"/>
    </row>
    <row r="1902">
      <c r="A1902" s="20"/>
    </row>
    <row r="1903">
      <c r="A1903" s="20"/>
    </row>
    <row r="1904">
      <c r="A1904" s="20"/>
    </row>
    <row r="1905">
      <c r="A1905" s="20"/>
    </row>
    <row r="1906">
      <c r="A1906" s="20"/>
    </row>
    <row r="1907">
      <c r="A1907" s="20"/>
    </row>
    <row r="1908">
      <c r="A1908" s="20"/>
    </row>
    <row r="1909">
      <c r="A1909" s="20"/>
    </row>
    <row r="1910">
      <c r="A1910" s="20"/>
    </row>
    <row r="1911">
      <c r="A1911" s="20"/>
    </row>
    <row r="1912">
      <c r="A1912" s="20"/>
    </row>
    <row r="1913">
      <c r="A1913" s="20"/>
    </row>
    <row r="1914">
      <c r="A1914" s="20"/>
    </row>
    <row r="1915">
      <c r="A1915" s="20"/>
    </row>
    <row r="1916">
      <c r="A1916" s="20"/>
    </row>
    <row r="1917">
      <c r="A1917" s="20"/>
    </row>
    <row r="1918">
      <c r="A1918" s="20"/>
    </row>
    <row r="1919">
      <c r="A1919" s="20"/>
    </row>
    <row r="1920">
      <c r="A1920" s="20"/>
    </row>
    <row r="1921">
      <c r="A1921" s="20"/>
    </row>
    <row r="1922">
      <c r="A1922" s="20"/>
    </row>
    <row r="1923">
      <c r="A1923" s="20"/>
    </row>
    <row r="1924">
      <c r="A1924" s="20"/>
    </row>
    <row r="1925">
      <c r="A1925" s="20"/>
    </row>
    <row r="1926">
      <c r="A1926" s="20"/>
    </row>
    <row r="1927">
      <c r="A1927" s="20"/>
    </row>
    <row r="1928">
      <c r="A1928" s="20"/>
    </row>
    <row r="1929">
      <c r="A1929" s="20"/>
    </row>
    <row r="1930">
      <c r="A1930" s="20"/>
    </row>
    <row r="1931">
      <c r="A1931" s="20"/>
    </row>
    <row r="1932">
      <c r="A1932" s="20"/>
    </row>
    <row r="1933">
      <c r="A1933" s="20"/>
    </row>
    <row r="1934">
      <c r="A1934" s="20"/>
    </row>
    <row r="1935">
      <c r="A1935" s="20"/>
    </row>
    <row r="1936">
      <c r="A1936" s="20"/>
    </row>
    <row r="1937">
      <c r="A1937" s="20"/>
    </row>
    <row r="1938">
      <c r="A1938" s="20"/>
    </row>
    <row r="1939">
      <c r="A1939" s="20"/>
    </row>
    <row r="1940">
      <c r="A1940" s="20"/>
    </row>
    <row r="1941">
      <c r="A1941" s="20"/>
    </row>
    <row r="1942">
      <c r="A1942" s="20"/>
    </row>
    <row r="1943">
      <c r="A1943" s="20"/>
    </row>
    <row r="1944">
      <c r="A1944" s="20"/>
    </row>
    <row r="1945">
      <c r="A1945" s="20"/>
    </row>
    <row r="1946">
      <c r="A1946" s="20"/>
    </row>
    <row r="1947">
      <c r="A1947" s="20"/>
    </row>
    <row r="1948">
      <c r="A1948" s="20"/>
    </row>
    <row r="1949">
      <c r="A1949" s="20"/>
    </row>
    <row r="1950">
      <c r="A1950" s="20"/>
    </row>
    <row r="1951">
      <c r="A1951" s="20"/>
    </row>
    <row r="1952">
      <c r="A1952" s="20"/>
    </row>
    <row r="1953">
      <c r="A1953" s="20"/>
    </row>
    <row r="1954">
      <c r="A1954" s="20"/>
    </row>
    <row r="1955">
      <c r="A1955" s="20"/>
    </row>
    <row r="1956">
      <c r="A1956" s="20"/>
    </row>
    <row r="1957">
      <c r="A1957" s="20"/>
    </row>
    <row r="1958">
      <c r="A1958" s="20"/>
    </row>
    <row r="1959">
      <c r="A1959" s="20"/>
    </row>
    <row r="1960">
      <c r="A1960" s="20"/>
    </row>
    <row r="1961">
      <c r="A1961" s="20"/>
    </row>
    <row r="1962">
      <c r="A1962" s="20"/>
    </row>
    <row r="1963">
      <c r="A1963" s="20"/>
    </row>
    <row r="1964">
      <c r="A1964" s="20"/>
    </row>
    <row r="1965">
      <c r="A1965" s="20"/>
    </row>
    <row r="1966">
      <c r="A1966" s="20"/>
    </row>
    <row r="1967">
      <c r="A1967" s="20"/>
    </row>
    <row r="1968">
      <c r="A1968" s="20"/>
    </row>
    <row r="1969">
      <c r="A1969" s="20"/>
    </row>
    <row r="1970">
      <c r="A1970" s="20"/>
    </row>
    <row r="1971">
      <c r="A1971" s="20"/>
    </row>
    <row r="1972">
      <c r="A1972" s="20"/>
    </row>
    <row r="1973">
      <c r="A1973" s="20"/>
    </row>
    <row r="1974">
      <c r="A1974" s="20"/>
    </row>
    <row r="1975">
      <c r="A1975" s="20"/>
    </row>
    <row r="1976">
      <c r="A1976" s="20"/>
    </row>
    <row r="1977">
      <c r="A1977" s="20"/>
    </row>
    <row r="1978">
      <c r="A1978" s="20"/>
    </row>
    <row r="1979">
      <c r="A1979" s="20"/>
    </row>
    <row r="1980">
      <c r="A1980" s="20"/>
    </row>
    <row r="1981">
      <c r="A1981" s="20"/>
    </row>
    <row r="1982">
      <c r="A1982" s="20"/>
    </row>
    <row r="1983">
      <c r="A1983" s="20"/>
    </row>
    <row r="1984">
      <c r="A1984" s="20"/>
    </row>
    <row r="1985">
      <c r="A1985" s="20"/>
    </row>
    <row r="1986">
      <c r="A1986" s="20"/>
    </row>
    <row r="1987">
      <c r="A1987" s="20"/>
    </row>
    <row r="1988">
      <c r="A1988" s="20"/>
    </row>
    <row r="1989">
      <c r="A1989" s="20"/>
    </row>
    <row r="1990">
      <c r="A1990" s="20"/>
    </row>
    <row r="1991">
      <c r="A1991" s="20"/>
    </row>
    <row r="1992">
      <c r="A1992" s="20"/>
    </row>
    <row r="1993">
      <c r="A1993" s="20"/>
    </row>
    <row r="1994">
      <c r="A1994" s="20"/>
    </row>
    <row r="1995">
      <c r="A1995" s="20"/>
    </row>
    <row r="1996">
      <c r="A1996" s="20"/>
    </row>
    <row r="1997">
      <c r="A1997" s="20"/>
    </row>
    <row r="1998">
      <c r="A1998" s="20"/>
    </row>
    <row r="1999">
      <c r="A1999" s="20"/>
    </row>
    <row r="2000">
      <c r="A2000" s="20"/>
    </row>
    <row r="2001">
      <c r="A2001" s="20"/>
    </row>
    <row r="2002">
      <c r="A2002" s="20"/>
    </row>
    <row r="2003">
      <c r="A2003" s="20"/>
    </row>
    <row r="2004">
      <c r="A2004" s="20"/>
    </row>
    <row r="2005">
      <c r="A2005" s="20"/>
    </row>
    <row r="2006">
      <c r="A2006" s="20"/>
    </row>
    <row r="2007">
      <c r="A2007" s="20"/>
    </row>
    <row r="2008">
      <c r="A2008" s="20"/>
    </row>
    <row r="2009">
      <c r="A2009" s="20"/>
    </row>
    <row r="2010">
      <c r="A2010" s="20"/>
    </row>
    <row r="2011">
      <c r="A2011" s="20"/>
    </row>
    <row r="2012">
      <c r="A2012" s="20"/>
    </row>
    <row r="2013">
      <c r="A2013" s="20"/>
    </row>
    <row r="2014">
      <c r="A2014" s="20"/>
    </row>
    <row r="2015">
      <c r="A2015" s="20"/>
    </row>
    <row r="2016">
      <c r="A2016" s="20"/>
    </row>
    <row r="2017">
      <c r="A2017" s="20"/>
    </row>
    <row r="2018">
      <c r="A2018" s="20"/>
    </row>
    <row r="2019">
      <c r="A2019" s="20"/>
    </row>
    <row r="2020">
      <c r="A2020" s="20"/>
    </row>
    <row r="2021">
      <c r="A2021" s="20"/>
    </row>
    <row r="2022">
      <c r="A2022" s="20"/>
    </row>
    <row r="2023">
      <c r="A2023" s="20"/>
    </row>
    <row r="2024">
      <c r="A2024" s="20"/>
    </row>
    <row r="2025">
      <c r="A2025" s="20"/>
    </row>
    <row r="2026">
      <c r="A2026" s="20"/>
    </row>
    <row r="2027">
      <c r="A2027" s="20"/>
    </row>
    <row r="2028">
      <c r="A2028" s="20"/>
    </row>
    <row r="2029">
      <c r="A2029" s="20"/>
    </row>
    <row r="2030">
      <c r="A2030" s="20"/>
    </row>
    <row r="2031">
      <c r="A2031" s="20"/>
    </row>
    <row r="2032">
      <c r="A2032" s="20"/>
    </row>
    <row r="2033">
      <c r="A2033" s="20"/>
    </row>
    <row r="2034">
      <c r="A2034" s="20"/>
    </row>
    <row r="2035">
      <c r="A2035" s="20"/>
    </row>
    <row r="2036">
      <c r="A2036" s="20"/>
    </row>
    <row r="2037">
      <c r="A2037" s="20"/>
    </row>
    <row r="2038">
      <c r="A2038" s="20"/>
    </row>
    <row r="2039">
      <c r="A2039" s="20"/>
    </row>
    <row r="2040">
      <c r="A2040" s="20"/>
    </row>
    <row r="2041">
      <c r="A2041" s="20"/>
    </row>
    <row r="2042">
      <c r="A2042" s="20"/>
    </row>
    <row r="2043">
      <c r="A2043" s="20"/>
    </row>
    <row r="2044">
      <c r="A2044" s="20"/>
    </row>
    <row r="2045">
      <c r="A2045" s="20"/>
    </row>
    <row r="2046">
      <c r="A2046" s="20"/>
    </row>
    <row r="2047">
      <c r="A2047" s="20"/>
    </row>
    <row r="2048">
      <c r="A2048" s="20"/>
    </row>
    <row r="2049">
      <c r="A2049" s="20"/>
    </row>
    <row r="2050">
      <c r="A2050" s="20"/>
    </row>
    <row r="2051">
      <c r="A2051" s="20"/>
    </row>
    <row r="2052">
      <c r="A2052" s="20"/>
    </row>
    <row r="2053">
      <c r="A2053" s="20"/>
    </row>
    <row r="2054">
      <c r="A2054" s="20"/>
    </row>
    <row r="2055">
      <c r="A2055" s="20"/>
    </row>
    <row r="2056">
      <c r="A2056" s="20"/>
    </row>
    <row r="2057">
      <c r="A2057" s="20"/>
    </row>
    <row r="2058">
      <c r="A2058" s="20"/>
    </row>
    <row r="2059">
      <c r="A2059" s="20"/>
    </row>
    <row r="2060">
      <c r="A2060" s="20"/>
    </row>
    <row r="2061">
      <c r="A2061" s="20"/>
    </row>
    <row r="2062">
      <c r="A2062" s="20"/>
    </row>
    <row r="2063">
      <c r="A2063" s="20"/>
    </row>
    <row r="2064">
      <c r="A2064" s="20"/>
    </row>
    <row r="2065">
      <c r="A2065" s="20"/>
    </row>
    <row r="2066">
      <c r="A2066" s="20"/>
    </row>
    <row r="2067">
      <c r="A2067" s="20"/>
    </row>
    <row r="2068">
      <c r="A2068" s="20"/>
    </row>
    <row r="2069">
      <c r="A2069" s="20"/>
    </row>
    <row r="2070">
      <c r="A2070" s="20"/>
    </row>
    <row r="2071">
      <c r="A2071" s="20"/>
    </row>
    <row r="2072">
      <c r="A2072" s="20"/>
    </row>
    <row r="2073">
      <c r="A2073" s="20"/>
    </row>
    <row r="2074">
      <c r="A2074" s="20"/>
    </row>
    <row r="2075">
      <c r="A2075" s="20"/>
    </row>
    <row r="2076">
      <c r="A2076" s="20"/>
    </row>
    <row r="2077">
      <c r="A2077" s="20"/>
    </row>
    <row r="2078">
      <c r="A2078" s="20"/>
    </row>
    <row r="2079">
      <c r="A2079" s="20"/>
    </row>
    <row r="2080">
      <c r="A2080" s="20"/>
    </row>
    <row r="2081">
      <c r="A2081" s="20"/>
    </row>
    <row r="2082">
      <c r="A2082" s="20"/>
    </row>
    <row r="2083">
      <c r="A2083" s="20"/>
    </row>
    <row r="2084">
      <c r="A2084" s="20"/>
    </row>
    <row r="2085">
      <c r="A2085" s="20"/>
    </row>
    <row r="2086">
      <c r="A2086" s="20"/>
    </row>
    <row r="2087">
      <c r="A2087" s="20"/>
    </row>
    <row r="2088">
      <c r="A2088" s="20"/>
    </row>
    <row r="2089">
      <c r="A2089" s="20"/>
    </row>
    <row r="2090">
      <c r="A2090" s="20"/>
    </row>
    <row r="2091">
      <c r="A2091" s="20"/>
    </row>
    <row r="2092">
      <c r="A2092" s="20"/>
    </row>
    <row r="2093">
      <c r="A2093" s="20"/>
    </row>
    <row r="2094">
      <c r="A2094" s="20"/>
    </row>
    <row r="2095">
      <c r="A2095" s="20"/>
    </row>
    <row r="2096">
      <c r="A2096" s="20"/>
    </row>
    <row r="2097">
      <c r="A2097" s="20"/>
    </row>
    <row r="2098">
      <c r="A2098" s="20"/>
    </row>
    <row r="2099">
      <c r="A2099" s="20"/>
    </row>
    <row r="2100">
      <c r="A2100" s="20"/>
    </row>
    <row r="2101">
      <c r="A2101" s="20"/>
    </row>
    <row r="2102">
      <c r="A2102" s="20"/>
    </row>
    <row r="2103">
      <c r="A2103" s="20"/>
    </row>
    <row r="2104">
      <c r="A2104" s="20"/>
    </row>
    <row r="2105">
      <c r="A2105" s="20"/>
    </row>
    <row r="2106">
      <c r="A2106" s="20"/>
    </row>
    <row r="2107">
      <c r="A2107" s="20"/>
    </row>
    <row r="2108">
      <c r="A2108" s="20"/>
    </row>
    <row r="2109">
      <c r="A2109" s="20"/>
    </row>
    <row r="2110">
      <c r="A2110" s="20"/>
    </row>
    <row r="2111">
      <c r="A2111" s="20"/>
    </row>
    <row r="2112">
      <c r="A2112" s="20"/>
    </row>
    <row r="2113">
      <c r="A2113" s="20"/>
    </row>
    <row r="2114">
      <c r="A2114" s="20"/>
    </row>
    <row r="2115">
      <c r="A2115" s="20"/>
    </row>
    <row r="2116">
      <c r="A2116" s="20"/>
    </row>
    <row r="2117">
      <c r="A2117" s="20"/>
    </row>
    <row r="2118">
      <c r="A2118" s="20"/>
    </row>
    <row r="2119">
      <c r="A2119" s="20"/>
    </row>
    <row r="2120">
      <c r="A2120" s="20"/>
    </row>
    <row r="2121">
      <c r="A2121" s="20"/>
    </row>
    <row r="2122">
      <c r="A2122" s="20"/>
    </row>
    <row r="2123">
      <c r="A2123" s="20"/>
    </row>
    <row r="2124">
      <c r="A2124" s="20"/>
    </row>
    <row r="2125">
      <c r="A2125" s="20"/>
    </row>
    <row r="2126">
      <c r="A2126" s="20"/>
    </row>
    <row r="2127">
      <c r="A2127" s="20"/>
    </row>
    <row r="2128">
      <c r="A2128" s="20"/>
    </row>
    <row r="2129">
      <c r="A2129" s="20"/>
    </row>
    <row r="2130">
      <c r="A2130" s="20"/>
    </row>
    <row r="2131">
      <c r="A2131" s="20"/>
    </row>
    <row r="2132">
      <c r="A2132" s="20"/>
    </row>
    <row r="2133">
      <c r="A2133" s="20"/>
    </row>
    <row r="2134">
      <c r="A2134" s="20"/>
    </row>
    <row r="2135">
      <c r="A2135" s="20"/>
    </row>
    <row r="2136">
      <c r="A2136" s="20"/>
    </row>
    <row r="2137">
      <c r="A2137" s="20"/>
    </row>
    <row r="2138">
      <c r="A2138" s="20"/>
    </row>
    <row r="2139">
      <c r="A2139" s="20"/>
    </row>
    <row r="2140">
      <c r="A2140" s="20"/>
    </row>
    <row r="2141">
      <c r="A2141" s="20"/>
    </row>
    <row r="2142">
      <c r="A2142" s="20"/>
    </row>
    <row r="2143">
      <c r="A2143" s="20"/>
    </row>
    <row r="2144">
      <c r="A2144" s="20"/>
    </row>
    <row r="2145">
      <c r="A2145" s="20"/>
    </row>
    <row r="2146">
      <c r="A2146" s="20"/>
    </row>
    <row r="2147">
      <c r="A2147" s="20"/>
    </row>
    <row r="2148">
      <c r="A2148" s="20"/>
    </row>
    <row r="2149">
      <c r="A2149" s="20"/>
    </row>
    <row r="2150">
      <c r="A2150" s="20"/>
    </row>
    <row r="2151">
      <c r="A2151" s="20"/>
    </row>
    <row r="2152">
      <c r="A2152" s="20"/>
    </row>
    <row r="2153">
      <c r="A2153" s="20"/>
    </row>
    <row r="2154">
      <c r="A2154" s="20"/>
    </row>
    <row r="2155">
      <c r="A2155" s="20"/>
    </row>
    <row r="2156">
      <c r="A2156" s="20"/>
    </row>
    <row r="2157">
      <c r="A2157" s="20"/>
    </row>
    <row r="2158">
      <c r="A2158" s="20"/>
    </row>
    <row r="2159">
      <c r="A2159" s="20"/>
    </row>
    <row r="2160">
      <c r="A2160" s="20"/>
    </row>
    <row r="2161">
      <c r="A2161" s="20"/>
    </row>
    <row r="2162">
      <c r="A2162" s="20"/>
    </row>
    <row r="2163">
      <c r="A2163" s="20"/>
    </row>
    <row r="2164">
      <c r="A2164" s="20"/>
    </row>
    <row r="2165">
      <c r="A2165" s="20"/>
    </row>
    <row r="2166">
      <c r="A2166" s="20"/>
    </row>
    <row r="2167">
      <c r="A2167" s="20"/>
    </row>
    <row r="2168">
      <c r="A2168" s="20"/>
    </row>
    <row r="2169">
      <c r="A2169" s="20"/>
    </row>
    <row r="2170">
      <c r="A2170" s="20"/>
    </row>
    <row r="2171">
      <c r="A2171" s="20"/>
    </row>
    <row r="2172">
      <c r="A2172" s="20"/>
    </row>
    <row r="2173">
      <c r="A2173" s="20"/>
    </row>
    <row r="2174">
      <c r="A2174" s="20"/>
    </row>
    <row r="2175">
      <c r="A2175" s="20"/>
    </row>
    <row r="2176">
      <c r="A2176" s="20"/>
    </row>
    <row r="2177">
      <c r="A2177" s="20"/>
    </row>
    <row r="2178">
      <c r="A2178" s="20"/>
    </row>
    <row r="2179">
      <c r="A2179" s="20"/>
    </row>
    <row r="2180">
      <c r="A2180" s="20"/>
    </row>
    <row r="2181">
      <c r="A2181" s="20"/>
    </row>
    <row r="2182">
      <c r="A2182" s="20"/>
    </row>
    <row r="2183">
      <c r="A2183" s="20"/>
    </row>
    <row r="2184">
      <c r="A2184" s="20"/>
    </row>
    <row r="2185">
      <c r="A2185" s="20"/>
    </row>
    <row r="2186">
      <c r="A2186" s="20"/>
    </row>
    <row r="2187">
      <c r="A2187" s="20"/>
    </row>
    <row r="2188">
      <c r="A2188" s="20"/>
    </row>
    <row r="2189">
      <c r="A2189" s="20"/>
    </row>
    <row r="2190">
      <c r="A2190" s="20"/>
    </row>
    <row r="2191">
      <c r="A2191" s="20"/>
    </row>
    <row r="2192">
      <c r="A2192" s="20"/>
    </row>
    <row r="2193">
      <c r="A2193" s="20"/>
    </row>
    <row r="2194">
      <c r="A2194" s="20"/>
    </row>
    <row r="2195">
      <c r="A2195" s="20"/>
    </row>
    <row r="2196">
      <c r="A2196" s="20"/>
    </row>
    <row r="2197">
      <c r="A2197" s="20"/>
    </row>
    <row r="2198">
      <c r="A2198" s="20"/>
    </row>
    <row r="2199">
      <c r="A2199" s="20"/>
    </row>
    <row r="2200">
      <c r="A2200" s="20"/>
    </row>
    <row r="2201">
      <c r="A2201" s="20"/>
    </row>
    <row r="2202">
      <c r="A2202" s="20"/>
    </row>
    <row r="2203">
      <c r="A2203" s="20"/>
    </row>
    <row r="2204">
      <c r="A2204" s="20"/>
    </row>
    <row r="2205">
      <c r="A2205" s="20"/>
    </row>
    <row r="2206">
      <c r="A2206" s="20"/>
    </row>
    <row r="2207">
      <c r="A2207" s="20"/>
    </row>
    <row r="2208">
      <c r="A2208" s="20"/>
    </row>
    <row r="2209">
      <c r="A2209" s="20"/>
    </row>
    <row r="2210">
      <c r="A2210" s="20"/>
    </row>
    <row r="2211">
      <c r="A2211" s="20"/>
    </row>
    <row r="2212">
      <c r="A2212" s="20"/>
    </row>
    <row r="2213">
      <c r="A2213" s="20"/>
    </row>
    <row r="2214">
      <c r="A2214" s="20"/>
    </row>
    <row r="2215">
      <c r="A2215" s="20"/>
    </row>
    <row r="2216">
      <c r="A2216" s="20"/>
    </row>
    <row r="2217">
      <c r="A2217" s="20"/>
    </row>
    <row r="2218">
      <c r="A2218" s="20"/>
    </row>
    <row r="2219">
      <c r="A2219" s="20"/>
    </row>
    <row r="2220">
      <c r="A2220" s="20"/>
    </row>
    <row r="2221">
      <c r="A2221" s="20"/>
    </row>
    <row r="2222">
      <c r="A2222" s="20"/>
    </row>
    <row r="2223">
      <c r="A2223" s="20"/>
    </row>
    <row r="2224">
      <c r="A2224" s="20"/>
    </row>
    <row r="2225">
      <c r="A2225" s="20"/>
    </row>
    <row r="2226">
      <c r="A2226" s="20"/>
    </row>
    <row r="2227">
      <c r="A2227" s="20"/>
    </row>
    <row r="2228">
      <c r="A2228" s="20"/>
    </row>
    <row r="2229">
      <c r="A2229" s="20"/>
    </row>
    <row r="2230">
      <c r="A2230" s="20"/>
    </row>
    <row r="2231">
      <c r="A2231" s="20"/>
    </row>
    <row r="2232">
      <c r="A2232" s="20"/>
    </row>
    <row r="2233">
      <c r="A2233" s="20"/>
    </row>
    <row r="2234">
      <c r="A2234" s="20"/>
    </row>
    <row r="2235">
      <c r="A2235" s="20"/>
    </row>
    <row r="2236">
      <c r="A2236" s="20"/>
    </row>
    <row r="2237">
      <c r="A2237" s="20"/>
    </row>
    <row r="2238">
      <c r="A2238" s="20"/>
    </row>
    <row r="2239">
      <c r="A2239" s="20"/>
    </row>
    <row r="2240">
      <c r="A2240" s="20"/>
    </row>
    <row r="2241">
      <c r="A2241" s="20"/>
    </row>
    <row r="2242">
      <c r="A2242" s="20"/>
    </row>
    <row r="2243">
      <c r="A2243" s="20"/>
    </row>
    <row r="2244">
      <c r="A2244" s="20"/>
    </row>
    <row r="2245">
      <c r="A2245" s="20"/>
    </row>
    <row r="2246">
      <c r="A2246" s="20"/>
    </row>
    <row r="2247">
      <c r="A2247" s="20"/>
    </row>
    <row r="2248">
      <c r="A2248" s="20"/>
    </row>
    <row r="2249">
      <c r="A2249" s="20"/>
    </row>
    <row r="2250">
      <c r="A2250" s="20"/>
    </row>
    <row r="2251">
      <c r="A2251" s="20"/>
    </row>
    <row r="2252">
      <c r="A2252" s="20"/>
    </row>
    <row r="2253">
      <c r="A2253" s="20"/>
    </row>
    <row r="2254">
      <c r="A2254" s="20"/>
    </row>
    <row r="2255">
      <c r="A2255" s="20"/>
    </row>
    <row r="2256">
      <c r="A2256" s="20"/>
    </row>
    <row r="2257">
      <c r="A2257" s="20"/>
    </row>
    <row r="2258">
      <c r="A2258" s="20"/>
    </row>
    <row r="2259">
      <c r="A2259" s="20"/>
    </row>
    <row r="2260">
      <c r="A2260" s="20"/>
    </row>
    <row r="2261">
      <c r="A2261" s="20"/>
    </row>
    <row r="2262">
      <c r="A2262" s="20"/>
    </row>
    <row r="2263">
      <c r="A2263" s="20"/>
    </row>
    <row r="2264">
      <c r="A2264" s="20"/>
    </row>
    <row r="2265">
      <c r="A2265" s="20"/>
    </row>
    <row r="2266">
      <c r="A2266" s="20"/>
    </row>
    <row r="2267">
      <c r="A2267" s="20"/>
    </row>
    <row r="2268">
      <c r="A2268" s="20"/>
    </row>
    <row r="2269">
      <c r="A2269" s="20"/>
    </row>
    <row r="2270">
      <c r="A2270" s="20"/>
    </row>
    <row r="2271">
      <c r="A2271" s="20"/>
    </row>
    <row r="2272">
      <c r="A2272" s="20"/>
    </row>
    <row r="2273">
      <c r="A2273" s="20"/>
    </row>
    <row r="2274">
      <c r="A2274" s="20"/>
    </row>
    <row r="2275">
      <c r="A2275" s="20"/>
    </row>
    <row r="2276">
      <c r="A2276" s="20"/>
    </row>
    <row r="2277">
      <c r="A2277" s="20"/>
    </row>
    <row r="2278">
      <c r="A2278" s="20"/>
    </row>
    <row r="2279">
      <c r="A2279" s="20"/>
    </row>
    <row r="2280">
      <c r="A2280" s="20"/>
    </row>
    <row r="2281">
      <c r="A2281" s="20"/>
    </row>
    <row r="2282">
      <c r="A2282" s="20"/>
    </row>
    <row r="2283">
      <c r="A2283" s="20"/>
    </row>
    <row r="2284">
      <c r="A2284" s="20"/>
    </row>
    <row r="2285">
      <c r="A2285" s="20"/>
    </row>
    <row r="2286">
      <c r="A2286" s="20"/>
    </row>
    <row r="2287">
      <c r="A2287" s="20"/>
    </row>
    <row r="2288">
      <c r="A2288" s="20"/>
    </row>
    <row r="2289">
      <c r="A2289" s="20"/>
    </row>
    <row r="2290">
      <c r="A2290" s="20"/>
    </row>
    <row r="2291">
      <c r="A2291" s="20"/>
    </row>
    <row r="2292">
      <c r="A2292" s="20"/>
    </row>
    <row r="2293">
      <c r="A2293" s="20"/>
    </row>
    <row r="2294">
      <c r="A2294" s="20"/>
    </row>
    <row r="2295">
      <c r="A2295" s="20"/>
    </row>
    <row r="2296">
      <c r="A2296" s="20"/>
    </row>
    <row r="2297">
      <c r="A2297" s="20"/>
    </row>
    <row r="2298">
      <c r="A2298" s="20"/>
    </row>
    <row r="2299">
      <c r="A2299" s="20"/>
    </row>
    <row r="2300">
      <c r="A2300" s="20"/>
    </row>
    <row r="2301">
      <c r="A2301" s="20"/>
    </row>
    <row r="2302">
      <c r="A2302" s="20"/>
    </row>
    <row r="2303">
      <c r="A2303" s="20"/>
    </row>
    <row r="2304">
      <c r="A2304" s="20"/>
    </row>
    <row r="2305">
      <c r="A2305" s="20"/>
    </row>
    <row r="2306">
      <c r="A2306" s="20"/>
    </row>
    <row r="2307">
      <c r="A2307" s="20"/>
    </row>
    <row r="2308">
      <c r="A2308" s="20"/>
    </row>
    <row r="2309">
      <c r="A2309" s="20"/>
    </row>
    <row r="2310">
      <c r="A2310" s="20"/>
    </row>
    <row r="2311">
      <c r="A2311" s="20"/>
    </row>
    <row r="2312">
      <c r="A2312" s="20"/>
    </row>
    <row r="2313">
      <c r="A2313" s="20"/>
    </row>
    <row r="2314">
      <c r="A2314" s="20"/>
    </row>
    <row r="2315">
      <c r="A2315" s="20"/>
    </row>
    <row r="2316">
      <c r="A2316" s="20"/>
    </row>
    <row r="2317">
      <c r="A2317" s="20"/>
    </row>
    <row r="2318">
      <c r="A2318" s="20"/>
    </row>
    <row r="2319">
      <c r="A2319" s="20"/>
    </row>
    <row r="2320">
      <c r="A2320" s="20"/>
    </row>
    <row r="2321">
      <c r="A2321" s="20"/>
    </row>
    <row r="2322">
      <c r="A2322" s="20"/>
    </row>
    <row r="2323">
      <c r="A2323" s="20"/>
    </row>
    <row r="2324">
      <c r="A2324" s="20"/>
    </row>
    <row r="2325">
      <c r="A2325" s="20"/>
    </row>
    <row r="2326">
      <c r="A2326" s="20"/>
    </row>
    <row r="2327">
      <c r="A2327" s="20"/>
    </row>
    <row r="2328">
      <c r="A2328" s="20"/>
    </row>
    <row r="2329">
      <c r="A2329" s="20"/>
    </row>
    <row r="2330">
      <c r="A2330" s="20"/>
    </row>
    <row r="2331">
      <c r="A2331" s="20"/>
    </row>
    <row r="2332">
      <c r="A2332" s="20"/>
    </row>
    <row r="2333">
      <c r="A2333" s="20"/>
    </row>
    <row r="2334">
      <c r="A2334" s="20"/>
    </row>
    <row r="2335">
      <c r="A2335" s="20"/>
    </row>
    <row r="2336">
      <c r="A2336" s="20"/>
    </row>
    <row r="2337">
      <c r="A2337" s="20"/>
    </row>
    <row r="2338">
      <c r="A2338" s="20"/>
    </row>
    <row r="2339">
      <c r="A2339" s="20"/>
    </row>
    <row r="2340">
      <c r="A2340" s="20"/>
    </row>
    <row r="2341">
      <c r="A2341" s="20"/>
    </row>
    <row r="2342">
      <c r="A2342" s="20"/>
    </row>
    <row r="2343">
      <c r="A2343" s="20"/>
    </row>
    <row r="2344">
      <c r="A2344" s="20"/>
    </row>
    <row r="2345">
      <c r="A2345" s="20"/>
    </row>
    <row r="2346">
      <c r="A2346" s="20"/>
    </row>
    <row r="2347">
      <c r="A2347" s="20"/>
    </row>
    <row r="2348">
      <c r="A2348" s="20"/>
    </row>
    <row r="2349">
      <c r="A2349" s="20"/>
    </row>
    <row r="2350">
      <c r="A2350" s="20"/>
    </row>
    <row r="2351">
      <c r="A2351" s="20"/>
    </row>
    <row r="2352">
      <c r="A2352" s="20"/>
    </row>
    <row r="2353">
      <c r="A2353" s="20"/>
    </row>
    <row r="2354">
      <c r="A2354" s="20"/>
    </row>
    <row r="2355">
      <c r="A2355" s="20"/>
    </row>
    <row r="2356">
      <c r="A2356" s="20"/>
    </row>
    <row r="2357">
      <c r="A2357" s="20"/>
    </row>
    <row r="2358">
      <c r="A2358" s="20"/>
    </row>
    <row r="2359">
      <c r="A2359" s="20"/>
    </row>
    <row r="2360">
      <c r="A2360" s="20"/>
    </row>
    <row r="2361">
      <c r="A2361" s="20"/>
    </row>
    <row r="2362">
      <c r="A2362" s="20"/>
    </row>
    <row r="2363">
      <c r="A2363" s="20"/>
    </row>
    <row r="2364">
      <c r="A2364" s="20"/>
    </row>
    <row r="2365">
      <c r="A2365" s="20"/>
    </row>
    <row r="2366">
      <c r="A2366" s="20"/>
    </row>
    <row r="2367">
      <c r="A2367" s="20"/>
    </row>
    <row r="2368">
      <c r="A2368" s="20"/>
    </row>
    <row r="2369">
      <c r="A2369" s="20"/>
    </row>
    <row r="2370">
      <c r="A2370" s="20"/>
    </row>
    <row r="2371">
      <c r="A2371" s="20"/>
    </row>
    <row r="2372">
      <c r="A2372" s="20"/>
    </row>
    <row r="2373">
      <c r="A2373" s="20"/>
    </row>
    <row r="2374">
      <c r="A2374" s="20"/>
    </row>
    <row r="2375">
      <c r="A2375" s="20"/>
    </row>
    <row r="2376">
      <c r="A2376" s="20"/>
    </row>
    <row r="2377">
      <c r="A2377" s="20"/>
    </row>
    <row r="2378">
      <c r="A2378" s="20"/>
    </row>
    <row r="2379">
      <c r="A2379" s="20"/>
    </row>
    <row r="2380">
      <c r="A2380" s="20"/>
    </row>
    <row r="2381">
      <c r="A2381" s="20"/>
    </row>
    <row r="2382">
      <c r="A2382" s="20"/>
    </row>
    <row r="2383">
      <c r="A2383" s="20"/>
    </row>
    <row r="2384">
      <c r="A2384" s="20"/>
    </row>
    <row r="2385">
      <c r="A2385" s="20"/>
    </row>
    <row r="2386">
      <c r="A2386" s="20"/>
    </row>
    <row r="2387">
      <c r="A2387" s="20"/>
    </row>
    <row r="2388">
      <c r="A2388" s="20"/>
    </row>
    <row r="2389">
      <c r="A2389" s="20"/>
    </row>
    <row r="2390">
      <c r="A2390" s="20"/>
    </row>
    <row r="2391">
      <c r="A2391" s="20"/>
    </row>
    <row r="2392">
      <c r="A2392" s="20"/>
    </row>
    <row r="2393">
      <c r="A2393" s="20"/>
    </row>
    <row r="2394">
      <c r="A2394" s="20"/>
    </row>
    <row r="2395">
      <c r="A2395" s="20"/>
    </row>
    <row r="2396">
      <c r="A2396" s="20"/>
    </row>
    <row r="2397">
      <c r="A2397" s="20"/>
    </row>
    <row r="2398">
      <c r="A2398" s="20"/>
    </row>
    <row r="2399">
      <c r="A2399" s="20"/>
    </row>
    <row r="2400">
      <c r="A2400" s="20"/>
    </row>
    <row r="2401">
      <c r="A2401" s="20"/>
    </row>
    <row r="2402">
      <c r="A2402" s="20"/>
    </row>
    <row r="2403">
      <c r="A2403" s="20"/>
    </row>
    <row r="2404">
      <c r="A2404" s="20"/>
    </row>
    <row r="2405">
      <c r="A2405" s="20"/>
    </row>
    <row r="2406">
      <c r="A2406" s="20"/>
    </row>
    <row r="2407">
      <c r="A2407" s="20"/>
    </row>
    <row r="2408">
      <c r="A2408" s="20"/>
    </row>
    <row r="2409">
      <c r="A2409" s="20"/>
    </row>
    <row r="2410">
      <c r="A2410" s="20"/>
    </row>
    <row r="2411">
      <c r="A2411" s="20"/>
    </row>
    <row r="2412">
      <c r="A2412" s="20"/>
    </row>
    <row r="2413">
      <c r="A2413" s="20"/>
    </row>
    <row r="2414">
      <c r="A2414" s="20"/>
    </row>
    <row r="2415">
      <c r="A2415" s="20"/>
    </row>
    <row r="2416">
      <c r="A2416" s="20"/>
    </row>
    <row r="2417">
      <c r="A2417" s="20"/>
    </row>
    <row r="2418">
      <c r="A2418" s="20"/>
    </row>
    <row r="2419">
      <c r="A2419" s="20"/>
    </row>
    <row r="2420">
      <c r="A2420" s="20"/>
    </row>
    <row r="2421">
      <c r="A2421" s="20"/>
    </row>
    <row r="2422">
      <c r="A2422" s="20"/>
    </row>
    <row r="2423">
      <c r="A2423" s="20"/>
    </row>
    <row r="2424">
      <c r="A2424" s="20"/>
    </row>
    <row r="2425">
      <c r="A2425" s="20"/>
    </row>
    <row r="2426">
      <c r="A2426" s="20"/>
    </row>
    <row r="2427">
      <c r="A2427" s="20"/>
    </row>
    <row r="2428">
      <c r="A2428" s="20"/>
    </row>
    <row r="2429">
      <c r="A2429" s="20"/>
    </row>
    <row r="2430">
      <c r="A2430" s="20"/>
    </row>
    <row r="2431">
      <c r="A2431" s="20"/>
    </row>
    <row r="2432">
      <c r="A2432" s="20"/>
    </row>
    <row r="2433">
      <c r="A2433" s="20"/>
    </row>
    <row r="2434">
      <c r="A2434" s="20"/>
    </row>
    <row r="2435">
      <c r="A2435" s="20"/>
    </row>
    <row r="2436">
      <c r="A2436" s="20"/>
    </row>
    <row r="2437">
      <c r="A2437" s="20"/>
    </row>
    <row r="2438">
      <c r="A2438" s="20"/>
    </row>
    <row r="2439">
      <c r="A2439" s="20"/>
    </row>
    <row r="2440">
      <c r="A2440" s="20"/>
    </row>
    <row r="2441">
      <c r="A2441" s="20"/>
    </row>
    <row r="2442">
      <c r="A2442" s="20"/>
    </row>
    <row r="2443">
      <c r="A2443" s="20"/>
    </row>
    <row r="2444">
      <c r="A2444" s="20"/>
    </row>
    <row r="2445">
      <c r="A2445" s="20"/>
    </row>
    <row r="2446">
      <c r="A2446" s="20"/>
    </row>
    <row r="2447">
      <c r="A2447" s="20"/>
    </row>
    <row r="2448">
      <c r="A2448" s="20"/>
    </row>
    <row r="2449">
      <c r="A2449" s="20"/>
    </row>
    <row r="2450">
      <c r="A2450" s="20"/>
    </row>
    <row r="2451">
      <c r="A2451" s="20"/>
    </row>
    <row r="2452">
      <c r="A2452" s="20"/>
    </row>
    <row r="2453">
      <c r="A2453" s="20"/>
    </row>
    <row r="2454">
      <c r="A2454" s="20"/>
    </row>
    <row r="2455">
      <c r="A2455" s="20"/>
    </row>
    <row r="2456">
      <c r="A2456" s="20"/>
    </row>
    <row r="2457">
      <c r="A2457" s="20"/>
    </row>
    <row r="2458">
      <c r="A2458" s="20"/>
    </row>
    <row r="2459">
      <c r="A2459" s="20"/>
    </row>
    <row r="2460">
      <c r="A2460" s="20"/>
    </row>
    <row r="2461">
      <c r="A2461" s="20"/>
    </row>
    <row r="2462">
      <c r="A2462" s="20"/>
    </row>
    <row r="2463">
      <c r="A2463" s="20"/>
    </row>
    <row r="2464">
      <c r="A2464" s="20"/>
    </row>
    <row r="2465">
      <c r="A2465" s="20"/>
    </row>
    <row r="2466">
      <c r="A2466" s="20"/>
    </row>
    <row r="2467">
      <c r="A2467" s="20"/>
    </row>
    <row r="2468">
      <c r="A2468" s="20"/>
    </row>
    <row r="2469">
      <c r="A2469" s="20"/>
    </row>
    <row r="2470">
      <c r="A2470" s="20"/>
    </row>
    <row r="2471">
      <c r="A2471" s="20"/>
    </row>
    <row r="2472">
      <c r="A2472" s="20"/>
    </row>
    <row r="2473">
      <c r="A2473" s="20"/>
    </row>
    <row r="2474">
      <c r="A2474" s="20"/>
    </row>
    <row r="2475">
      <c r="A2475" s="20"/>
    </row>
    <row r="2476">
      <c r="A2476" s="20"/>
    </row>
    <row r="2477">
      <c r="A2477" s="20"/>
    </row>
    <row r="2478">
      <c r="A2478" s="20"/>
    </row>
    <row r="2479">
      <c r="A2479" s="20"/>
    </row>
    <row r="2480">
      <c r="A2480" s="20"/>
    </row>
    <row r="2481">
      <c r="A2481" s="20"/>
    </row>
    <row r="2482">
      <c r="A2482" s="20"/>
    </row>
    <row r="2483">
      <c r="A2483" s="20"/>
    </row>
    <row r="2484">
      <c r="A2484" s="20"/>
    </row>
    <row r="2485">
      <c r="A2485" s="20"/>
    </row>
    <row r="2486">
      <c r="A2486" s="20"/>
    </row>
    <row r="2487">
      <c r="A2487" s="20"/>
    </row>
    <row r="2488">
      <c r="A2488" s="20"/>
    </row>
    <row r="2489">
      <c r="A2489" s="20"/>
    </row>
    <row r="2490">
      <c r="A2490" s="20"/>
    </row>
    <row r="2491">
      <c r="A2491" s="20"/>
    </row>
    <row r="2492">
      <c r="A2492" s="20"/>
    </row>
    <row r="2493">
      <c r="A2493" s="20"/>
    </row>
    <row r="2494">
      <c r="A2494" s="20"/>
    </row>
    <row r="2495">
      <c r="A2495" s="20"/>
    </row>
    <row r="2496">
      <c r="A2496" s="20"/>
    </row>
    <row r="2497">
      <c r="A2497" s="20"/>
    </row>
    <row r="2498">
      <c r="A2498" s="20"/>
    </row>
    <row r="2499">
      <c r="A2499" s="20"/>
    </row>
    <row r="2500">
      <c r="A2500" s="20"/>
    </row>
    <row r="2501">
      <c r="A2501" s="20"/>
    </row>
    <row r="2502">
      <c r="A2502" s="20"/>
    </row>
    <row r="2503">
      <c r="A2503" s="20"/>
    </row>
    <row r="2504">
      <c r="A2504" s="20"/>
    </row>
    <row r="2505">
      <c r="A2505" s="20"/>
    </row>
    <row r="2506">
      <c r="A2506" s="20"/>
    </row>
    <row r="2507">
      <c r="A2507" s="20"/>
    </row>
    <row r="2508">
      <c r="A2508" s="20"/>
    </row>
    <row r="2509">
      <c r="A2509" s="20"/>
    </row>
    <row r="2510">
      <c r="A2510" s="20"/>
    </row>
    <row r="2511">
      <c r="A2511" s="20"/>
    </row>
    <row r="2512">
      <c r="A2512" s="20"/>
    </row>
    <row r="2513">
      <c r="A2513" s="20"/>
    </row>
    <row r="2514">
      <c r="A2514" s="20"/>
    </row>
    <row r="2515">
      <c r="A2515" s="20"/>
    </row>
    <row r="2516">
      <c r="A2516" s="20"/>
    </row>
    <row r="2517">
      <c r="A2517" s="20"/>
    </row>
    <row r="2518">
      <c r="A2518" s="20"/>
    </row>
    <row r="2519">
      <c r="A2519" s="20"/>
    </row>
    <row r="2520">
      <c r="A2520" s="20"/>
    </row>
    <row r="2521">
      <c r="A2521" s="20"/>
    </row>
    <row r="2522">
      <c r="A2522" s="20"/>
    </row>
    <row r="2523">
      <c r="A2523" s="20"/>
    </row>
    <row r="2524">
      <c r="A2524" s="20"/>
    </row>
    <row r="2525">
      <c r="A2525" s="20"/>
    </row>
    <row r="2526">
      <c r="A2526" s="20"/>
    </row>
  </sheetData>
  <drawing r:id="rId1"/>
</worksheet>
</file>