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New folder (3)\robo\"/>
    </mc:Choice>
  </mc:AlternateContent>
  <xr:revisionPtr revIDLastSave="0" documentId="13_ncr:1_{1C8D5665-2972-4B5F-ADF7-89604E2690B8}" xr6:coauthVersionLast="47" xr6:coauthVersionMax="47" xr10:uidLastSave="{00000000-0000-0000-0000-000000000000}"/>
  <bookViews>
    <workbookView xWindow="-108" yWindow="-108" windowWidth="23256" windowHeight="12456" xr2:uid="{B5EE6D4C-4854-4E51-B056-C8A4378A94C7}"/>
  </bookViews>
  <sheets>
    <sheet name="performance" sheetId="3" r:id="rId1"/>
    <sheet name="trailing returns std" sheetId="4" r:id="rId2"/>
    <sheet name="annual returns" sheetId="5" r:id="rId3"/>
    <sheet name="Sheet2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3" l="1"/>
  <c r="J12" i="2"/>
  <c r="K12" i="2"/>
  <c r="L12" i="2"/>
  <c r="M12" i="2"/>
  <c r="N12" i="2"/>
  <c r="O12" i="2"/>
  <c r="P12" i="2"/>
  <c r="P7" i="3"/>
  <c r="P6" i="3"/>
  <c r="P5" i="3"/>
  <c r="P11" i="3" s="1"/>
  <c r="O3" i="3"/>
  <c r="O11" i="3" s="1"/>
  <c r="O4" i="3"/>
  <c r="O2" i="3"/>
  <c r="R11" i="3"/>
  <c r="Q11" i="3"/>
  <c r="N11" i="3"/>
  <c r="M11" i="3"/>
  <c r="L11" i="3"/>
  <c r="K11" i="3"/>
  <c r="J11" i="3"/>
  <c r="I11" i="3"/>
  <c r="D11" i="3"/>
  <c r="E11" i="3"/>
  <c r="F11" i="3"/>
  <c r="G11" i="3"/>
  <c r="H11" i="3"/>
  <c r="C11" i="3"/>
  <c r="E16" i="1"/>
</calcChain>
</file>

<file path=xl/sharedStrings.xml><?xml version="1.0" encoding="utf-8"?>
<sst xmlns="http://schemas.openxmlformats.org/spreadsheetml/2006/main" count="206" uniqueCount="96">
  <si>
    <t>US - Mega Cap - Value</t>
  </si>
  <si>
    <t>CRSPMEVT</t>
  </si>
  <si>
    <t>MGV</t>
  </si>
  <si>
    <t>US - Mega Cap - Blend</t>
  </si>
  <si>
    <t>CRSPMET</t>
  </si>
  <si>
    <t>MGC</t>
  </si>
  <si>
    <t>US - Mega Cap - Growth</t>
  </si>
  <si>
    <t>CRSPMEGT</t>
  </si>
  <si>
    <t>MGK</t>
  </si>
  <si>
    <t>US - Large Cap - Value</t>
  </si>
  <si>
    <t>SVX</t>
  </si>
  <si>
    <t>VOOV</t>
  </si>
  <si>
    <t>US - Large Cap - Blend</t>
  </si>
  <si>
    <t>SPX</t>
  </si>
  <si>
    <t>VOO</t>
  </si>
  <si>
    <t>US - Large Cap - Growth</t>
  </si>
  <si>
    <t>SGX</t>
  </si>
  <si>
    <t>VOOG</t>
  </si>
  <si>
    <t>US - Mid Cap - Value</t>
  </si>
  <si>
    <t>MIDV</t>
  </si>
  <si>
    <t>IVOV</t>
  </si>
  <si>
    <t>US - Mid Cap - Blend</t>
  </si>
  <si>
    <t>MID</t>
  </si>
  <si>
    <t>IVOO</t>
  </si>
  <si>
    <t>US - Mid Cap - Growth</t>
  </si>
  <si>
    <t>MIDG</t>
  </si>
  <si>
    <t>IVOG</t>
  </si>
  <si>
    <t>US - Small Cap - Value</t>
  </si>
  <si>
    <t>SPSV</t>
  </si>
  <si>
    <t>VIOV</t>
  </si>
  <si>
    <t>US - Small Cap - Blend</t>
  </si>
  <si>
    <t>SML</t>
  </si>
  <si>
    <t>VIOO</t>
  </si>
  <si>
    <t>US - Small Cap - Growth</t>
  </si>
  <si>
    <t>SMLG</t>
  </si>
  <si>
    <t>VIOG</t>
  </si>
  <si>
    <t>Developed (Ex US) - All Cap - Blend</t>
  </si>
  <si>
    <t>GDXUS</t>
  </si>
  <si>
    <t>VEA</t>
  </si>
  <si>
    <t>Emerging - All Cap - Blend</t>
  </si>
  <si>
    <t>VALIANT4</t>
  </si>
  <si>
    <t>VWO</t>
  </si>
  <si>
    <t>Asset Class</t>
  </si>
  <si>
    <t>Benchmark</t>
  </si>
  <si>
    <t>Risk</t>
  </si>
  <si>
    <t>ETF</t>
  </si>
  <si>
    <t>Risk Averse</t>
  </si>
  <si>
    <t>Bond</t>
  </si>
  <si>
    <t>BND</t>
  </si>
  <si>
    <t>Total</t>
  </si>
  <si>
    <t>Vanguard Total Bond Market ETF</t>
  </si>
  <si>
    <t>Metric</t>
  </si>
  <si>
    <t>Portfolio 1</t>
  </si>
  <si>
    <t>Portfolio 2</t>
  </si>
  <si>
    <t>Portfolio 3</t>
  </si>
  <si>
    <t>Start Balance</t>
  </si>
  <si>
    <t>End Balance</t>
  </si>
  <si>
    <t>End Balance (inflation adjusted)</t>
  </si>
  <si>
    <t>Annualized Return (CAGR)</t>
  </si>
  <si>
    <t>Annualized Return (CAGR, inflation adjusted)</t>
  </si>
  <si>
    <t>Standard Deviation</t>
  </si>
  <si>
    <t>Best Year</t>
  </si>
  <si>
    <t>Worst Year</t>
  </si>
  <si>
    <t>Maximum Drawdown</t>
  </si>
  <si>
    <t>Sharpe Ratio</t>
  </si>
  <si>
    <t>Sortino Ratio</t>
  </si>
  <si>
    <t>Total Return</t>
  </si>
  <si>
    <t>Annualized Return</t>
  </si>
  <si>
    <t>Annualized Standard Deviation</t>
  </si>
  <si>
    <t>Name</t>
  </si>
  <si>
    <t>3 Month</t>
  </si>
  <si>
    <t>1 year</t>
  </si>
  <si>
    <t>3 year</t>
  </si>
  <si>
    <t>5 year</t>
  </si>
  <si>
    <t>10 year</t>
  </si>
  <si>
    <t>Full</t>
  </si>
  <si>
    <t>Annual Returns</t>
  </si>
  <si>
    <t>Year</t>
  </si>
  <si>
    <t>Inflation</t>
  </si>
  <si>
    <t>Return</t>
  </si>
  <si>
    <t>Year To Date</t>
  </si>
  <si>
    <t>Portfolio 4</t>
  </si>
  <si>
    <t>Portfolio 5</t>
  </si>
  <si>
    <t>Portfolio 6</t>
  </si>
  <si>
    <t>Portfolio 7</t>
  </si>
  <si>
    <t>Portfolio 8</t>
  </si>
  <si>
    <t>Portfolio 9</t>
  </si>
  <si>
    <t>Portfolio 10</t>
  </si>
  <si>
    <t>Portfolio 11</t>
  </si>
  <si>
    <t>Portfolio 12</t>
  </si>
  <si>
    <t>Portfolio 13</t>
  </si>
  <si>
    <t>Portfolio 14</t>
  </si>
  <si>
    <t>Portfolio 15</t>
  </si>
  <si>
    <t>Portfolio 16</t>
  </si>
  <si>
    <t>Portfolio 17</t>
  </si>
  <si>
    <t>Trailing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</si>
</sst>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₹&quot;\ #,##0.00;&quot;₹&quot;\ \-#,##0.00"/>
    <numFmt numFmtId="164" formatCode="&quot;₹&quot;\ #,##0.00;&quot;₹&quot;\ \-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7FFC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49">
    <xf numFmtId="0" fontId="0" fillId="0" borderId="0" xfId="0"/>
    <xf numFmtId="0" fontId="0" fillId="2" borderId="1" xfId="0" applyFill="1" applyBorder="1"/>
    <xf numFmtId="0" fontId="2" fillId="2" borderId="1" xfId="1" applyFill="1" applyBorder="1"/>
    <xf numFmtId="0" fontId="0" fillId="3" borderId="1" xfId="0" applyFill="1" applyBorder="1"/>
    <xf numFmtId="0" fontId="2" fillId="3" borderId="1" xfId="1" applyFill="1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  <xf numFmtId="0" fontId="2" fillId="5" borderId="1" xfId="1" applyFill="1" applyBorder="1"/>
    <xf numFmtId="0" fontId="0" fillId="6" borderId="1" xfId="0" applyFill="1" applyBorder="1"/>
    <xf numFmtId="0" fontId="2" fillId="6" borderId="1" xfId="1" applyFill="1" applyBorder="1"/>
    <xf numFmtId="0" fontId="2" fillId="3" borderId="2" xfId="1" applyFill="1" applyBorder="1"/>
    <xf numFmtId="0" fontId="1" fillId="7" borderId="1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0" fillId="0" borderId="1" xfId="0" applyBorder="1"/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7" borderId="4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3" fillId="3" borderId="1" xfId="1" applyFont="1" applyFill="1" applyBorder="1"/>
    <xf numFmtId="0" fontId="3" fillId="4" borderId="1" xfId="1" applyFont="1" applyFill="1" applyBorder="1"/>
    <xf numFmtId="0" fontId="3" fillId="5" borderId="1" xfId="1" applyFont="1" applyFill="1" applyBorder="1"/>
    <xf numFmtId="0" fontId="3" fillId="9" borderId="2" xfId="1" applyFont="1" applyFill="1" applyBorder="1"/>
    <xf numFmtId="0" fontId="3" fillId="10" borderId="1" xfId="1" applyFont="1" applyFill="1" applyBorder="1"/>
    <xf numFmtId="0" fontId="4" fillId="0" borderId="0" xfId="0" applyFont="1"/>
    <xf numFmtId="0" fontId="0" fillId="0" borderId="5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vertical="top"/>
    </xf>
    <xf numFmtId="7" fontId="0" fillId="0" borderId="1" xfId="0" applyNumberFormat="1" applyBorder="1"/>
    <xf numFmtId="7" fontId="6" fillId="0" borderId="1" xfId="2" applyNumberFormat="1" applyBorder="1"/>
    <xf numFmtId="164" fontId="6" fillId="0" borderId="1" xfId="2" applyNumberFormat="1" applyBorder="1"/>
    <xf numFmtId="10" fontId="0" fillId="0" borderId="1" xfId="0" applyNumberFormat="1" applyBorder="1"/>
    <xf numFmtId="10" fontId="6" fillId="0" borderId="1" xfId="2" applyNumberFormat="1" applyBorder="1"/>
    <xf numFmtId="2" fontId="0" fillId="0" borderId="1" xfId="0" applyNumberFormat="1" applyBorder="1"/>
    <xf numFmtId="2" fontId="6" fillId="0" borderId="1" xfId="2" applyNumberFormat="1" applyBorder="1"/>
    <xf numFmtId="0" fontId="0" fillId="5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" fillId="0" borderId="1" xfId="0" applyFont="1" applyBorder="1"/>
    <xf numFmtId="0" fontId="7" fillId="0" borderId="1" xfId="2" applyFont="1" applyBorder="1"/>
    <xf numFmtId="0" fontId="4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right"/>
    </xf>
  </cellXfs>
  <cellStyles count="3">
    <cellStyle name="Hyperlink" xfId="1" builtinId="8"/>
    <cellStyle name="Normal" xfId="0" builtinId="0"/>
    <cellStyle name="Normal 2" xfId="2" xr:uid="{5FF0FF4A-3A3A-4AA1-B683-FEA4CE12F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vanguard.com/etf/profile/MGV" TargetMode="External"/><Relationship Id="rId3" Type="http://schemas.openxmlformats.org/officeDocument/2006/relationships/hyperlink" Target="https://investor.vanguard.com/etf/profile/VOO" TargetMode="External"/><Relationship Id="rId7" Type="http://schemas.openxmlformats.org/officeDocument/2006/relationships/hyperlink" Target="https://investor.vanguard.com/etf/profile/MGC" TargetMode="External"/><Relationship Id="rId2" Type="http://schemas.openxmlformats.org/officeDocument/2006/relationships/hyperlink" Target="https://investor.vanguard.com/etf/profile/VOOV" TargetMode="External"/><Relationship Id="rId1" Type="http://schemas.openxmlformats.org/officeDocument/2006/relationships/hyperlink" Target="https://investor.vanguard.com/etf/profile/VOOG" TargetMode="External"/><Relationship Id="rId6" Type="http://schemas.openxmlformats.org/officeDocument/2006/relationships/hyperlink" Target="https://investor.vanguard.com/etf/profile/overview/mgk" TargetMode="External"/><Relationship Id="rId5" Type="http://schemas.openxmlformats.org/officeDocument/2006/relationships/hyperlink" Target="https://investor.vanguard.com/etf/profile/VWO" TargetMode="External"/><Relationship Id="rId4" Type="http://schemas.openxmlformats.org/officeDocument/2006/relationships/hyperlink" Target="https://investor.vanguard.com/etf/profile/overview/vea" TargetMode="External"/><Relationship Id="rId9" Type="http://schemas.openxmlformats.org/officeDocument/2006/relationships/hyperlink" Target="https://investor.vanguard.com/etf/profile/B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.vanguard.com/etf/profile/MGC" TargetMode="External"/><Relationship Id="rId2" Type="http://schemas.openxmlformats.org/officeDocument/2006/relationships/hyperlink" Target="https://investor.vanguard.com/etf/profile/overview/mgk" TargetMode="External"/><Relationship Id="rId1" Type="http://schemas.openxmlformats.org/officeDocument/2006/relationships/hyperlink" Target="https://investor.vanguard.com/etf/profile/MGV" TargetMode="External"/><Relationship Id="rId5" Type="http://schemas.openxmlformats.org/officeDocument/2006/relationships/hyperlink" Target="https://investor.vanguard.com/etf/profile/BND" TargetMode="External"/><Relationship Id="rId4" Type="http://schemas.openxmlformats.org/officeDocument/2006/relationships/hyperlink" Target="https://investor.vanguard.com/etf/profile/BN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global.com/spdji/en/indices/equity/sp-400" TargetMode="External"/><Relationship Id="rId13" Type="http://schemas.openxmlformats.org/officeDocument/2006/relationships/hyperlink" Target="https://www.crsp.org/products/investment-products/crsp-us-mega-cap-value-index" TargetMode="External"/><Relationship Id="rId18" Type="http://schemas.openxmlformats.org/officeDocument/2006/relationships/hyperlink" Target="https://investor.vanguard.com/etf/profile/VIOG" TargetMode="External"/><Relationship Id="rId26" Type="http://schemas.openxmlformats.org/officeDocument/2006/relationships/hyperlink" Target="https://investor.vanguard.com/etf/profile/MGC" TargetMode="External"/><Relationship Id="rId3" Type="http://schemas.openxmlformats.org/officeDocument/2006/relationships/hyperlink" Target="https://www.spglobal.com/spdji/en/indices/equity/sp-midcap-400-growth" TargetMode="External"/><Relationship Id="rId21" Type="http://schemas.openxmlformats.org/officeDocument/2006/relationships/hyperlink" Target="https://investor.vanguard.com/etf/profile/VOO" TargetMode="External"/><Relationship Id="rId7" Type="http://schemas.openxmlformats.org/officeDocument/2006/relationships/hyperlink" Target="https://www.spglobal.com/spdji/en/indices/equity/sp-600" TargetMode="External"/><Relationship Id="rId12" Type="http://schemas.openxmlformats.org/officeDocument/2006/relationships/hyperlink" Target="https://www.crsp.org/products/investment-products/crsp-us-mega-cap-index" TargetMode="External"/><Relationship Id="rId17" Type="http://schemas.openxmlformats.org/officeDocument/2006/relationships/hyperlink" Target="https://investor.vanguard.com/etf/profile/IVOV" TargetMode="External"/><Relationship Id="rId25" Type="http://schemas.openxmlformats.org/officeDocument/2006/relationships/hyperlink" Target="https://investor.vanguard.com/etf/profile/overview/mgk" TargetMode="External"/><Relationship Id="rId2" Type="http://schemas.openxmlformats.org/officeDocument/2006/relationships/hyperlink" Target="https://www.spglobal.com/spdji/en/indices/equity/sp-500-value" TargetMode="External"/><Relationship Id="rId16" Type="http://schemas.openxmlformats.org/officeDocument/2006/relationships/hyperlink" Target="https://investor.vanguard.com/etf/profile/IVOG" TargetMode="External"/><Relationship Id="rId20" Type="http://schemas.openxmlformats.org/officeDocument/2006/relationships/hyperlink" Target="https://investor.vanguard.com/etf/profile/VIOO" TargetMode="External"/><Relationship Id="rId1" Type="http://schemas.openxmlformats.org/officeDocument/2006/relationships/hyperlink" Target="https://www.spglobal.com/spdji/en/indices/equity/sp-500-growth" TargetMode="External"/><Relationship Id="rId6" Type="http://schemas.openxmlformats.org/officeDocument/2006/relationships/hyperlink" Target="https://www.spglobal.com/spdji/en/indices/equity/sp-smallcap-600-value" TargetMode="External"/><Relationship Id="rId11" Type="http://schemas.openxmlformats.org/officeDocument/2006/relationships/hyperlink" Target="https://www.crsp.org/products/investment-products/crsp-us-mega-cap-growth-index" TargetMode="External"/><Relationship Id="rId24" Type="http://schemas.openxmlformats.org/officeDocument/2006/relationships/hyperlink" Target="https://investor.vanguard.com/etf/profile/VWO" TargetMode="External"/><Relationship Id="rId5" Type="http://schemas.openxmlformats.org/officeDocument/2006/relationships/hyperlink" Target="https://www.spglobal.com/spdji/en/indices/equity/sp-smallcap-600-growth" TargetMode="External"/><Relationship Id="rId15" Type="http://schemas.openxmlformats.org/officeDocument/2006/relationships/hyperlink" Target="https://investor.vanguard.com/etf/profile/VOOV" TargetMode="External"/><Relationship Id="rId23" Type="http://schemas.openxmlformats.org/officeDocument/2006/relationships/hyperlink" Target="https://investor.vanguard.com/etf/profile/overview/vea" TargetMode="External"/><Relationship Id="rId10" Type="http://schemas.openxmlformats.org/officeDocument/2006/relationships/hyperlink" Target="https://research.ftserussell.com/Vanguard/home/Indices?Region=AMERICAS&amp;Country=US&amp;Indexid=GDXUS" TargetMode="External"/><Relationship Id="rId19" Type="http://schemas.openxmlformats.org/officeDocument/2006/relationships/hyperlink" Target="https://investor.vanguard.com/etf/profile/VIOV" TargetMode="External"/><Relationship Id="rId4" Type="http://schemas.openxmlformats.org/officeDocument/2006/relationships/hyperlink" Target="https://www.spglobal.com/spdji/en/indices/strategy/sp-midcap-400-value" TargetMode="External"/><Relationship Id="rId9" Type="http://schemas.openxmlformats.org/officeDocument/2006/relationships/hyperlink" Target="https://www.spglobal.com/spdji/en/indices/equity/sp-500" TargetMode="External"/><Relationship Id="rId14" Type="http://schemas.openxmlformats.org/officeDocument/2006/relationships/hyperlink" Target="https://investor.vanguard.com/etf/profile/VOOG" TargetMode="External"/><Relationship Id="rId22" Type="http://schemas.openxmlformats.org/officeDocument/2006/relationships/hyperlink" Target="https://investor.vanguard.com/etf/profile/IVOO" TargetMode="External"/><Relationship Id="rId27" Type="http://schemas.openxmlformats.org/officeDocument/2006/relationships/hyperlink" Target="https://investor.vanguard.com/etf/profile/MG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55E5-E95A-4C0B-A3FB-4CD41B3AD52C}">
  <dimension ref="A1:S24"/>
  <sheetViews>
    <sheetView tabSelected="1" workbookViewId="0">
      <selection activeCell="I12" sqref="I12:K12"/>
    </sheetView>
  </sheetViews>
  <sheetFormatPr defaultRowHeight="14.4" x14ac:dyDescent="0.3"/>
  <cols>
    <col min="1" max="1" width="29.5546875" bestFit="1" customWidth="1"/>
    <col min="2" max="2" width="22" customWidth="1"/>
    <col min="3" max="3" width="12.21875" customWidth="1"/>
    <col min="4" max="4" width="12.6640625" bestFit="1" customWidth="1"/>
    <col min="5" max="5" width="10.44140625" bestFit="1" customWidth="1"/>
    <col min="6" max="6" width="10.5546875" customWidth="1"/>
    <col min="7" max="7" width="11.6640625" customWidth="1"/>
    <col min="8" max="8" width="10.21875" customWidth="1"/>
    <col min="9" max="11" width="10.44140625" bestFit="1" customWidth="1"/>
    <col min="12" max="14" width="10.77734375" bestFit="1" customWidth="1"/>
    <col min="15" max="16" width="12" bestFit="1" customWidth="1"/>
    <col min="17" max="18" width="10.77734375" bestFit="1" customWidth="1"/>
    <col min="19" max="19" width="12" bestFit="1" customWidth="1"/>
  </cols>
  <sheetData>
    <row r="1" spans="1:19" ht="28.8" x14ac:dyDescent="0.3">
      <c r="A1" s="13" t="s">
        <v>42</v>
      </c>
      <c r="B1" s="13" t="s">
        <v>45</v>
      </c>
      <c r="C1" s="13" t="s">
        <v>52</v>
      </c>
      <c r="D1" s="13" t="s">
        <v>53</v>
      </c>
      <c r="E1" s="13" t="s">
        <v>54</v>
      </c>
      <c r="F1" s="13" t="s">
        <v>81</v>
      </c>
      <c r="G1" s="13" t="s">
        <v>82</v>
      </c>
      <c r="H1" s="13" t="s">
        <v>83</v>
      </c>
      <c r="I1" s="13" t="s">
        <v>84</v>
      </c>
      <c r="J1" s="13" t="s">
        <v>85</v>
      </c>
      <c r="K1" s="13" t="s">
        <v>86</v>
      </c>
      <c r="L1" s="13" t="s">
        <v>87</v>
      </c>
      <c r="M1" s="13" t="s">
        <v>88</v>
      </c>
      <c r="N1" s="13" t="s">
        <v>89</v>
      </c>
      <c r="O1" s="13" t="s">
        <v>90</v>
      </c>
      <c r="P1" s="13" t="s">
        <v>91</v>
      </c>
      <c r="Q1" s="13" t="s">
        <v>92</v>
      </c>
      <c r="R1" s="13" t="s">
        <v>93</v>
      </c>
      <c r="S1" s="13" t="s">
        <v>94</v>
      </c>
    </row>
    <row r="2" spans="1:19" x14ac:dyDescent="0.3">
      <c r="A2" s="3" t="s">
        <v>0</v>
      </c>
      <c r="B2" s="22" t="s">
        <v>2</v>
      </c>
      <c r="C2" s="3">
        <v>50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25</v>
      </c>
      <c r="J2" s="3">
        <v>0</v>
      </c>
      <c r="K2" s="3">
        <v>25</v>
      </c>
      <c r="L2" s="3">
        <v>0</v>
      </c>
      <c r="M2" s="3">
        <v>0</v>
      </c>
      <c r="N2" s="3">
        <v>0</v>
      </c>
      <c r="O2" s="3">
        <f>50/3</f>
        <v>16.666666666666668</v>
      </c>
      <c r="P2" s="3">
        <v>0</v>
      </c>
      <c r="Q2" s="3">
        <v>20</v>
      </c>
      <c r="R2" s="3">
        <v>0</v>
      </c>
      <c r="S2" s="3">
        <v>8.3333333333333339</v>
      </c>
    </row>
    <row r="3" spans="1:19" x14ac:dyDescent="0.3">
      <c r="A3" s="3" t="s">
        <v>3</v>
      </c>
      <c r="B3" s="22" t="s">
        <v>5</v>
      </c>
      <c r="C3" s="3">
        <v>0</v>
      </c>
      <c r="D3" s="3">
        <v>50</v>
      </c>
      <c r="E3" s="3">
        <v>0</v>
      </c>
      <c r="F3" s="3">
        <v>0</v>
      </c>
      <c r="G3" s="3">
        <v>0</v>
      </c>
      <c r="H3" s="3">
        <v>0</v>
      </c>
      <c r="I3" s="3">
        <v>25</v>
      </c>
      <c r="J3" s="3">
        <v>25</v>
      </c>
      <c r="K3" s="3">
        <v>0</v>
      </c>
      <c r="L3" s="3">
        <v>0</v>
      </c>
      <c r="M3" s="3">
        <v>0</v>
      </c>
      <c r="N3" s="3">
        <v>0</v>
      </c>
      <c r="O3" s="3">
        <f t="shared" ref="O3:P7" si="0">50/3</f>
        <v>16.666666666666668</v>
      </c>
      <c r="P3" s="3">
        <v>0</v>
      </c>
      <c r="Q3" s="3">
        <v>20</v>
      </c>
      <c r="R3" s="3">
        <v>0</v>
      </c>
      <c r="S3" s="3">
        <v>8.3333333333333339</v>
      </c>
    </row>
    <row r="4" spans="1:19" x14ac:dyDescent="0.3">
      <c r="A4" s="3" t="s">
        <v>6</v>
      </c>
      <c r="B4" s="22" t="s">
        <v>8</v>
      </c>
      <c r="C4" s="3">
        <v>0</v>
      </c>
      <c r="D4" s="3">
        <v>0</v>
      </c>
      <c r="E4" s="3">
        <v>50</v>
      </c>
      <c r="F4" s="3">
        <v>0</v>
      </c>
      <c r="G4" s="3">
        <v>0</v>
      </c>
      <c r="H4" s="3">
        <v>0</v>
      </c>
      <c r="I4" s="3">
        <v>0</v>
      </c>
      <c r="J4" s="3">
        <v>25</v>
      </c>
      <c r="K4" s="3">
        <v>25</v>
      </c>
      <c r="L4" s="3">
        <v>0</v>
      </c>
      <c r="M4" s="3">
        <v>0</v>
      </c>
      <c r="N4" s="3">
        <v>0</v>
      </c>
      <c r="O4" s="3">
        <f t="shared" si="0"/>
        <v>16.666666666666668</v>
      </c>
      <c r="P4" s="3">
        <v>0</v>
      </c>
      <c r="Q4" s="3">
        <v>0</v>
      </c>
      <c r="R4" s="3">
        <v>0</v>
      </c>
      <c r="S4" s="3">
        <v>8.3333333333333339</v>
      </c>
    </row>
    <row r="5" spans="1:19" x14ac:dyDescent="0.3">
      <c r="A5" s="5" t="s">
        <v>9</v>
      </c>
      <c r="B5" s="23" t="s">
        <v>11</v>
      </c>
      <c r="C5" s="5">
        <v>0</v>
      </c>
      <c r="D5" s="5">
        <v>0</v>
      </c>
      <c r="E5" s="5">
        <v>0</v>
      </c>
      <c r="F5" s="5">
        <v>50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25</v>
      </c>
      <c r="M5" s="5">
        <v>0</v>
      </c>
      <c r="N5" s="5">
        <v>25</v>
      </c>
      <c r="O5" s="5">
        <v>0</v>
      </c>
      <c r="P5" s="5">
        <f>50/3</f>
        <v>16.666666666666668</v>
      </c>
      <c r="Q5" s="5">
        <v>0</v>
      </c>
      <c r="R5" s="5">
        <v>20</v>
      </c>
      <c r="S5" s="5">
        <v>8.3333333333333339</v>
      </c>
    </row>
    <row r="6" spans="1:19" x14ac:dyDescent="0.3">
      <c r="A6" s="5" t="s">
        <v>12</v>
      </c>
      <c r="B6" s="23" t="s">
        <v>14</v>
      </c>
      <c r="C6" s="5">
        <v>0</v>
      </c>
      <c r="D6" s="5">
        <v>0</v>
      </c>
      <c r="E6" s="5">
        <v>0</v>
      </c>
      <c r="F6" s="5">
        <v>0</v>
      </c>
      <c r="G6" s="5">
        <v>50</v>
      </c>
      <c r="H6" s="5">
        <v>0</v>
      </c>
      <c r="I6" s="5">
        <v>0</v>
      </c>
      <c r="J6" s="5">
        <v>0</v>
      </c>
      <c r="K6" s="5">
        <v>0</v>
      </c>
      <c r="L6" s="5">
        <v>25</v>
      </c>
      <c r="M6" s="5">
        <v>25</v>
      </c>
      <c r="N6" s="5">
        <v>0</v>
      </c>
      <c r="O6" s="5">
        <v>0</v>
      </c>
      <c r="P6" s="5">
        <f t="shared" si="0"/>
        <v>16.666666666666668</v>
      </c>
      <c r="Q6" s="5">
        <v>0</v>
      </c>
      <c r="R6" s="5">
        <v>20</v>
      </c>
      <c r="S6" s="5">
        <v>8.3333333333333339</v>
      </c>
    </row>
    <row r="7" spans="1:19" x14ac:dyDescent="0.3">
      <c r="A7" s="5" t="s">
        <v>15</v>
      </c>
      <c r="B7" s="23" t="s">
        <v>17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50</v>
      </c>
      <c r="I7" s="5">
        <v>0</v>
      </c>
      <c r="J7" s="5">
        <v>0</v>
      </c>
      <c r="K7" s="5">
        <v>0</v>
      </c>
      <c r="L7" s="5">
        <v>0</v>
      </c>
      <c r="M7" s="5">
        <v>25</v>
      </c>
      <c r="N7" s="5">
        <v>25</v>
      </c>
      <c r="O7" s="5">
        <v>0</v>
      </c>
      <c r="P7" s="5">
        <f t="shared" si="0"/>
        <v>16.666666666666668</v>
      </c>
      <c r="Q7" s="5">
        <v>0</v>
      </c>
      <c r="R7" s="5">
        <v>0</v>
      </c>
      <c r="S7" s="5">
        <v>8.3333333333333339</v>
      </c>
    </row>
    <row r="8" spans="1:19" x14ac:dyDescent="0.3">
      <c r="A8" s="7" t="s">
        <v>36</v>
      </c>
      <c r="B8" s="24" t="s">
        <v>38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5</v>
      </c>
      <c r="R8" s="7">
        <v>5</v>
      </c>
      <c r="S8" s="39">
        <v>0</v>
      </c>
    </row>
    <row r="9" spans="1:19" x14ac:dyDescent="0.3">
      <c r="A9" s="20" t="s">
        <v>39</v>
      </c>
      <c r="B9" s="25" t="s">
        <v>41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5</v>
      </c>
      <c r="R9" s="20">
        <v>5</v>
      </c>
      <c r="S9" s="40">
        <v>0</v>
      </c>
    </row>
    <row r="10" spans="1:19" x14ac:dyDescent="0.3">
      <c r="A10" s="21" t="s">
        <v>50</v>
      </c>
      <c r="B10" s="26" t="s">
        <v>48</v>
      </c>
      <c r="C10" s="21">
        <v>50</v>
      </c>
      <c r="D10" s="21">
        <v>50</v>
      </c>
      <c r="E10" s="21">
        <v>50</v>
      </c>
      <c r="F10" s="21">
        <v>50</v>
      </c>
      <c r="G10" s="21">
        <v>50</v>
      </c>
      <c r="H10" s="21">
        <v>50</v>
      </c>
      <c r="I10" s="21">
        <v>50</v>
      </c>
      <c r="J10" s="21">
        <v>50</v>
      </c>
      <c r="K10" s="21">
        <v>50</v>
      </c>
      <c r="L10" s="21">
        <v>50</v>
      </c>
      <c r="M10" s="21">
        <v>50</v>
      </c>
      <c r="N10" s="21">
        <v>50</v>
      </c>
      <c r="O10" s="21">
        <v>50</v>
      </c>
      <c r="P10" s="21">
        <v>50</v>
      </c>
      <c r="Q10" s="21">
        <v>50</v>
      </c>
      <c r="R10" s="21">
        <v>50</v>
      </c>
      <c r="S10" s="41">
        <v>50</v>
      </c>
    </row>
    <row r="11" spans="1:19" x14ac:dyDescent="0.3">
      <c r="C11" s="19">
        <f>SUM(C2:C10)</f>
        <v>100</v>
      </c>
      <c r="D11" s="19">
        <f t="shared" ref="D11:H11" si="1">SUM(D2:D10)</f>
        <v>100</v>
      </c>
      <c r="E11" s="19">
        <f t="shared" si="1"/>
        <v>100</v>
      </c>
      <c r="F11" s="19">
        <f t="shared" si="1"/>
        <v>100</v>
      </c>
      <c r="G11" s="19">
        <f t="shared" si="1"/>
        <v>100</v>
      </c>
      <c r="H11" s="19">
        <f t="shared" si="1"/>
        <v>100</v>
      </c>
      <c r="I11" s="19">
        <f t="shared" ref="I11:S11" si="2">SUM(I2:I10)</f>
        <v>100</v>
      </c>
      <c r="J11" s="19">
        <f t="shared" si="2"/>
        <v>100</v>
      </c>
      <c r="K11" s="19">
        <f t="shared" si="2"/>
        <v>100</v>
      </c>
      <c r="L11" s="19">
        <f t="shared" si="2"/>
        <v>100</v>
      </c>
      <c r="M11" s="19">
        <f t="shared" si="2"/>
        <v>100</v>
      </c>
      <c r="N11" s="19">
        <f t="shared" si="2"/>
        <v>100</v>
      </c>
      <c r="O11" s="19">
        <f t="shared" si="2"/>
        <v>100</v>
      </c>
      <c r="P11" s="19">
        <f t="shared" si="2"/>
        <v>100</v>
      </c>
      <c r="Q11" s="19">
        <f t="shared" si="2"/>
        <v>100</v>
      </c>
      <c r="R11" s="19">
        <f t="shared" si="2"/>
        <v>100</v>
      </c>
      <c r="S11" s="19">
        <f t="shared" si="2"/>
        <v>100</v>
      </c>
    </row>
    <row r="12" spans="1:19" x14ac:dyDescent="0.3">
      <c r="C12" s="28">
        <v>2011</v>
      </c>
      <c r="D12" s="28"/>
      <c r="E12" s="28"/>
      <c r="F12" s="28">
        <v>2011</v>
      </c>
      <c r="G12" s="28"/>
      <c r="H12" s="28"/>
      <c r="I12" s="28">
        <v>2011</v>
      </c>
      <c r="J12" s="28"/>
      <c r="K12" s="28"/>
      <c r="L12" s="28">
        <v>2011</v>
      </c>
      <c r="M12" s="28"/>
      <c r="N12" s="28"/>
      <c r="O12">
        <v>2011</v>
      </c>
      <c r="P12">
        <v>2011</v>
      </c>
      <c r="Q12">
        <v>2011</v>
      </c>
      <c r="R12">
        <v>2011</v>
      </c>
      <c r="S12">
        <v>2011</v>
      </c>
    </row>
    <row r="13" spans="1:19" x14ac:dyDescent="0.3">
      <c r="B13" s="29" t="s">
        <v>51</v>
      </c>
      <c r="C13" s="30" t="s">
        <v>52</v>
      </c>
      <c r="D13" s="30" t="s">
        <v>53</v>
      </c>
      <c r="E13" s="30" t="s">
        <v>54</v>
      </c>
      <c r="F13" s="30" t="s">
        <v>81</v>
      </c>
      <c r="G13" s="30" t="s">
        <v>82</v>
      </c>
      <c r="H13" s="30" t="s">
        <v>83</v>
      </c>
      <c r="I13" s="30" t="s">
        <v>84</v>
      </c>
      <c r="J13" s="30" t="s">
        <v>85</v>
      </c>
      <c r="K13" s="30" t="s">
        <v>86</v>
      </c>
      <c r="L13" s="30" t="s">
        <v>87</v>
      </c>
      <c r="M13" s="30" t="s">
        <v>88</v>
      </c>
      <c r="N13" s="30" t="s">
        <v>89</v>
      </c>
      <c r="O13" s="30" t="s">
        <v>90</v>
      </c>
      <c r="P13" s="30" t="s">
        <v>91</v>
      </c>
      <c r="Q13" s="30" t="s">
        <v>92</v>
      </c>
      <c r="R13" s="30" t="s">
        <v>93</v>
      </c>
      <c r="S13" s="30" t="s">
        <v>94</v>
      </c>
    </row>
    <row r="14" spans="1:19" x14ac:dyDescent="0.3">
      <c r="B14" s="31" t="s">
        <v>55</v>
      </c>
      <c r="C14" s="32">
        <v>10000</v>
      </c>
      <c r="D14" s="32">
        <v>10000</v>
      </c>
      <c r="E14" s="32">
        <v>10000</v>
      </c>
      <c r="F14" s="32">
        <v>10000</v>
      </c>
      <c r="G14" s="32">
        <v>10000</v>
      </c>
      <c r="H14" s="32">
        <v>10000</v>
      </c>
      <c r="I14" s="32">
        <v>10000</v>
      </c>
      <c r="J14" s="32">
        <v>10000</v>
      </c>
      <c r="K14" s="32">
        <v>10000</v>
      </c>
      <c r="L14" s="33">
        <v>10000</v>
      </c>
      <c r="M14" s="33">
        <v>10000</v>
      </c>
      <c r="N14" s="33">
        <v>10000</v>
      </c>
      <c r="O14" s="34">
        <v>10000</v>
      </c>
      <c r="P14" s="33">
        <v>10000</v>
      </c>
      <c r="Q14" s="34">
        <v>10000</v>
      </c>
      <c r="R14" s="32">
        <v>10000</v>
      </c>
      <c r="S14" s="33">
        <v>10000</v>
      </c>
    </row>
    <row r="15" spans="1:19" x14ac:dyDescent="0.3">
      <c r="B15" s="31" t="s">
        <v>56</v>
      </c>
      <c r="C15" s="32">
        <v>18832.240000000002</v>
      </c>
      <c r="D15" s="32">
        <v>23710.36</v>
      </c>
      <c r="E15" s="32">
        <v>30344.43</v>
      </c>
      <c r="F15" s="32">
        <v>18275.990000000002</v>
      </c>
      <c r="G15" s="32">
        <v>23134.7</v>
      </c>
      <c r="H15" s="32">
        <v>28732.71</v>
      </c>
      <c r="I15" s="32">
        <v>21271.3</v>
      </c>
      <c r="J15" s="32">
        <v>27027.4</v>
      </c>
      <c r="K15" s="32">
        <v>24588.34</v>
      </c>
      <c r="L15" s="33">
        <v>20705.349999999999</v>
      </c>
      <c r="M15" s="33">
        <v>25933.71</v>
      </c>
      <c r="N15" s="33">
        <v>23504.35</v>
      </c>
      <c r="O15" s="34">
        <v>24295.68</v>
      </c>
      <c r="P15" s="33">
        <v>23381.14</v>
      </c>
      <c r="Q15" s="34">
        <v>19245.810000000001</v>
      </c>
      <c r="R15" s="32">
        <v>18793.05</v>
      </c>
      <c r="S15" s="33">
        <v>23838.41</v>
      </c>
    </row>
    <row r="16" spans="1:19" hidden="1" x14ac:dyDescent="0.3">
      <c r="B16" s="31" t="s">
        <v>57</v>
      </c>
      <c r="C16" s="32">
        <v>14804.9</v>
      </c>
      <c r="D16" s="32">
        <v>18639.810000000001</v>
      </c>
      <c r="E16" s="32">
        <v>23855.17</v>
      </c>
      <c r="F16" s="32">
        <v>14367.61</v>
      </c>
      <c r="G16" s="32">
        <v>18187.259999999998</v>
      </c>
      <c r="H16" s="32">
        <v>22588.12</v>
      </c>
      <c r="I16" s="32">
        <v>16722.36</v>
      </c>
      <c r="J16" s="32">
        <v>21247.49</v>
      </c>
      <c r="K16" s="32">
        <v>19330.03</v>
      </c>
      <c r="L16" s="33">
        <v>16277.44</v>
      </c>
      <c r="M16" s="33">
        <v>20387.689999999999</v>
      </c>
      <c r="N16" s="33">
        <v>18477.86</v>
      </c>
      <c r="O16" s="34">
        <v>19099.96</v>
      </c>
      <c r="P16" s="33">
        <v>18381</v>
      </c>
      <c r="Q16" s="34">
        <v>15130.03</v>
      </c>
      <c r="R16" s="32">
        <v>14774.09</v>
      </c>
      <c r="S16" s="33">
        <v>18740.48</v>
      </c>
    </row>
    <row r="17" spans="2:19" x14ac:dyDescent="0.3">
      <c r="B17" s="31" t="s">
        <v>58</v>
      </c>
      <c r="C17" s="35">
        <v>5.8773806626995828E-2</v>
      </c>
      <c r="D17" s="35">
        <v>8.100823797240797E-2</v>
      </c>
      <c r="E17" s="35">
        <v>0.10533991161871192</v>
      </c>
      <c r="F17" s="35">
        <v>5.5913533359210676E-2</v>
      </c>
      <c r="G17" s="35">
        <v>7.8613664869470412E-2</v>
      </c>
      <c r="H17" s="35">
        <v>9.9910347007641676E-2</v>
      </c>
      <c r="I17" s="35">
        <v>7.0472219807711012E-2</v>
      </c>
      <c r="J17" s="35">
        <v>9.3855053345156758E-2</v>
      </c>
      <c r="K17" s="35">
        <v>8.4560438137885496E-2</v>
      </c>
      <c r="L17" s="36">
        <v>6.7870829546023304E-2</v>
      </c>
      <c r="M17" s="36">
        <v>8.978585517829929E-2</v>
      </c>
      <c r="N17" s="36">
        <v>8.0157441011238451E-2</v>
      </c>
      <c r="O17" s="36">
        <v>8.3389388095714834E-2</v>
      </c>
      <c r="P17" s="36">
        <v>7.9645329533106546E-2</v>
      </c>
      <c r="Q17" s="36">
        <v>6.0851011275555589E-2</v>
      </c>
      <c r="R17" s="35">
        <v>5.8574809055663257E-2</v>
      </c>
      <c r="S17" s="36">
        <v>8.1533683436630477E-2</v>
      </c>
    </row>
    <row r="18" spans="2:19" hidden="1" x14ac:dyDescent="0.3">
      <c r="B18" s="31" t="s">
        <v>59</v>
      </c>
      <c r="C18" s="35">
        <v>3.6036197319990304E-2</v>
      </c>
      <c r="D18" s="35">
        <v>5.7793134974180704E-2</v>
      </c>
      <c r="E18" s="35">
        <v>8.1602275775704669E-2</v>
      </c>
      <c r="F18" s="35">
        <v>3.3237349614178013E-2</v>
      </c>
      <c r="G18" s="35">
        <v>5.5449986327846368E-2</v>
      </c>
      <c r="H18" s="35">
        <v>7.6289313330329289E-2</v>
      </c>
      <c r="I18" s="35">
        <v>4.7483382196085611E-2</v>
      </c>
      <c r="J18" s="35">
        <v>7.0364059626025099E-2</v>
      </c>
      <c r="K18" s="35">
        <v>6.126905015882711E-2</v>
      </c>
      <c r="L18" s="36">
        <v>4.4937857875786857E-2</v>
      </c>
      <c r="M18" s="36">
        <v>6.6382249187813436E-2</v>
      </c>
      <c r="N18" s="36">
        <v>5.6960609232776571E-2</v>
      </c>
      <c r="O18" s="36">
        <v>6.0123148904972945E-2</v>
      </c>
      <c r="P18" s="36">
        <v>5.6459495562333428E-2</v>
      </c>
      <c r="Q18" s="36">
        <v>3.8068793131937451E-2</v>
      </c>
      <c r="R18" s="35">
        <v>3.5841473304540905E-2</v>
      </c>
      <c r="S18" s="36">
        <v>5.8307296277798848E-2</v>
      </c>
    </row>
    <row r="19" spans="2:19" x14ac:dyDescent="0.3">
      <c r="B19" s="31" t="s">
        <v>60</v>
      </c>
      <c r="C19" s="35">
        <v>8.1733354192494945E-2</v>
      </c>
      <c r="D19" s="35">
        <v>8.8154253371999031E-2</v>
      </c>
      <c r="E19" s="35">
        <v>0.10320784910243928</v>
      </c>
      <c r="F19" s="35">
        <v>8.619497647204781E-2</v>
      </c>
      <c r="G19" s="35">
        <v>8.7772923513462109E-2</v>
      </c>
      <c r="H19" s="35">
        <v>9.6770524543199163E-2</v>
      </c>
      <c r="I19" s="35">
        <v>8.3930057230581764E-2</v>
      </c>
      <c r="J19" s="35">
        <v>9.5422291322481825E-2</v>
      </c>
      <c r="K19" s="35">
        <v>9.0057152685740674E-2</v>
      </c>
      <c r="L19" s="36">
        <v>8.5946843378876092E-2</v>
      </c>
      <c r="M19" s="36">
        <v>9.1808945874389661E-2</v>
      </c>
      <c r="N19" s="36">
        <v>8.8646896001083275E-2</v>
      </c>
      <c r="O19" s="36">
        <v>8.9404165190174759E-2</v>
      </c>
      <c r="P19" s="36">
        <v>8.8318636463463968E-2</v>
      </c>
      <c r="Q19" s="36">
        <v>8.1299200386696913E-2</v>
      </c>
      <c r="R19" s="35">
        <v>8.3054779081867217E-2</v>
      </c>
      <c r="S19" s="36">
        <v>8.8813114267314919E-2</v>
      </c>
    </row>
    <row r="20" spans="2:19" x14ac:dyDescent="0.3">
      <c r="B20" s="31" t="s">
        <v>61</v>
      </c>
      <c r="C20" s="35">
        <v>0.19695776258966702</v>
      </c>
      <c r="D20" s="35">
        <v>0.23825822057348645</v>
      </c>
      <c r="E20" s="35">
        <v>0.32607090211506473</v>
      </c>
      <c r="F20" s="35">
        <v>0.23383269678929319</v>
      </c>
      <c r="G20" s="35">
        <v>0.23912339241907343</v>
      </c>
      <c r="H20" s="35">
        <v>0.26719247715054228</v>
      </c>
      <c r="I20" s="35">
        <v>0.21825404351577782</v>
      </c>
      <c r="J20" s="35">
        <v>0.26376044853973624</v>
      </c>
      <c r="K20" s="35">
        <v>0.24532551457876473</v>
      </c>
      <c r="L20" s="36">
        <v>0.23660387413421202</v>
      </c>
      <c r="M20" s="36">
        <v>0.24116635526432728</v>
      </c>
      <c r="N20" s="36">
        <v>0.23885769601155249</v>
      </c>
      <c r="O20" s="36">
        <v>0.24298587515322589</v>
      </c>
      <c r="P20" s="36">
        <v>0.23894552010561787</v>
      </c>
      <c r="Q20" s="36">
        <v>0.20876024074801269</v>
      </c>
      <c r="R20" s="35">
        <v>0.22427705474727078</v>
      </c>
      <c r="S20" s="36">
        <v>0.24098046612034829</v>
      </c>
    </row>
    <row r="21" spans="2:19" x14ac:dyDescent="0.3">
      <c r="B21" s="31" t="s">
        <v>62</v>
      </c>
      <c r="C21" s="35">
        <v>-2.7878650966785656E-2</v>
      </c>
      <c r="D21" s="35">
        <v>-4.6232089906368068E-2</v>
      </c>
      <c r="E21" s="35">
        <v>-7.5927363578890295E-2</v>
      </c>
      <c r="F21" s="35">
        <v>-6.0062352906204319E-2</v>
      </c>
      <c r="G21" s="35">
        <v>-4.54910785541357E-2</v>
      </c>
      <c r="H21" s="35">
        <v>-7.3223361982424851E-2</v>
      </c>
      <c r="I21" s="35">
        <v>-3.1640182344981782E-2</v>
      </c>
      <c r="J21" s="35">
        <v>-6.3132766837693532E-2</v>
      </c>
      <c r="K21" s="35">
        <v>-5.2667450598182897E-2</v>
      </c>
      <c r="L21" s="36">
        <v>-4.5094383766410839E-2</v>
      </c>
      <c r="M21" s="36">
        <v>-6.1055482483210466E-2</v>
      </c>
      <c r="N21" s="36">
        <v>-5.2753671034810989E-2</v>
      </c>
      <c r="O21" s="36">
        <v>-5.0583563823010325E-2</v>
      </c>
      <c r="P21" s="36">
        <v>-5.0370570717776286E-2</v>
      </c>
      <c r="Q21" s="36">
        <v>-3.3508585416899161E-2</v>
      </c>
      <c r="R21" s="35">
        <v>-4.9875895164713802E-2</v>
      </c>
      <c r="S21" s="36">
        <v>-5.0479118774686693E-2</v>
      </c>
    </row>
    <row r="22" spans="2:19" x14ac:dyDescent="0.3">
      <c r="B22" s="31" t="s">
        <v>63</v>
      </c>
      <c r="C22" s="35">
        <v>-0.16023654978237303</v>
      </c>
      <c r="D22" s="35">
        <v>-0.13508506803873127</v>
      </c>
      <c r="E22" s="35">
        <v>-0.11952808469126876</v>
      </c>
      <c r="F22" s="35">
        <v>-0.16911370009539611</v>
      </c>
      <c r="G22" s="35">
        <v>-0.1412987813095514</v>
      </c>
      <c r="H22" s="35">
        <v>-0.12289650990560842</v>
      </c>
      <c r="I22" s="35">
        <v>-0.14311356529662983</v>
      </c>
      <c r="J22" s="35">
        <v>-0.12601622930107892</v>
      </c>
      <c r="K22" s="35">
        <v>-0.13202801279520138</v>
      </c>
      <c r="L22" s="36">
        <v>-0.15202405067610114</v>
      </c>
      <c r="M22" s="36">
        <v>-0.13153611435466186</v>
      </c>
      <c r="N22" s="36">
        <v>-0.13888245314763972</v>
      </c>
      <c r="O22" s="36">
        <v>-0.13303332326709694</v>
      </c>
      <c r="P22" s="36">
        <v>-0.13968352427544467</v>
      </c>
      <c r="Q22" s="36">
        <v>-0.13938248043629373</v>
      </c>
      <c r="R22" s="35">
        <v>-0.14707085289987548</v>
      </c>
      <c r="S22" s="36">
        <v>-0.13632421075938658</v>
      </c>
    </row>
    <row r="23" spans="2:19" x14ac:dyDescent="0.3">
      <c r="B23" s="31" t="s">
        <v>64</v>
      </c>
      <c r="C23" s="37">
        <v>0.99426616636174225</v>
      </c>
      <c r="D23" s="37">
        <v>1.1178955849875463</v>
      </c>
      <c r="E23" s="37">
        <v>1.1369276441295018</v>
      </c>
      <c r="F23" s="37">
        <v>0.89239122767962864</v>
      </c>
      <c r="G23" s="37">
        <v>1.097213913884082</v>
      </c>
      <c r="H23" s="37">
        <v>1.1661607489438639</v>
      </c>
      <c r="I23" s="37">
        <v>1.0758940968337583</v>
      </c>
      <c r="J23" s="37">
        <v>1.1365316821331906</v>
      </c>
      <c r="K23" s="37">
        <v>1.1226294196552185</v>
      </c>
      <c r="L23" s="38">
        <v>1.0130487243743276</v>
      </c>
      <c r="M23" s="38">
        <v>1.1432276885729857</v>
      </c>
      <c r="N23" s="38">
        <v>1.0892598124211583</v>
      </c>
      <c r="O23" s="38">
        <v>1.1213966169140182</v>
      </c>
      <c r="P23" s="38">
        <v>1.0923190988693445</v>
      </c>
      <c r="Q23" s="38">
        <v>1.0023473245054983</v>
      </c>
      <c r="R23" s="37">
        <v>0.94731922840394922</v>
      </c>
      <c r="S23" s="38">
        <v>1.1076676899309132</v>
      </c>
    </row>
    <row r="24" spans="2:19" x14ac:dyDescent="0.3">
      <c r="B24" s="31" t="s">
        <v>65</v>
      </c>
      <c r="C24" s="37">
        <v>1.6195249934425682</v>
      </c>
      <c r="D24" s="37">
        <v>1.8833748429543333</v>
      </c>
      <c r="E24" s="37">
        <v>2.0268830160954709</v>
      </c>
      <c r="F24" s="37">
        <v>1.4127133191401269</v>
      </c>
      <c r="G24" s="37">
        <v>1.8188800100082281</v>
      </c>
      <c r="H24" s="37">
        <v>2.0547761339258539</v>
      </c>
      <c r="I24" s="37">
        <v>1.7791898894570204</v>
      </c>
      <c r="J24" s="37">
        <v>1.9730888773926669</v>
      </c>
      <c r="K24" s="37">
        <v>1.9090604392515267</v>
      </c>
      <c r="L24" s="38">
        <v>1.6378196387435104</v>
      </c>
      <c r="M24" s="38">
        <v>1.9546255054621191</v>
      </c>
      <c r="N24" s="38">
        <v>1.8102904767805528</v>
      </c>
      <c r="O24" s="38">
        <v>1.9010184330072788</v>
      </c>
      <c r="P24" s="38">
        <v>1.8139495350918207</v>
      </c>
      <c r="Q24" s="38">
        <v>1.6301112132243523</v>
      </c>
      <c r="R24" s="37">
        <v>1.5102875779684153</v>
      </c>
      <c r="S24" s="38">
        <v>1.8584219786972702</v>
      </c>
    </row>
  </sheetData>
  <mergeCells count="4">
    <mergeCell ref="F12:H12"/>
    <mergeCell ref="C12:E12"/>
    <mergeCell ref="I12:K12"/>
    <mergeCell ref="L12:N12"/>
  </mergeCells>
  <phoneticPr fontId="5" type="noConversion"/>
  <conditionalFormatting sqref="C22:P22">
    <cfRule type="colorScale" priority="11">
      <colorScale>
        <cfvo type="min"/>
        <cfvo type="max"/>
        <color rgb="FFF8696B"/>
        <color rgb="FFFCFCFF"/>
      </colorScale>
    </cfRule>
  </conditionalFormatting>
  <conditionalFormatting sqref="C18:P18">
    <cfRule type="colorScale" priority="10">
      <colorScale>
        <cfvo type="min"/>
        <cfvo type="max"/>
        <color rgb="FFFFEF9C"/>
        <color rgb="FF63BE7B"/>
      </colorScale>
    </cfRule>
  </conditionalFormatting>
  <conditionalFormatting sqref="C19:P19">
    <cfRule type="colorScale" priority="8">
      <colorScale>
        <cfvo type="min"/>
        <cfvo type="max"/>
        <color rgb="FFFCFCFF"/>
        <color rgb="FFF8696B"/>
      </colorScale>
    </cfRule>
  </conditionalFormatting>
  <conditionalFormatting sqref="C17:P1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7:R17">
    <cfRule type="colorScale" priority="6">
      <colorScale>
        <cfvo type="min"/>
        <cfvo type="max"/>
        <color rgb="FFFFEF9C"/>
        <color rgb="FF63BE7B"/>
      </colorScale>
    </cfRule>
  </conditionalFormatting>
  <conditionalFormatting sqref="C19:R19">
    <cfRule type="colorScale" priority="5">
      <colorScale>
        <cfvo type="min"/>
        <cfvo type="max"/>
        <color rgb="FFFCFCFF"/>
        <color rgb="FFF8696B"/>
      </colorScale>
    </cfRule>
  </conditionalFormatting>
  <conditionalFormatting sqref="C22:R22">
    <cfRule type="colorScale" priority="4">
      <colorScale>
        <cfvo type="min"/>
        <cfvo type="max"/>
        <color rgb="FFF8696B"/>
        <color rgb="FFFCFCFF"/>
      </colorScale>
    </cfRule>
  </conditionalFormatting>
  <conditionalFormatting sqref="C17:S17">
    <cfRule type="colorScale" priority="3">
      <colorScale>
        <cfvo type="min"/>
        <cfvo type="max"/>
        <color rgb="FFFFEF9C"/>
        <color rgb="FF63BE7B"/>
      </colorScale>
    </cfRule>
  </conditionalFormatting>
  <conditionalFormatting sqref="C19:S19">
    <cfRule type="colorScale" priority="2">
      <colorScale>
        <cfvo type="min"/>
        <cfvo type="max"/>
        <color rgb="FFFCFCFF"/>
        <color rgb="FFF8696B"/>
      </colorScale>
    </cfRule>
  </conditionalFormatting>
  <conditionalFormatting sqref="C22:S22">
    <cfRule type="colorScale" priority="1">
      <colorScale>
        <cfvo type="min"/>
        <cfvo type="max"/>
        <color rgb="FFF8696B"/>
        <color rgb="FFFCFCFF"/>
      </colorScale>
    </cfRule>
  </conditionalFormatting>
  <hyperlinks>
    <hyperlink ref="B7" r:id="rId1" xr:uid="{3CDA627E-D7F8-432A-9920-6BE5E8779B66}"/>
    <hyperlink ref="B5" r:id="rId2" xr:uid="{6C3E344C-BE43-4A71-9235-0BC45F1CF09A}"/>
    <hyperlink ref="B6" r:id="rId3" xr:uid="{3814C099-CFA4-4B90-B968-6E4C516D9FE9}"/>
    <hyperlink ref="B8" r:id="rId4" xr:uid="{B593D28D-9C64-48AF-9823-530C4FBBC5C7}"/>
    <hyperlink ref="B9" r:id="rId5" xr:uid="{011C58F8-DC59-44F6-A07D-CA3C93A6A7D7}"/>
    <hyperlink ref="B4" r:id="rId6" xr:uid="{19C0E62B-553D-42C1-8CEB-530F6CB47E58}"/>
    <hyperlink ref="B3" r:id="rId7" xr:uid="{8A7CFF5D-4BA7-4672-9423-E8F6FDFC53A5}"/>
    <hyperlink ref="B2" r:id="rId8" xr:uid="{1ABAEB53-2209-4940-8F9F-F46C582B5F76}"/>
    <hyperlink ref="B10" r:id="rId9" xr:uid="{B8DCE2DA-4008-4E5D-B862-1C11CFF879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F7F3-2FCB-4C83-9372-51EC57FD1E8D}">
  <dimension ref="A12:J31"/>
  <sheetViews>
    <sheetView topLeftCell="A11" workbookViewId="0">
      <selection activeCell="A13" sqref="A13:J31"/>
    </sheetView>
  </sheetViews>
  <sheetFormatPr defaultRowHeight="14.4" x14ac:dyDescent="0.3"/>
  <cols>
    <col min="1" max="1" width="13.33203125" bestFit="1" customWidth="1"/>
    <col min="2" max="2" width="9.44140625" customWidth="1"/>
    <col min="3" max="3" width="13" customWidth="1"/>
    <col min="4" max="4" width="9.77734375" customWidth="1"/>
    <col min="9" max="9" width="13.21875" customWidth="1"/>
    <col min="10" max="10" width="13.33203125" customWidth="1"/>
  </cols>
  <sheetData>
    <row r="12" spans="1:10" x14ac:dyDescent="0.3">
      <c r="A12" s="27"/>
    </row>
    <row r="13" spans="1:10" x14ac:dyDescent="0.3">
      <c r="A13" s="44" t="s">
        <v>95</v>
      </c>
      <c r="B13" s="42" t="s">
        <v>66</v>
      </c>
      <c r="C13" s="43" t="s">
        <v>66</v>
      </c>
      <c r="D13" s="42" t="s">
        <v>66</v>
      </c>
      <c r="E13" s="42" t="s">
        <v>67</v>
      </c>
      <c r="F13" s="43" t="s">
        <v>67</v>
      </c>
      <c r="G13" s="43" t="s">
        <v>67</v>
      </c>
      <c r="H13" s="42" t="s">
        <v>67</v>
      </c>
      <c r="I13" s="42" t="s">
        <v>68</v>
      </c>
      <c r="J13" s="42" t="s">
        <v>68</v>
      </c>
    </row>
    <row r="14" spans="1:10" x14ac:dyDescent="0.3">
      <c r="A14" s="29" t="s">
        <v>69</v>
      </c>
      <c r="B14" s="30" t="s">
        <v>70</v>
      </c>
      <c r="C14" s="30" t="s">
        <v>80</v>
      </c>
      <c r="D14" s="30" t="s">
        <v>71</v>
      </c>
      <c r="E14" s="30" t="s">
        <v>72</v>
      </c>
      <c r="F14" s="30" t="s">
        <v>73</v>
      </c>
      <c r="G14" s="30" t="s">
        <v>74</v>
      </c>
      <c r="H14" s="30" t="s">
        <v>75</v>
      </c>
      <c r="I14" s="30" t="s">
        <v>72</v>
      </c>
      <c r="J14" s="30" t="s">
        <v>73</v>
      </c>
    </row>
    <row r="15" spans="1:10" x14ac:dyDescent="0.3">
      <c r="A15" s="44" t="s">
        <v>52</v>
      </c>
      <c r="B15" s="35">
        <v>1.4384557773993611E-2</v>
      </c>
      <c r="C15" s="35">
        <v>-1.2621110591672591E-2</v>
      </c>
      <c r="D15" s="35">
        <v>0.16415342106570963</v>
      </c>
      <c r="E15" s="35">
        <v>0.1116184086470855</v>
      </c>
      <c r="F15" s="35">
        <v>9.3078611112897836E-2</v>
      </c>
      <c r="G15" s="35">
        <v>8.9761836116527771E-2</v>
      </c>
      <c r="H15" s="35">
        <v>8.6813037773619595E-2</v>
      </c>
      <c r="I15" s="35">
        <v>0.11733499938210774</v>
      </c>
      <c r="J15" s="35">
        <v>0.10292414080616309</v>
      </c>
    </row>
    <row r="16" spans="1:10" x14ac:dyDescent="0.3">
      <c r="A16" s="44" t="s">
        <v>53</v>
      </c>
      <c r="B16" s="35">
        <v>-2.2656180567984907E-2</v>
      </c>
      <c r="C16" s="35">
        <v>-4.6232089906368068E-2</v>
      </c>
      <c r="D16" s="35">
        <v>0.15432746497345451</v>
      </c>
      <c r="E16" s="35">
        <v>0.16448115505070349</v>
      </c>
      <c r="F16" s="35">
        <v>0.13189797147315696</v>
      </c>
      <c r="G16" s="35">
        <v>0.10879468734576903</v>
      </c>
      <c r="H16" s="35">
        <v>0.10500791555674316</v>
      </c>
      <c r="I16" s="35">
        <v>0.12777497145878147</v>
      </c>
      <c r="J16" s="35">
        <v>0.11226410668315398</v>
      </c>
    </row>
    <row r="17" spans="1:10" x14ac:dyDescent="0.3">
      <c r="A17" s="44" t="s">
        <v>54</v>
      </c>
      <c r="B17" s="35">
        <v>-5.5154895129492121E-2</v>
      </c>
      <c r="C17" s="35">
        <v>-7.5927363578890295E-2</v>
      </c>
      <c r="D17" s="35">
        <v>0.14206296740724977</v>
      </c>
      <c r="E17" s="35">
        <v>0.21944894198557474</v>
      </c>
      <c r="F17" s="35">
        <v>0.17310784280477143</v>
      </c>
      <c r="G17" s="35">
        <v>0.12883280854648604</v>
      </c>
      <c r="H17" s="35">
        <v>0.12414512226724117</v>
      </c>
      <c r="I17" s="35">
        <v>0.15090526717535774</v>
      </c>
      <c r="J17" s="35">
        <v>0.13284483927331589</v>
      </c>
    </row>
    <row r="18" spans="1:10" x14ac:dyDescent="0.3">
      <c r="A18" s="44" t="s">
        <v>81</v>
      </c>
      <c r="B18" s="35">
        <v>5.8193335080620745E-3</v>
      </c>
      <c r="C18" s="35">
        <v>-1.867808270002147E-2</v>
      </c>
      <c r="D18" s="35">
        <v>0.15294940540891</v>
      </c>
      <c r="E18" s="35">
        <v>0.11070102827876815</v>
      </c>
      <c r="F18" s="35">
        <v>8.5060028892446793E-2</v>
      </c>
      <c r="G18" s="35">
        <v>8.4157581578739205E-2</v>
      </c>
      <c r="H18" s="35">
        <v>8.168322968031938E-2</v>
      </c>
      <c r="I18" s="35">
        <v>0.12295196356216342</v>
      </c>
      <c r="J18" s="35">
        <v>0.10810663330008434</v>
      </c>
    </row>
    <row r="19" spans="1:10" x14ac:dyDescent="0.3">
      <c r="A19" s="44" t="s">
        <v>82</v>
      </c>
      <c r="B19" s="35">
        <v>-1.776429320527384E-2</v>
      </c>
      <c r="C19" s="35">
        <v>-4.54910785541357E-2</v>
      </c>
      <c r="D19" s="35">
        <v>0.16194867571939309</v>
      </c>
      <c r="E19" s="35">
        <v>0.15858321230898165</v>
      </c>
      <c r="F19" s="35">
        <v>0.12632016815140079</v>
      </c>
      <c r="G19" s="35">
        <v>0.10629093998433903</v>
      </c>
      <c r="H19" s="35">
        <v>0.10259361850603632</v>
      </c>
      <c r="I19" s="35">
        <v>0.12674849800444876</v>
      </c>
      <c r="J19" s="35">
        <v>0.11167025383700759</v>
      </c>
    </row>
    <row r="20" spans="1:10" x14ac:dyDescent="0.3">
      <c r="A20" s="44" t="s">
        <v>83</v>
      </c>
      <c r="B20" s="35">
        <v>-4.3866914739659868E-2</v>
      </c>
      <c r="C20" s="35">
        <v>-7.3223361982424851E-2</v>
      </c>
      <c r="D20" s="35">
        <v>0.16191914929640494</v>
      </c>
      <c r="E20" s="35">
        <v>0.1988704360107203</v>
      </c>
      <c r="F20" s="35">
        <v>0.16194085618910226</v>
      </c>
      <c r="G20" s="35">
        <v>0.12433277700236611</v>
      </c>
      <c r="H20" s="35">
        <v>0.11989981731258204</v>
      </c>
      <c r="I20" s="35">
        <v>0.14303267813271806</v>
      </c>
      <c r="J20" s="35">
        <v>0.12562283543086614</v>
      </c>
    </row>
    <row r="21" spans="1:10" x14ac:dyDescent="0.3">
      <c r="A21" s="44" t="s">
        <v>84</v>
      </c>
      <c r="B21" s="35">
        <v>-6.5976886286530645E-3</v>
      </c>
      <c r="C21" s="35">
        <v>-3.1640182344981782E-2</v>
      </c>
      <c r="D21" s="35">
        <v>0.1586388356534647</v>
      </c>
      <c r="E21" s="35">
        <v>0.13964863169347175</v>
      </c>
      <c r="F21" s="35">
        <v>0.11352483714285366</v>
      </c>
      <c r="G21" s="35">
        <v>9.9830603077925462E-2</v>
      </c>
      <c r="H21" s="35">
        <v>9.6408718513078639E-2</v>
      </c>
      <c r="I21" s="35">
        <v>0.12079137605648468</v>
      </c>
      <c r="J21" s="35">
        <v>0.10618725259338134</v>
      </c>
    </row>
    <row r="22" spans="1:10" x14ac:dyDescent="0.3">
      <c r="A22" s="44" t="s">
        <v>85</v>
      </c>
      <c r="B22" s="35">
        <v>-4.1169092563986043E-2</v>
      </c>
      <c r="C22" s="35">
        <v>-6.3132766837693532E-2</v>
      </c>
      <c r="D22" s="35">
        <v>0.14740047386085098</v>
      </c>
      <c r="E22" s="35">
        <v>0.19386938709042845</v>
      </c>
      <c r="F22" s="35">
        <v>0.15373714088797041</v>
      </c>
      <c r="G22" s="35">
        <v>0.11945497696858154</v>
      </c>
      <c r="H22" s="35">
        <v>0.1151545918253043</v>
      </c>
      <c r="I22" s="35">
        <v>0.13933191400476699</v>
      </c>
      <c r="J22" s="35">
        <v>0.12243506611444553</v>
      </c>
    </row>
    <row r="23" spans="1:10" x14ac:dyDescent="0.3">
      <c r="A23" s="44" t="s">
        <v>86</v>
      </c>
      <c r="B23" s="35">
        <v>-2.9678433240743485E-2</v>
      </c>
      <c r="C23" s="35">
        <v>-5.2667450598182897E-2</v>
      </c>
      <c r="D23" s="35">
        <v>0.15037134281977615</v>
      </c>
      <c r="E23" s="35">
        <v>0.17249389439987239</v>
      </c>
      <c r="F23" s="35">
        <v>0.13760303348587799</v>
      </c>
      <c r="G23" s="35">
        <v>0.11166821915134739</v>
      </c>
      <c r="H23" s="35">
        <v>0.10761696546294375</v>
      </c>
      <c r="I23" s="35">
        <v>0.13093105400882646</v>
      </c>
      <c r="J23" s="35">
        <v>0.11506821029419416</v>
      </c>
    </row>
    <row r="24" spans="1:10" x14ac:dyDescent="0.3">
      <c r="A24" s="44" t="s">
        <v>87</v>
      </c>
      <c r="B24" s="36">
        <v>-7.4956834957176088E-3</v>
      </c>
      <c r="C24" s="36">
        <v>-3.3840401873701298E-2</v>
      </c>
      <c r="D24" s="36">
        <v>0.15794031051825108</v>
      </c>
      <c r="E24" s="36">
        <v>0.13632925337366975</v>
      </c>
      <c r="F24" s="36">
        <v>0.10683350504192179</v>
      </c>
      <c r="G24" s="36">
        <v>9.5836977010649083E-2</v>
      </c>
      <c r="H24" s="36">
        <v>9.2690879683090532E-2</v>
      </c>
      <c r="I24" s="36">
        <v>0.1231510088507675</v>
      </c>
      <c r="J24" s="36">
        <v>0.10849417017781855</v>
      </c>
    </row>
    <row r="25" spans="1:10" x14ac:dyDescent="0.3">
      <c r="A25" s="44" t="s">
        <v>88</v>
      </c>
      <c r="B25" s="36">
        <v>-3.2399031149747848E-2</v>
      </c>
      <c r="C25" s="36">
        <v>-6.1055482483210466E-2</v>
      </c>
      <c r="D25" s="36">
        <v>0.161928138552625</v>
      </c>
      <c r="E25" s="36">
        <v>0.18009784315221711</v>
      </c>
      <c r="F25" s="36">
        <v>0.14508384446798317</v>
      </c>
      <c r="G25" s="36">
        <v>0.1158098116646693</v>
      </c>
      <c r="H25" s="36">
        <v>0.11169510550373207</v>
      </c>
      <c r="I25" s="36">
        <v>0.13431523656682698</v>
      </c>
      <c r="J25" s="36">
        <v>0.11814092949316367</v>
      </c>
    </row>
    <row r="26" spans="1:10" x14ac:dyDescent="0.3">
      <c r="A26" s="44" t="s">
        <v>89</v>
      </c>
      <c r="B26" s="36">
        <v>-2.5150865994069016E-2</v>
      </c>
      <c r="C26" s="36">
        <v>-5.2753671034810989E-2</v>
      </c>
      <c r="D26" s="36">
        <v>0.15836883931665691</v>
      </c>
      <c r="E26" s="36">
        <v>0.16086018349021347</v>
      </c>
      <c r="F26" s="36">
        <v>0.12766841307471388</v>
      </c>
      <c r="G26" s="36">
        <v>0.10645312524613826</v>
      </c>
      <c r="H26" s="36">
        <v>0.10278108324249935</v>
      </c>
      <c r="I26" s="36">
        <v>0.12870378830430826</v>
      </c>
      <c r="J26" s="36">
        <v>0.11325401388588661</v>
      </c>
    </row>
    <row r="27" spans="1:10" x14ac:dyDescent="0.3">
      <c r="A27" s="45" t="s">
        <v>90</v>
      </c>
      <c r="B27" s="36">
        <v>-2.7405142676379279E-2</v>
      </c>
      <c r="C27" s="36">
        <v>-5.0583563823010325E-2</v>
      </c>
      <c r="D27" s="36">
        <v>0.1516551032242095</v>
      </c>
      <c r="E27" s="36">
        <v>0.16985721503215045</v>
      </c>
      <c r="F27" s="36">
        <v>0.13572323254773311</v>
      </c>
      <c r="G27" s="36">
        <v>0.11072179055696174</v>
      </c>
      <c r="H27" s="36">
        <v>0.10675760584736071</v>
      </c>
      <c r="I27" s="36">
        <v>0.12985173827202048</v>
      </c>
      <c r="J27" s="36">
        <v>0.11411115312740872</v>
      </c>
    </row>
    <row r="28" spans="1:10" x14ac:dyDescent="0.3">
      <c r="A28" s="45" t="s">
        <v>91</v>
      </c>
      <c r="B28" s="36">
        <v>-2.272695399698188E-2</v>
      </c>
      <c r="C28" s="36">
        <v>-5.0370570717776286E-2</v>
      </c>
      <c r="D28" s="36">
        <v>0.15954815250198084</v>
      </c>
      <c r="E28" s="36">
        <v>0.16010524952018934</v>
      </c>
      <c r="F28" s="36">
        <v>0.12722151111231339</v>
      </c>
      <c r="G28" s="36">
        <v>0.10639996340991131</v>
      </c>
      <c r="H28" s="36">
        <v>0.1027193608730872</v>
      </c>
      <c r="I28" s="36">
        <v>0.12799961165634169</v>
      </c>
      <c r="J28" s="36">
        <v>0.11268861900817345</v>
      </c>
    </row>
    <row r="29" spans="1:10" x14ac:dyDescent="0.3">
      <c r="A29" s="45" t="s">
        <v>92</v>
      </c>
      <c r="B29" s="36">
        <v>-8.8919239271726402E-3</v>
      </c>
      <c r="C29" s="36">
        <v>-3.0373936825521142E-2</v>
      </c>
      <c r="D29" s="36">
        <v>0.13839055080588758</v>
      </c>
      <c r="E29" s="36">
        <v>0.1301687818253161</v>
      </c>
      <c r="F29" s="36">
        <v>0.10601011867817278</v>
      </c>
      <c r="G29" s="36">
        <v>9.0938317515101286E-2</v>
      </c>
      <c r="H29" s="36">
        <v>8.7061987792981022E-2</v>
      </c>
      <c r="I29" s="36">
        <v>0.1151112327687433</v>
      </c>
      <c r="J29" s="36">
        <v>0.10113632230235821</v>
      </c>
    </row>
    <row r="30" spans="1:10" x14ac:dyDescent="0.3">
      <c r="A30" s="44" t="s">
        <v>93</v>
      </c>
      <c r="B30" s="35">
        <v>-9.7358429365193011E-3</v>
      </c>
      <c r="C30" s="35">
        <v>-3.2288389407942208E-2</v>
      </c>
      <c r="D30" s="35">
        <v>0.13730911355835373</v>
      </c>
      <c r="E30" s="35">
        <v>0.12711063822517277</v>
      </c>
      <c r="F30" s="35">
        <v>0.10016501143766532</v>
      </c>
      <c r="G30" s="35">
        <v>8.7487504824003359E-2</v>
      </c>
      <c r="H30" s="35">
        <v>8.3859292743954983E-2</v>
      </c>
      <c r="I30" s="35">
        <v>0.11712373570571719</v>
      </c>
      <c r="J30" s="35">
        <v>0.10313326460295101</v>
      </c>
    </row>
    <row r="31" spans="1:10" x14ac:dyDescent="0.3">
      <c r="A31" s="45" t="s">
        <v>94</v>
      </c>
      <c r="B31" s="36">
        <v>-2.5116371982578101E-2</v>
      </c>
      <c r="C31" s="36">
        <v>-5.0479118774686693E-2</v>
      </c>
      <c r="D31" s="36">
        <v>0.15551278479726327</v>
      </c>
      <c r="E31" s="36">
        <v>0.16503042865596695</v>
      </c>
      <c r="F31" s="36">
        <v>0.13150261039350619</v>
      </c>
      <c r="G31" s="36">
        <v>0.10857748533052103</v>
      </c>
      <c r="H31" s="36">
        <v>0.10475344980430079</v>
      </c>
      <c r="I31" s="36">
        <v>0.12884838026449813</v>
      </c>
      <c r="J31" s="36">
        <v>0.11333949318202412</v>
      </c>
    </row>
  </sheetData>
  <mergeCells count="3">
    <mergeCell ref="B13:D13"/>
    <mergeCell ref="E13:H13"/>
    <mergeCell ref="I13:J13"/>
  </mergeCells>
  <phoneticPr fontId="5" type="noConversion"/>
  <conditionalFormatting sqref="B15:B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9AD4-8467-41A0-81B3-141212E59B3D}">
  <dimension ref="A6:S19"/>
  <sheetViews>
    <sheetView workbookViewId="0">
      <selection activeCell="A6" sqref="A6:S19"/>
    </sheetView>
  </sheetViews>
  <sheetFormatPr defaultRowHeight="14.4" x14ac:dyDescent="0.3"/>
  <cols>
    <col min="6" max="8" width="9.77734375" bestFit="1" customWidth="1"/>
  </cols>
  <sheetData>
    <row r="6" spans="1:19" x14ac:dyDescent="0.3">
      <c r="A6" s="46" t="s">
        <v>76</v>
      </c>
      <c r="B6" s="46"/>
      <c r="C6" s="47" t="s">
        <v>52</v>
      </c>
      <c r="D6" s="47" t="s">
        <v>53</v>
      </c>
      <c r="E6" s="47" t="s">
        <v>54</v>
      </c>
      <c r="F6" s="47" t="s">
        <v>81</v>
      </c>
      <c r="G6" s="47" t="s">
        <v>82</v>
      </c>
      <c r="H6" s="47" t="s">
        <v>83</v>
      </c>
      <c r="I6" s="47" t="s">
        <v>84</v>
      </c>
      <c r="J6" s="47" t="s">
        <v>85</v>
      </c>
      <c r="K6" s="47" t="s">
        <v>86</v>
      </c>
      <c r="L6" s="47" t="s">
        <v>87</v>
      </c>
      <c r="M6" s="47" t="s">
        <v>88</v>
      </c>
      <c r="N6" s="47" t="s">
        <v>89</v>
      </c>
      <c r="O6" s="47" t="s">
        <v>90</v>
      </c>
      <c r="P6" s="47" t="s">
        <v>91</v>
      </c>
      <c r="Q6" s="47" t="s">
        <v>92</v>
      </c>
      <c r="R6" s="47" t="s">
        <v>93</v>
      </c>
      <c r="S6" s="47" t="s">
        <v>94</v>
      </c>
    </row>
    <row r="7" spans="1:19" x14ac:dyDescent="0.3">
      <c r="A7" s="29" t="s">
        <v>77</v>
      </c>
      <c r="B7" s="30" t="s">
        <v>78</v>
      </c>
      <c r="C7" s="30" t="s">
        <v>79</v>
      </c>
      <c r="D7" s="30" t="s">
        <v>79</v>
      </c>
      <c r="E7" s="30" t="s">
        <v>79</v>
      </c>
      <c r="F7" s="30" t="s">
        <v>79</v>
      </c>
      <c r="G7" s="30" t="s">
        <v>79</v>
      </c>
      <c r="H7" s="30" t="s">
        <v>79</v>
      </c>
      <c r="I7" s="30" t="s">
        <v>79</v>
      </c>
      <c r="J7" s="30" t="s">
        <v>79</v>
      </c>
      <c r="K7" s="30" t="s">
        <v>79</v>
      </c>
      <c r="L7" s="48" t="s">
        <v>79</v>
      </c>
      <c r="M7" s="48" t="s">
        <v>79</v>
      </c>
      <c r="N7" s="48" t="s">
        <v>79</v>
      </c>
      <c r="O7" s="48" t="s">
        <v>79</v>
      </c>
      <c r="P7" s="48" t="s">
        <v>79</v>
      </c>
      <c r="Q7" s="48" t="s">
        <v>79</v>
      </c>
      <c r="R7" s="48" t="s">
        <v>79</v>
      </c>
      <c r="S7" s="48" t="s">
        <v>79</v>
      </c>
    </row>
    <row r="8" spans="1:19" x14ac:dyDescent="0.3">
      <c r="A8" s="15">
        <v>2011</v>
      </c>
      <c r="B8" s="35">
        <v>2.962146107701602E-2</v>
      </c>
      <c r="C8" s="35">
        <v>4.5855552301499181E-2</v>
      </c>
      <c r="D8" s="35">
        <v>5.0838391401692107E-2</v>
      </c>
      <c r="E8" s="35">
        <v>5.4629192319475051E-2</v>
      </c>
      <c r="F8" s="35">
        <v>3.8407062083040788E-2</v>
      </c>
      <c r="G8" s="35">
        <v>4.8647944435731727E-2</v>
      </c>
      <c r="H8" s="35">
        <v>6.2338406253567236E-2</v>
      </c>
      <c r="I8" s="35">
        <v>4.8348898836985343E-2</v>
      </c>
      <c r="J8" s="35">
        <v>5.2736180925349041E-2</v>
      </c>
      <c r="K8" s="35">
        <v>5.0251114073491365E-2</v>
      </c>
      <c r="L8" s="36">
        <v>4.3524155181226876E-2</v>
      </c>
      <c r="M8" s="36">
        <v>5.5496311613356886E-2</v>
      </c>
      <c r="N8" s="36">
        <v>5.0372622761070129E-2</v>
      </c>
      <c r="O8" s="36">
        <v>5.0446850646025831E-2</v>
      </c>
      <c r="P8" s="36">
        <v>4.9797653779922513E-2</v>
      </c>
      <c r="Q8" s="36">
        <v>3.0740958097880133E-2</v>
      </c>
      <c r="R8" s="35">
        <v>2.6893921927979569E-2</v>
      </c>
      <c r="S8" s="36">
        <v>5.0121993987880531E-2</v>
      </c>
    </row>
    <row r="9" spans="1:19" x14ac:dyDescent="0.3">
      <c r="A9" s="15">
        <v>2012</v>
      </c>
      <c r="B9" s="35">
        <v>1.7410849942970152E-2</v>
      </c>
      <c r="C9" s="35">
        <v>8.9251563879480855E-2</v>
      </c>
      <c r="D9" s="35">
        <v>9.5355813048444205E-2</v>
      </c>
      <c r="E9" s="35">
        <v>0.10119988103320177</v>
      </c>
      <c r="F9" s="35">
        <v>9.8758406454752867E-2</v>
      </c>
      <c r="G9" s="35">
        <v>9.4463491337883454E-2</v>
      </c>
      <c r="H9" s="35">
        <v>8.6312960483494905E-2</v>
      </c>
      <c r="I9" s="35">
        <v>9.2313210330721818E-2</v>
      </c>
      <c r="J9" s="35">
        <v>9.8284004017515469E-2</v>
      </c>
      <c r="K9" s="35">
        <v>9.5257269114222387E-2</v>
      </c>
      <c r="L9" s="36">
        <v>9.6599984942380868E-2</v>
      </c>
      <c r="M9" s="36">
        <v>9.0353929822037715E-2</v>
      </c>
      <c r="N9" s="36">
        <v>9.2451030381715649E-2</v>
      </c>
      <c r="O9" s="36">
        <v>9.5290075645739769E-2</v>
      </c>
      <c r="P9" s="36">
        <v>9.3120460623082879E-2</v>
      </c>
      <c r="Q9" s="36">
        <v>9.3938165060367673E-2</v>
      </c>
      <c r="R9" s="35">
        <v>9.7425146991322542E-2</v>
      </c>
      <c r="S9" s="36">
        <v>9.4205266886820294E-2</v>
      </c>
    </row>
    <row r="10" spans="1:19" x14ac:dyDescent="0.3">
      <c r="A10" s="15">
        <v>2013</v>
      </c>
      <c r="B10" s="35">
        <v>1.5017627911152021E-2</v>
      </c>
      <c r="C10" s="35">
        <v>0.15475017403973634</v>
      </c>
      <c r="D10" s="35">
        <v>0.15686965094075411</v>
      </c>
      <c r="E10" s="35">
        <v>0.16263700296059724</v>
      </c>
      <c r="F10" s="35">
        <v>0.1546952098165939</v>
      </c>
      <c r="G10" s="35">
        <v>0.15836333539269742</v>
      </c>
      <c r="H10" s="35">
        <v>0.16148308579670578</v>
      </c>
      <c r="I10" s="35">
        <v>0.15582384423040607</v>
      </c>
      <c r="J10" s="35">
        <v>0.15978542798736695</v>
      </c>
      <c r="K10" s="35">
        <v>0.15878580330803715</v>
      </c>
      <c r="L10" s="36">
        <v>0.15653579376421911</v>
      </c>
      <c r="M10" s="36">
        <v>0.15993353075982375</v>
      </c>
      <c r="N10" s="36">
        <v>0.158125191392261</v>
      </c>
      <c r="O10" s="36">
        <v>0.15814715201527729</v>
      </c>
      <c r="P10" s="36">
        <v>0.15820410148679653</v>
      </c>
      <c r="Q10" s="36">
        <v>0.13233161638532076</v>
      </c>
      <c r="R10" s="35">
        <v>0.13296892075172395</v>
      </c>
      <c r="S10" s="36">
        <v>0.15817534747504114</v>
      </c>
    </row>
    <row r="11" spans="1:19" x14ac:dyDescent="0.3">
      <c r="A11" s="15">
        <v>2014</v>
      </c>
      <c r="B11" s="35">
        <v>7.566187819483261E-3</v>
      </c>
      <c r="C11" s="35">
        <v>9.9982863651860709E-2</v>
      </c>
      <c r="D11" s="35">
        <v>0.10308014361715756</v>
      </c>
      <c r="E11" s="35">
        <v>0.10545202910489615</v>
      </c>
      <c r="F11" s="35">
        <v>9.5378170065396617E-2</v>
      </c>
      <c r="G11" s="35">
        <v>0.1042849246554185</v>
      </c>
      <c r="H11" s="35">
        <v>0.11177598324790683</v>
      </c>
      <c r="I11" s="35">
        <v>0.10155025794769967</v>
      </c>
      <c r="J11" s="35">
        <v>0.10428461439295078</v>
      </c>
      <c r="K11" s="35">
        <v>0.10279246433288369</v>
      </c>
      <c r="L11" s="36">
        <v>9.9853796642539017E-2</v>
      </c>
      <c r="M11" s="36">
        <v>0.10806230629456182</v>
      </c>
      <c r="N11" s="36">
        <v>0.10368804351508265</v>
      </c>
      <c r="O11" s="36">
        <v>0.10288829206158856</v>
      </c>
      <c r="P11" s="36">
        <v>0.10388647427277342</v>
      </c>
      <c r="Q11" s="36">
        <v>8.6361379016195894E-2</v>
      </c>
      <c r="R11" s="35">
        <v>8.5013510735214792E-2</v>
      </c>
      <c r="S11" s="36">
        <v>0.10338728822901611</v>
      </c>
    </row>
    <row r="12" spans="1:19" x14ac:dyDescent="0.3">
      <c r="A12" s="15">
        <v>2015</v>
      </c>
      <c r="B12" s="35">
        <v>7.2947897619792812E-3</v>
      </c>
      <c r="C12" s="35">
        <v>1.1278548913318254E-3</v>
      </c>
      <c r="D12" s="35">
        <v>1.0936510451608594E-2</v>
      </c>
      <c r="E12" s="35">
        <v>2.5047048757939061E-2</v>
      </c>
      <c r="F12" s="35">
        <v>-1.6900873862446431E-2</v>
      </c>
      <c r="G12" s="35">
        <v>1.0354029297150458E-2</v>
      </c>
      <c r="H12" s="35">
        <v>3.6053135973012518E-2</v>
      </c>
      <c r="I12" s="35">
        <v>6.0973133403923185E-3</v>
      </c>
      <c r="J12" s="35">
        <v>1.809806858546481E-2</v>
      </c>
      <c r="K12" s="35">
        <v>1.3426393141637183E-2</v>
      </c>
      <c r="L12" s="36">
        <v>-3.1465790029576723E-3</v>
      </c>
      <c r="M12" s="36">
        <v>2.3374605428826412E-2</v>
      </c>
      <c r="N12" s="36">
        <v>1.0175175375000345E-2</v>
      </c>
      <c r="O12" s="36">
        <v>1.2597641817812866E-2</v>
      </c>
      <c r="P12" s="36">
        <v>1.0234577982979554E-2</v>
      </c>
      <c r="Q12" s="36">
        <v>2.0095863398350566E-4</v>
      </c>
      <c r="R12" s="35">
        <v>-7.5727735768735815E-3</v>
      </c>
      <c r="S12" s="36">
        <v>1.1415557791718101E-2</v>
      </c>
    </row>
    <row r="13" spans="1:19" x14ac:dyDescent="0.3">
      <c r="A13" s="15">
        <v>2016</v>
      </c>
      <c r="B13" s="35">
        <v>2.074622132967141E-2</v>
      </c>
      <c r="C13" s="35">
        <v>0.110882048347827</v>
      </c>
      <c r="D13" s="35">
        <v>8.315094273184398E-2</v>
      </c>
      <c r="E13" s="35">
        <v>5.0874414684094038E-2</v>
      </c>
      <c r="F13" s="35">
        <v>0.11334559503467512</v>
      </c>
      <c r="G13" s="35">
        <v>8.4817569196714349E-2</v>
      </c>
      <c r="H13" s="35">
        <v>5.2842530887776906E-2</v>
      </c>
      <c r="I13" s="35">
        <v>9.6734792535057679E-2</v>
      </c>
      <c r="J13" s="35">
        <v>6.6604094017309823E-2</v>
      </c>
      <c r="K13" s="35">
        <v>7.9509707538299779E-2</v>
      </c>
      <c r="L13" s="36">
        <v>9.8737807485737905E-2</v>
      </c>
      <c r="M13" s="36">
        <v>6.8383327241643865E-2</v>
      </c>
      <c r="N13" s="36">
        <v>8.1521078506668676E-2</v>
      </c>
      <c r="O13" s="36">
        <v>8.0718596462122427E-2</v>
      </c>
      <c r="P13" s="36">
        <v>8.2616058436860929E-2</v>
      </c>
      <c r="Q13" s="36">
        <v>8.8568082897215294E-2</v>
      </c>
      <c r="R13" s="35">
        <v>9.024025026174276E-2</v>
      </c>
      <c r="S13" s="36">
        <v>8.1666659792134499E-2</v>
      </c>
    </row>
    <row r="14" spans="1:19" x14ac:dyDescent="0.3">
      <c r="A14" s="15">
        <v>2017</v>
      </c>
      <c r="B14" s="35">
        <v>2.109082474595203E-2</v>
      </c>
      <c r="C14" s="35">
        <v>0.11964872602775589</v>
      </c>
      <c r="D14" s="35">
        <v>0.15734067338462099</v>
      </c>
      <c r="E14" s="35">
        <v>0.20349820982526334</v>
      </c>
      <c r="F14" s="35">
        <v>0.1093673623544098</v>
      </c>
      <c r="G14" s="35">
        <v>0.1520936187209514</v>
      </c>
      <c r="H14" s="35">
        <v>0.18914699123330014</v>
      </c>
      <c r="I14" s="35">
        <v>0.13865524255416384</v>
      </c>
      <c r="J14" s="35">
        <v>0.18068100531208819</v>
      </c>
      <c r="K14" s="35">
        <v>0.16240566529637523</v>
      </c>
      <c r="L14" s="36">
        <v>0.1309772085703591</v>
      </c>
      <c r="M14" s="36">
        <v>0.17088644074707759</v>
      </c>
      <c r="N14" s="36">
        <v>0.15029183276039815</v>
      </c>
      <c r="O14" s="36">
        <v>0.16072076233212607</v>
      </c>
      <c r="P14" s="36">
        <v>0.15089094419818361</v>
      </c>
      <c r="Q14" s="36">
        <v>0.14060591103579911</v>
      </c>
      <c r="R14" s="35">
        <v>0.1340498714863434</v>
      </c>
      <c r="S14" s="36">
        <v>0.15580175631341042</v>
      </c>
    </row>
    <row r="15" spans="1:19" x14ac:dyDescent="0.3">
      <c r="A15" s="15">
        <v>2018</v>
      </c>
      <c r="B15" s="35">
        <v>1.9101588486315491E-2</v>
      </c>
      <c r="C15" s="35">
        <v>-2.7878650966785656E-2</v>
      </c>
      <c r="D15" s="35">
        <v>-2.4101522511204787E-2</v>
      </c>
      <c r="E15" s="35">
        <v>-2.1002787007725954E-2</v>
      </c>
      <c r="F15" s="35">
        <v>-6.0062352906204319E-2</v>
      </c>
      <c r="G15" s="35">
        <v>-3.1033809775584675E-2</v>
      </c>
      <c r="H15" s="35">
        <v>-2.0442674084004686E-3</v>
      </c>
      <c r="I15" s="35">
        <v>-2.5953347715912733E-2</v>
      </c>
      <c r="J15" s="35">
        <v>-2.2521718042368688E-2</v>
      </c>
      <c r="K15" s="35">
        <v>-2.4303411609685077E-2</v>
      </c>
      <c r="L15" s="36">
        <v>-4.5094383766410839E-2</v>
      </c>
      <c r="M15" s="36">
        <v>-1.6080297248298958E-2</v>
      </c>
      <c r="N15" s="36">
        <v>-2.9230126209834117E-2</v>
      </c>
      <c r="O15" s="36">
        <v>-2.4236995365928715E-2</v>
      </c>
      <c r="P15" s="36">
        <v>-2.9830394855882569E-2</v>
      </c>
      <c r="Q15" s="36">
        <v>-3.3508585416899161E-2</v>
      </c>
      <c r="R15" s="35">
        <v>-4.9875895164713802E-2</v>
      </c>
      <c r="S15" s="36">
        <v>-2.7024565688259505E-2</v>
      </c>
    </row>
    <row r="16" spans="1:19" x14ac:dyDescent="0.3">
      <c r="A16" s="15">
        <v>2019</v>
      </c>
      <c r="B16" s="35">
        <v>2.2851297401227155E-2</v>
      </c>
      <c r="C16" s="35">
        <v>0.19695776258966702</v>
      </c>
      <c r="D16" s="35">
        <v>0.23825822057348645</v>
      </c>
      <c r="E16" s="35">
        <v>0.28734828280652258</v>
      </c>
      <c r="F16" s="35">
        <v>0.23383269678929319</v>
      </c>
      <c r="G16" s="35">
        <v>0.23912339241907343</v>
      </c>
      <c r="H16" s="35">
        <v>0.24303841643989288</v>
      </c>
      <c r="I16" s="35">
        <v>0.21825404351577782</v>
      </c>
      <c r="J16" s="35">
        <v>0.26376044853973624</v>
      </c>
      <c r="K16" s="35">
        <v>0.24532551457876473</v>
      </c>
      <c r="L16" s="36">
        <v>0.23660387413421202</v>
      </c>
      <c r="M16" s="36">
        <v>0.24116635526432728</v>
      </c>
      <c r="N16" s="36">
        <v>0.23885769601155249</v>
      </c>
      <c r="O16" s="36">
        <v>0.24298587515322589</v>
      </c>
      <c r="P16" s="36">
        <v>0.23894552010561787</v>
      </c>
      <c r="Q16" s="36">
        <v>0.20876024074801269</v>
      </c>
      <c r="R16" s="35">
        <v>0.22427705474727078</v>
      </c>
      <c r="S16" s="36">
        <v>0.24098046612034829</v>
      </c>
    </row>
    <row r="17" spans="1:19" x14ac:dyDescent="0.3">
      <c r="A17" s="15">
        <v>2020</v>
      </c>
      <c r="B17" s="35">
        <v>1.3620054947192761E-2</v>
      </c>
      <c r="C17" s="35">
        <v>4.0794587669465976E-2</v>
      </c>
      <c r="D17" s="35">
        <v>0.17572473750982098</v>
      </c>
      <c r="E17" s="35">
        <v>0.32607090211506473</v>
      </c>
      <c r="F17" s="35">
        <v>3.2975525493122104E-2</v>
      </c>
      <c r="G17" s="35">
        <v>0.152629165657298</v>
      </c>
      <c r="H17" s="35">
        <v>0.26719247715054228</v>
      </c>
      <c r="I17" s="35">
        <v>0.11172418053621413</v>
      </c>
      <c r="J17" s="35">
        <v>0.25556180945021389</v>
      </c>
      <c r="K17" s="35">
        <v>0.19955498083246925</v>
      </c>
      <c r="L17" s="36">
        <v>9.5922836679475321E-2</v>
      </c>
      <c r="M17" s="36">
        <v>0.2129759248920895</v>
      </c>
      <c r="N17" s="36">
        <v>0.16242395033088952</v>
      </c>
      <c r="O17" s="36">
        <v>0.19170275489340938</v>
      </c>
      <c r="P17" s="36">
        <v>0.15917420797111048</v>
      </c>
      <c r="Q17" s="36">
        <v>0.11005159016345134</v>
      </c>
      <c r="R17" s="35">
        <v>9.6343545932120911E-2</v>
      </c>
      <c r="S17" s="36">
        <v>0.17557078950822125</v>
      </c>
    </row>
    <row r="18" spans="1:19" x14ac:dyDescent="0.3">
      <c r="A18" s="15">
        <v>2021</v>
      </c>
      <c r="B18" s="35">
        <v>7.0364028655451438E-2</v>
      </c>
      <c r="C18" s="35">
        <v>0.16776332759111034</v>
      </c>
      <c r="D18" s="35">
        <v>0.19898048947570546</v>
      </c>
      <c r="E18" s="35">
        <v>0.22416782390391043</v>
      </c>
      <c r="F18" s="35">
        <v>0.15899591828010906</v>
      </c>
      <c r="G18" s="35">
        <v>0.20541633680652338</v>
      </c>
      <c r="H18" s="35">
        <v>0.24573788309804612</v>
      </c>
      <c r="I18" s="35">
        <v>0.18520653230008244</v>
      </c>
      <c r="J18" s="35">
        <v>0.21317681126314647</v>
      </c>
      <c r="K18" s="35">
        <v>0.20276755150754089</v>
      </c>
      <c r="L18" s="36">
        <v>0.18477179259642784</v>
      </c>
      <c r="M18" s="36">
        <v>0.22770774302025121</v>
      </c>
      <c r="N18" s="36">
        <v>0.21163283080939421</v>
      </c>
      <c r="O18" s="36">
        <v>0.20153848126917251</v>
      </c>
      <c r="P18" s="36">
        <v>0.20958669165943045</v>
      </c>
      <c r="Q18" s="36">
        <v>0.16456637852284417</v>
      </c>
      <c r="R18" s="35">
        <v>0.1637428816737867</v>
      </c>
      <c r="S18" s="36">
        <v>0.20547186622692259</v>
      </c>
    </row>
    <row r="19" spans="1:19" x14ac:dyDescent="0.3">
      <c r="A19" s="15">
        <v>2022</v>
      </c>
      <c r="B19" s="35">
        <v>0</v>
      </c>
      <c r="C19" s="35">
        <v>-1.2621110591672591E-2</v>
      </c>
      <c r="D19" s="35">
        <v>-4.6232089906368068E-2</v>
      </c>
      <c r="E19" s="35">
        <v>-7.5927363578890295E-2</v>
      </c>
      <c r="F19" s="35">
        <v>-1.867808270002147E-2</v>
      </c>
      <c r="G19" s="35">
        <v>-4.54910785541357E-2</v>
      </c>
      <c r="H19" s="35">
        <v>-7.3223361982424851E-2</v>
      </c>
      <c r="I19" s="35">
        <v>-3.1640182344981782E-2</v>
      </c>
      <c r="J19" s="35">
        <v>-6.3132766837693532E-2</v>
      </c>
      <c r="K19" s="35">
        <v>-5.2667450598182897E-2</v>
      </c>
      <c r="L19" s="36">
        <v>-3.3840401873701298E-2</v>
      </c>
      <c r="M19" s="36">
        <v>-6.1055482483210466E-2</v>
      </c>
      <c r="N19" s="36">
        <v>-5.2753671034810989E-2</v>
      </c>
      <c r="O19" s="36">
        <v>-5.0583563823010325E-2</v>
      </c>
      <c r="P19" s="36">
        <v>-5.0370570717776286E-2</v>
      </c>
      <c r="Q19" s="36">
        <v>-3.0373936825521142E-2</v>
      </c>
      <c r="R19" s="35">
        <v>-3.2288389407942208E-2</v>
      </c>
      <c r="S19" s="36">
        <v>-5.0479118774686693E-2</v>
      </c>
    </row>
  </sheetData>
  <mergeCells count="1">
    <mergeCell ref="A6:B6"/>
  </mergeCells>
  <phoneticPr fontId="5" type="noConversion"/>
  <conditionalFormatting sqref="C8:R19">
    <cfRule type="colorScale" priority="2">
      <colorScale>
        <cfvo type="min"/>
        <cfvo type="max"/>
        <color rgb="FFFFEF9C"/>
        <color rgb="FF63BE7B"/>
      </colorScale>
    </cfRule>
  </conditionalFormatting>
  <conditionalFormatting sqref="S8:S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B37A-E977-4AB1-A587-A0AE912F0B7B}">
  <dimension ref="A1:P12"/>
  <sheetViews>
    <sheetView workbookViewId="0">
      <selection activeCell="I11" sqref="I11"/>
    </sheetView>
  </sheetViews>
  <sheetFormatPr defaultRowHeight="14.4" x14ac:dyDescent="0.3"/>
  <cols>
    <col min="1" max="1" width="27.88671875" customWidth="1"/>
    <col min="4" max="4" width="9.109375" customWidth="1"/>
  </cols>
  <sheetData>
    <row r="1" spans="1:16" ht="28.8" x14ac:dyDescent="0.3">
      <c r="A1" s="13" t="s">
        <v>42</v>
      </c>
      <c r="B1" s="13" t="s">
        <v>45</v>
      </c>
      <c r="C1" s="13" t="s">
        <v>47</v>
      </c>
      <c r="D1" s="14" t="s">
        <v>46</v>
      </c>
      <c r="E1" s="16" t="s">
        <v>49</v>
      </c>
    </row>
    <row r="2" spans="1:16" x14ac:dyDescent="0.3">
      <c r="A2" s="1" t="s">
        <v>0</v>
      </c>
      <c r="B2" s="2" t="s">
        <v>2</v>
      </c>
      <c r="C2" s="2" t="s">
        <v>48</v>
      </c>
      <c r="D2" s="15">
        <v>50</v>
      </c>
      <c r="J2" s="14">
        <v>10</v>
      </c>
      <c r="K2" s="14">
        <v>11</v>
      </c>
      <c r="L2" s="14">
        <v>12</v>
      </c>
      <c r="M2" s="14">
        <v>13</v>
      </c>
      <c r="N2" s="14">
        <v>7</v>
      </c>
      <c r="O2" s="14">
        <v>8</v>
      </c>
      <c r="P2" s="14">
        <v>9</v>
      </c>
    </row>
    <row r="3" spans="1:16" x14ac:dyDescent="0.3">
      <c r="A3" s="1" t="s">
        <v>3</v>
      </c>
      <c r="B3" s="2" t="s">
        <v>5</v>
      </c>
      <c r="C3" s="2" t="s">
        <v>48</v>
      </c>
      <c r="D3" s="15">
        <v>50</v>
      </c>
      <c r="J3" s="3">
        <v>20</v>
      </c>
      <c r="K3" s="3">
        <v>0</v>
      </c>
      <c r="L3" s="3">
        <v>15</v>
      </c>
      <c r="M3" s="3">
        <v>0</v>
      </c>
      <c r="N3" s="3">
        <v>25</v>
      </c>
      <c r="O3" s="3">
        <v>0</v>
      </c>
      <c r="P3" s="3">
        <v>0</v>
      </c>
    </row>
    <row r="4" spans="1:16" x14ac:dyDescent="0.3">
      <c r="A4" s="1" t="s">
        <v>6</v>
      </c>
      <c r="B4" s="2" t="s">
        <v>8</v>
      </c>
      <c r="C4" s="2" t="s">
        <v>48</v>
      </c>
      <c r="D4" s="15">
        <v>50</v>
      </c>
      <c r="J4" s="3">
        <v>0</v>
      </c>
      <c r="K4" s="3">
        <v>15</v>
      </c>
      <c r="L4" s="3">
        <v>15</v>
      </c>
      <c r="M4" s="3">
        <v>0</v>
      </c>
      <c r="N4" s="3">
        <v>0</v>
      </c>
      <c r="O4" s="3">
        <v>25</v>
      </c>
      <c r="P4" s="3">
        <v>0</v>
      </c>
    </row>
    <row r="5" spans="1:16" x14ac:dyDescent="0.3"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25</v>
      </c>
    </row>
    <row r="6" spans="1:16" x14ac:dyDescent="0.3">
      <c r="A6" s="17" t="s">
        <v>42</v>
      </c>
      <c r="J6" s="5">
        <v>20</v>
      </c>
      <c r="K6" s="5">
        <v>0</v>
      </c>
      <c r="L6" s="5">
        <v>0</v>
      </c>
      <c r="M6" s="5">
        <v>15</v>
      </c>
      <c r="N6" s="5">
        <v>25</v>
      </c>
      <c r="O6" s="5">
        <v>0</v>
      </c>
      <c r="P6" s="5">
        <v>0</v>
      </c>
    </row>
    <row r="7" spans="1:16" x14ac:dyDescent="0.3">
      <c r="A7" s="17" t="s">
        <v>45</v>
      </c>
      <c r="J7" s="5">
        <v>0</v>
      </c>
      <c r="K7" s="5">
        <v>15</v>
      </c>
      <c r="L7" s="5">
        <v>0</v>
      </c>
      <c r="M7" s="5">
        <v>15</v>
      </c>
      <c r="N7" s="5">
        <v>0</v>
      </c>
      <c r="O7" s="5">
        <v>25</v>
      </c>
      <c r="P7" s="5">
        <v>0</v>
      </c>
    </row>
    <row r="8" spans="1:16" x14ac:dyDescent="0.3">
      <c r="A8" s="17" t="s">
        <v>47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25</v>
      </c>
    </row>
    <row r="9" spans="1:16" x14ac:dyDescent="0.3">
      <c r="A9" s="17" t="s">
        <v>46</v>
      </c>
      <c r="J9" s="7">
        <v>5</v>
      </c>
      <c r="K9" s="7">
        <v>10</v>
      </c>
      <c r="L9" s="7">
        <v>10</v>
      </c>
      <c r="M9" s="7">
        <v>10</v>
      </c>
      <c r="N9" s="7">
        <v>0</v>
      </c>
      <c r="O9" s="7">
        <v>0</v>
      </c>
      <c r="P9" s="7">
        <v>0</v>
      </c>
    </row>
    <row r="10" spans="1:16" x14ac:dyDescent="0.3">
      <c r="A10" s="18" t="s">
        <v>49</v>
      </c>
      <c r="J10" s="20">
        <v>5</v>
      </c>
      <c r="K10" s="20">
        <v>10</v>
      </c>
      <c r="L10" s="20">
        <v>10</v>
      </c>
      <c r="M10" s="20">
        <v>10</v>
      </c>
      <c r="N10" s="20">
        <v>0</v>
      </c>
      <c r="O10" s="20">
        <v>0</v>
      </c>
      <c r="P10" s="20">
        <v>0</v>
      </c>
    </row>
    <row r="11" spans="1:16" x14ac:dyDescent="0.3">
      <c r="J11" s="21">
        <v>50</v>
      </c>
      <c r="K11" s="21">
        <v>50</v>
      </c>
      <c r="L11" s="21">
        <v>50</v>
      </c>
      <c r="M11" s="21">
        <v>50</v>
      </c>
      <c r="N11" s="21">
        <v>50</v>
      </c>
      <c r="O11" s="21">
        <v>50</v>
      </c>
      <c r="P11" s="21">
        <v>50</v>
      </c>
    </row>
    <row r="12" spans="1:16" x14ac:dyDescent="0.3">
      <c r="J12" s="19">
        <f>SUM(J3:J11)</f>
        <v>100</v>
      </c>
      <c r="K12" s="19">
        <f>SUM(K3:K11)</f>
        <v>100</v>
      </c>
      <c r="L12" s="19">
        <f>SUM(L3:L11)</f>
        <v>100</v>
      </c>
      <c r="M12" s="19">
        <f>SUM(M3:M11)</f>
        <v>100</v>
      </c>
      <c r="N12" s="19">
        <f>SUM(N3:N11)</f>
        <v>100</v>
      </c>
      <c r="O12" s="19">
        <f>SUM(O3:O11)</f>
        <v>100</v>
      </c>
      <c r="P12" s="19">
        <f>SUM(P3:P11)</f>
        <v>100</v>
      </c>
    </row>
  </sheetData>
  <hyperlinks>
    <hyperlink ref="B2" r:id="rId1" xr:uid="{66FCB180-6AED-4F00-A61C-871E7BFEB83C}"/>
    <hyperlink ref="B4" r:id="rId2" xr:uid="{2CEE7BC8-73AD-4154-901B-D90D37281575}"/>
    <hyperlink ref="B3" r:id="rId3" xr:uid="{95ED7332-B55E-4170-950F-28BB59AB16FE}"/>
    <hyperlink ref="C2" r:id="rId4" xr:uid="{B0A1894C-99A8-47F3-AA31-E51FE102CC4B}"/>
    <hyperlink ref="C3:C4" r:id="rId5" display="BND" xr:uid="{E0A9B8B1-1B7D-4FE8-8FE0-890E1B3071C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489F-F5AB-4503-824D-7B5D2701B1E7}">
  <dimension ref="A1:E16"/>
  <sheetViews>
    <sheetView workbookViewId="0">
      <selection activeCell="E6" sqref="E6"/>
    </sheetView>
  </sheetViews>
  <sheetFormatPr defaultRowHeight="14.4" x14ac:dyDescent="0.3"/>
  <cols>
    <col min="1" max="1" width="29.5546875" bestFit="1" customWidth="1"/>
    <col min="2" max="2" width="10" bestFit="1" customWidth="1"/>
  </cols>
  <sheetData>
    <row r="1" spans="1:5" ht="28.8" x14ac:dyDescent="0.3">
      <c r="A1" s="13" t="s">
        <v>42</v>
      </c>
      <c r="B1" s="13" t="s">
        <v>43</v>
      </c>
      <c r="C1" s="13" t="s">
        <v>44</v>
      </c>
      <c r="D1" s="13" t="s">
        <v>45</v>
      </c>
      <c r="E1" s="14" t="s">
        <v>46</v>
      </c>
    </row>
    <row r="2" spans="1:5" x14ac:dyDescent="0.3">
      <c r="A2" s="1" t="s">
        <v>0</v>
      </c>
      <c r="B2" s="2" t="s">
        <v>1</v>
      </c>
      <c r="C2" s="1">
        <v>4</v>
      </c>
      <c r="D2" s="2" t="s">
        <v>2</v>
      </c>
      <c r="E2" s="1">
        <v>25</v>
      </c>
    </row>
    <row r="3" spans="1:5" x14ac:dyDescent="0.3">
      <c r="A3" s="1" t="s">
        <v>3</v>
      </c>
      <c r="B3" s="2" t="s">
        <v>4</v>
      </c>
      <c r="C3" s="1">
        <v>4</v>
      </c>
      <c r="D3" s="2" t="s">
        <v>5</v>
      </c>
      <c r="E3" s="1"/>
    </row>
    <row r="4" spans="1:5" x14ac:dyDescent="0.3">
      <c r="A4" s="1" t="s">
        <v>6</v>
      </c>
      <c r="B4" s="2" t="s">
        <v>7</v>
      </c>
      <c r="C4" s="1">
        <v>4</v>
      </c>
      <c r="D4" s="2" t="s">
        <v>8</v>
      </c>
      <c r="E4" s="1">
        <v>15</v>
      </c>
    </row>
    <row r="5" spans="1:5" x14ac:dyDescent="0.3">
      <c r="A5" s="3" t="s">
        <v>9</v>
      </c>
      <c r="B5" s="4" t="s">
        <v>10</v>
      </c>
      <c r="C5" s="3">
        <v>4</v>
      </c>
      <c r="D5" s="4" t="s">
        <v>11</v>
      </c>
      <c r="E5" s="3"/>
    </row>
    <row r="6" spans="1:5" x14ac:dyDescent="0.3">
      <c r="A6" s="3" t="s">
        <v>12</v>
      </c>
      <c r="B6" s="4" t="s">
        <v>13</v>
      </c>
      <c r="C6" s="3">
        <v>4</v>
      </c>
      <c r="D6" s="4" t="s">
        <v>14</v>
      </c>
      <c r="E6" s="3"/>
    </row>
    <row r="7" spans="1:5" x14ac:dyDescent="0.3">
      <c r="A7" s="3" t="s">
        <v>15</v>
      </c>
      <c r="B7" s="4" t="s">
        <v>16</v>
      </c>
      <c r="C7" s="3">
        <v>4</v>
      </c>
      <c r="D7" s="4" t="s">
        <v>17</v>
      </c>
      <c r="E7" s="3"/>
    </row>
    <row r="8" spans="1:5" x14ac:dyDescent="0.3">
      <c r="A8" s="5" t="s">
        <v>18</v>
      </c>
      <c r="B8" s="6" t="s">
        <v>19</v>
      </c>
      <c r="C8" s="5">
        <v>5</v>
      </c>
      <c r="D8" s="6" t="s">
        <v>20</v>
      </c>
      <c r="E8" s="5"/>
    </row>
    <row r="9" spans="1:5" x14ac:dyDescent="0.3">
      <c r="A9" s="5" t="s">
        <v>21</v>
      </c>
      <c r="B9" s="6" t="s">
        <v>22</v>
      </c>
      <c r="C9" s="5">
        <v>5</v>
      </c>
      <c r="D9" s="6" t="s">
        <v>23</v>
      </c>
      <c r="E9" s="5"/>
    </row>
    <row r="10" spans="1:5" x14ac:dyDescent="0.3">
      <c r="A10" s="5" t="s">
        <v>24</v>
      </c>
      <c r="B10" s="6" t="s">
        <v>25</v>
      </c>
      <c r="C10" s="5">
        <v>5</v>
      </c>
      <c r="D10" s="6" t="s">
        <v>26</v>
      </c>
      <c r="E10" s="5"/>
    </row>
    <row r="11" spans="1:5" x14ac:dyDescent="0.3">
      <c r="A11" s="7" t="s">
        <v>27</v>
      </c>
      <c r="B11" s="8" t="s">
        <v>28</v>
      </c>
      <c r="C11" s="7">
        <v>5</v>
      </c>
      <c r="D11" s="8" t="s">
        <v>29</v>
      </c>
      <c r="E11" s="7"/>
    </row>
    <row r="12" spans="1:5" x14ac:dyDescent="0.3">
      <c r="A12" s="7" t="s">
        <v>30</v>
      </c>
      <c r="B12" s="8" t="s">
        <v>31</v>
      </c>
      <c r="C12" s="7">
        <v>5</v>
      </c>
      <c r="D12" s="8" t="s">
        <v>32</v>
      </c>
      <c r="E12" s="7"/>
    </row>
    <row r="13" spans="1:5" x14ac:dyDescent="0.3">
      <c r="A13" s="7" t="s">
        <v>33</v>
      </c>
      <c r="B13" s="8" t="s">
        <v>34</v>
      </c>
      <c r="C13" s="7">
        <v>5</v>
      </c>
      <c r="D13" s="8" t="s">
        <v>35</v>
      </c>
      <c r="E13" s="7"/>
    </row>
    <row r="14" spans="1:5" x14ac:dyDescent="0.3">
      <c r="A14" s="9" t="s">
        <v>36</v>
      </c>
      <c r="B14" s="10" t="s">
        <v>37</v>
      </c>
      <c r="C14" s="9">
        <v>5</v>
      </c>
      <c r="D14" s="10" t="s">
        <v>38</v>
      </c>
      <c r="E14" s="9">
        <v>5</v>
      </c>
    </row>
    <row r="15" spans="1:5" x14ac:dyDescent="0.3">
      <c r="A15" s="3" t="s">
        <v>39</v>
      </c>
      <c r="B15" s="3" t="s">
        <v>40</v>
      </c>
      <c r="C15" s="3">
        <v>5</v>
      </c>
      <c r="D15" s="11" t="s">
        <v>41</v>
      </c>
      <c r="E15" s="3">
        <v>5</v>
      </c>
    </row>
    <row r="16" spans="1:5" x14ac:dyDescent="0.3">
      <c r="E16" s="12">
        <f>SUM(E2:E15)</f>
        <v>50</v>
      </c>
    </row>
  </sheetData>
  <hyperlinks>
    <hyperlink ref="B7" r:id="rId1" xr:uid="{7ECF13E0-DEED-4119-A335-F57EB6CD1882}"/>
    <hyperlink ref="B5" r:id="rId2" xr:uid="{9591B0B4-BD2C-4ACB-89F3-3F9632ABE812}"/>
    <hyperlink ref="B10" r:id="rId3" xr:uid="{A0FDD5B1-7E86-424D-9617-FC1FDC3475A5}"/>
    <hyperlink ref="B8" r:id="rId4" xr:uid="{68B48386-1282-4220-B8A0-9FDA2414DA15}"/>
    <hyperlink ref="B13" r:id="rId5" xr:uid="{C0185B45-973D-4089-B4E2-7CFDCE093AAE}"/>
    <hyperlink ref="B11" r:id="rId6" xr:uid="{6F885E7E-E56E-44EE-B177-E1C2C5374A38}"/>
    <hyperlink ref="B12" r:id="rId7" xr:uid="{CC03D7D7-C508-4AAA-8492-ABEEFCA8E3EF}"/>
    <hyperlink ref="B9" r:id="rId8" xr:uid="{72BD9CE3-F460-40B8-89DF-0D3DAE595507}"/>
    <hyperlink ref="B6" r:id="rId9" xr:uid="{F2503BE0-1972-4324-B776-BFB0320CB37C}"/>
    <hyperlink ref="B14" r:id="rId10" xr:uid="{BB434C13-B1FA-475C-9FE7-E9F813B1C490}"/>
    <hyperlink ref="B4" r:id="rId11" xr:uid="{8A5FFB34-FEC0-41D3-B3AE-18B4981BD1BF}"/>
    <hyperlink ref="B3" r:id="rId12" xr:uid="{4E017AE4-8B6B-4C2D-8B79-D2F764C30B01}"/>
    <hyperlink ref="B2" r:id="rId13" xr:uid="{B9F73826-C1B3-42EE-AC74-243816747E4E}"/>
    <hyperlink ref="D7" r:id="rId14" xr:uid="{46CC2FB9-8182-4383-963B-40AC8A25F585}"/>
    <hyperlink ref="D5" r:id="rId15" xr:uid="{F782F669-27F1-41A3-8658-400E33CDF158}"/>
    <hyperlink ref="D10" r:id="rId16" xr:uid="{813A79E2-6225-4D35-8CD3-04E9ED7C5FE2}"/>
    <hyperlink ref="D8" r:id="rId17" xr:uid="{F2084485-16E3-403A-8CBC-643178098C59}"/>
    <hyperlink ref="D13" r:id="rId18" xr:uid="{6EAFC1D6-D657-43E3-B731-BB9C5884C475}"/>
    <hyperlink ref="D11" r:id="rId19" xr:uid="{EBEF61B3-F1AF-4278-831E-80B34FAD0A26}"/>
    <hyperlink ref="D12" r:id="rId20" xr:uid="{FB025416-C141-4B72-9465-F663E2BA7AF1}"/>
    <hyperlink ref="D6" r:id="rId21" xr:uid="{5D3862DA-197A-4A9D-8E7A-BB274A31166D}"/>
    <hyperlink ref="D9" r:id="rId22" xr:uid="{7E7BC469-6365-4E4B-8D68-1D4620C1E2F5}"/>
    <hyperlink ref="D14" r:id="rId23" xr:uid="{16AA7DE4-7BB5-4FAA-87DB-CE63035B9FC9}"/>
    <hyperlink ref="D15" r:id="rId24" xr:uid="{F594AD7A-AF4B-4F34-BA3B-B509494B3167}"/>
    <hyperlink ref="D4" r:id="rId25" xr:uid="{70B028A6-5FE4-4700-9CD7-87D80A7C217D}"/>
    <hyperlink ref="D3" r:id="rId26" xr:uid="{77999A7E-AF73-4531-88D0-771D5BD5207D}"/>
    <hyperlink ref="D2" r:id="rId27" xr:uid="{B8D6D6E5-C781-4F01-B33B-5A3154CC28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trailing returns std</vt:lpstr>
      <vt:lpstr>annual 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awate</dc:creator>
  <cp:lastModifiedBy>akshay awate</cp:lastModifiedBy>
  <dcterms:created xsi:type="dcterms:W3CDTF">2022-02-18T07:15:06Z</dcterms:created>
  <dcterms:modified xsi:type="dcterms:W3CDTF">2022-02-18T14:57:29Z</dcterms:modified>
</cp:coreProperties>
</file>