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electrolux-my.sharepoint.com/personal/vladimir_smirnov_electrolux_com/Documents/Projects/CICO In Oven Food Recognition/SOURCE CODE/catalyst-classification/artifacts/"/>
    </mc:Choice>
  </mc:AlternateContent>
  <xr:revisionPtr revIDLastSave="226" documentId="8_{FFD24519-D80B-514E-B69E-A97875D482F3}" xr6:coauthVersionLast="45" xr6:coauthVersionMax="45" xr10:uidLastSave="{B3105A88-A503-9841-9E14-4BE3B272A4E0}"/>
  <bookViews>
    <workbookView xWindow="0" yWindow="460" windowWidth="35840" windowHeight="20880" tabRatio="500" xr2:uid="{00000000-000D-0000-FFFF-FFFF00000000}"/>
  </bookViews>
  <sheets>
    <sheet name="Variants benchmarking" sheetId="1" r:id="rId1"/>
    <sheet name="Solutions benchmark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  <c r="G88" i="1" s="1"/>
  <c r="F87" i="1"/>
  <c r="F88" i="1" s="1"/>
  <c r="E87" i="1"/>
  <c r="E88" i="1" s="1"/>
  <c r="G92" i="1"/>
  <c r="G93" i="1" s="1"/>
  <c r="F92" i="1"/>
  <c r="F93" i="1" s="1"/>
  <c r="E92" i="1"/>
  <c r="E93" i="1" s="1"/>
  <c r="F97" i="1"/>
  <c r="F98" i="1" s="1"/>
  <c r="G97" i="1"/>
  <c r="G98" i="1" s="1"/>
  <c r="E97" i="1"/>
  <c r="E98" i="1" s="1"/>
  <c r="F83" i="1"/>
  <c r="F82" i="1"/>
  <c r="G82" i="1"/>
  <c r="G83" i="1" s="1"/>
  <c r="E83" i="1"/>
  <c r="E82" i="1"/>
  <c r="K61" i="1" l="1"/>
  <c r="J61" i="1"/>
  <c r="I61" i="1"/>
  <c r="H61" i="1"/>
  <c r="G61" i="1"/>
  <c r="F61" i="1"/>
  <c r="M48" i="1" l="1"/>
  <c r="M36" i="1" s="1"/>
  <c r="L36" i="1"/>
  <c r="I36" i="1"/>
  <c r="K36" i="1"/>
  <c r="J36" i="1"/>
  <c r="H36" i="1"/>
  <c r="G36" i="1"/>
  <c r="F36" i="1"/>
</calcChain>
</file>

<file path=xl/sharedStrings.xml><?xml version="1.0" encoding="utf-8"?>
<sst xmlns="http://schemas.openxmlformats.org/spreadsheetml/2006/main" count="478" uniqueCount="166">
  <si>
    <t>ClarifAI</t>
  </si>
  <si>
    <t>ThunderSoft</t>
  </si>
  <si>
    <t>HCL</t>
  </si>
  <si>
    <t>overall</t>
  </si>
  <si>
    <t>*</t>
  </si>
  <si>
    <t>major
variants</t>
  </si>
  <si>
    <t>recipe kind</t>
  </si>
  <si>
    <t>Pizza</t>
  </si>
  <si>
    <t>Bread and Rolls</t>
  </si>
  <si>
    <t>Rolls frozen</t>
  </si>
  <si>
    <t>dishware</t>
  </si>
  <si>
    <t>Side dishes</t>
  </si>
  <si>
    <t>Wedges</t>
  </si>
  <si>
    <t>Cake and Pastry</t>
  </si>
  <si>
    <t>Muffins</t>
  </si>
  <si>
    <t>Poultry</t>
  </si>
  <si>
    <t>Chicken, whole</t>
  </si>
  <si>
    <t>No Food</t>
  </si>
  <si>
    <t>minor
variants</t>
  </si>
  <si>
    <t>tray level</t>
  </si>
  <si>
    <t>Chicken wings</t>
  </si>
  <si>
    <t>Chicken nuggets</t>
  </si>
  <si>
    <t>n.pieces /
area</t>
  </si>
  <si>
    <t>French fries frozen</t>
  </si>
  <si>
    <t>trial</t>
  </si>
  <si>
    <t>technology
description</t>
  </si>
  <si>
    <t>on-appliance/on-device,
classic computer vision,
multi-stage solution</t>
  </si>
  <si>
    <t>cloud-based,
deep learning computer vision,
end-to-end</t>
  </si>
  <si>
    <t>on-device,
deep learning computer vision,
end-to-end</t>
  </si>
  <si>
    <t>developer</t>
  </si>
  <si>
    <t>ClarifAI + GC&amp;T</t>
  </si>
  <si>
    <t>deployment options</t>
  </si>
  <si>
    <t>on appliance</t>
  </si>
  <si>
    <t>yes, completely</t>
  </si>
  <si>
    <t>no</t>
  </si>
  <si>
    <t>on smart device</t>
  </si>
  <si>
    <t>yes, as a thin client</t>
  </si>
  <si>
    <t>on Electrolux cloud</t>
  </si>
  <si>
    <t>on external cloud</t>
  </si>
  <si>
    <t>yes</t>
  </si>
  <si>
    <t>training</t>
  </si>
  <si>
    <t>factory</t>
  </si>
  <si>
    <t>convenient, several hours</t>
  </si>
  <si>
    <t>performed by vendor, ~ 1 week</t>
  </si>
  <si>
    <t>by customer / in the field</t>
  </si>
  <si>
    <t>fully supported</t>
  </si>
  <si>
    <t>not supported (could be developed)</t>
  </si>
  <si>
    <t>not possible</t>
  </si>
  <si>
    <t>required data</t>
  </si>
  <si>
    <t>small, 1-... images/recipe</t>
  </si>
  <si>
    <t>small to large, 1-… images/recipe</t>
  </si>
  <si>
    <t>large, 10s-… images/recipe</t>
  </si>
  <si>
    <t>costs</t>
  </si>
  <si>
    <t xml:space="preserve">development </t>
  </si>
  <si>
    <t>development + 
fees (extra categories, cloud clicks: recognition, retraining, etc)</t>
  </si>
  <si>
    <t>development + 
fees (license for recogn.engine)</t>
  </si>
  <si>
    <t>development + 
fees for adding new categories (cloud computing)</t>
  </si>
  <si>
    <t>solution ownership</t>
  </si>
  <si>
    <t>in-house solution</t>
  </si>
  <si>
    <t>no (subscription)</t>
  </si>
  <si>
    <t>no (licensing)</t>
  </si>
  <si>
    <t>no (TBD)</t>
  </si>
  <si>
    <t>solution extendability</t>
  </si>
  <si>
    <t>yes, full source code is available</t>
  </si>
  <si>
    <t>limited, should be build using provided functionality</t>
  </si>
  <si>
    <t>debatable,
will require provision of the data</t>
  </si>
  <si>
    <t>recognition
performance</t>
  </si>
  <si>
    <t>0,76 / medium</t>
  </si>
  <si>
    <t>0,99 / high</t>
  </si>
  <si>
    <t>0,98 / high</t>
  </si>
  <si>
    <t>0,95 / high</t>
  </si>
  <si>
    <t>robust to new recipe kinds</t>
  </si>
  <si>
    <t>0,55 / low-to-medium</t>
  </si>
  <si>
    <t>1,00 / high</t>
  </si>
  <si>
    <t>robust to new dishware</t>
  </si>
  <si>
    <t>0,84 / medium</t>
  </si>
  <si>
    <t>0,93 / high</t>
  </si>
  <si>
    <t>robust to different tray level</t>
  </si>
  <si>
    <t>0,83 / medium</t>
  </si>
  <si>
    <t>0,91 / high</t>
  </si>
  <si>
    <t>robust to minor deviations</t>
  </si>
  <si>
    <t>0,90 / high</t>
  </si>
  <si>
    <t>0,96 / high</t>
  </si>
  <si>
    <t>scalability with data increase</t>
  </si>
  <si>
    <t>high, limited</t>
  </si>
  <si>
    <t>high</t>
  </si>
  <si>
    <t>system knowledge</t>
  </si>
  <si>
    <t>source</t>
  </si>
  <si>
    <t>customer data only</t>
  </si>
  <si>
    <t>customer data + supplier data</t>
  </si>
  <si>
    <t>inter-customer sharing</t>
  </si>
  <si>
    <t>not possible,
stored on device</t>
  </si>
  <si>
    <t>possible,
stores user data on cloud by design</t>
  </si>
  <si>
    <t>execution time</t>
  </si>
  <si>
    <t>estimate (desktop PC)</t>
  </si>
  <si>
    <t>0,371s / image</t>
  </si>
  <si>
    <t>0,547s / image</t>
  </si>
  <si>
    <t>influence factors</t>
  </si>
  <si>
    <t>device hardware, number of recipes, number of patterns</t>
  </si>
  <si>
    <t>device hardware, internet connection</t>
  </si>
  <si>
    <t>device hardware</t>
  </si>
  <si>
    <t>current status</t>
  </si>
  <si>
    <t>ready to use</t>
  </si>
  <si>
    <t>demo developed</t>
  </si>
  <si>
    <t>Top 1</t>
  </si>
  <si>
    <t>Top 3</t>
  </si>
  <si>
    <t>0,92 / high</t>
  </si>
  <si>
    <t>0,97 / high</t>
  </si>
  <si>
    <t>engine is ready to use, app in progress</t>
  </si>
  <si>
    <t>possible,
stores user data on device, but it may be duplicated on cloud by design</t>
  </si>
  <si>
    <t>0,9 / medium-to-high</t>
  </si>
  <si>
    <t>0,484s / image
* for 2k patterns stored</t>
  </si>
  <si>
    <t>1,251s / image
* RU &lt;-&gt; US network connection overhead</t>
  </si>
  <si>
    <r>
      <rPr>
        <sz val="11"/>
        <rFont val="Calibri"/>
        <family val="2"/>
        <charset val="204"/>
      </rPr>
      <t>on-appliance</t>
    </r>
    <r>
      <rPr>
        <sz val="11"/>
        <color rgb="FF000000"/>
        <rFont val="Calibri"/>
        <family val="2"/>
        <charset val="204"/>
      </rPr>
      <t>/on-device/cloud-based, deep neural network,
multi-stage solution</t>
    </r>
  </si>
  <si>
    <t>0.76</t>
  </si>
  <si>
    <t>1.00</t>
  </si>
  <si>
    <t>~1s / image on device
~0.01s / image on cloud
* inference for 3k patterns stored</t>
  </si>
  <si>
    <t>GC&amp;T CV</t>
  </si>
  <si>
    <t>GC&amp;T DNN (out of oven)</t>
  </si>
  <si>
    <t>GC&amp;T DNN (in oven)</t>
  </si>
  <si>
    <t>?</t>
  </si>
  <si>
    <t>scale</t>
  </si>
  <si>
    <t>background</t>
  </si>
  <si>
    <t>robust to different backgrounds</t>
  </si>
  <si>
    <t>robust to different zoom/scale</t>
  </si>
  <si>
    <t>complicated, several days</t>
  </si>
  <si>
    <t>0,89 / high</t>
  </si>
  <si>
    <t>0,88 / medium-to-high</t>
  </si>
  <si>
    <t>-</t>
  </si>
  <si>
    <t>~3s / image on device
~0.2s / image on cloud
* inference for 200k patterns stored</t>
  </si>
  <si>
    <t>robust to new areas/n.pieces</t>
  </si>
  <si>
    <t>0,89 / medium-to-high</t>
  </si>
  <si>
    <t>0,58 / low-to-medium</t>
  </si>
  <si>
    <t>Chicken legs</t>
  </si>
  <si>
    <t>CICO 1.0 benchmarking plan</t>
  </si>
  <si>
    <t>CICO 1.5 benchmarking plan</t>
  </si>
  <si>
    <t>Variants</t>
  </si>
  <si>
    <t>Category</t>
  </si>
  <si>
    <t>Subcategory</t>
  </si>
  <si>
    <t>not tested because of failure with data collection</t>
  </si>
  <si>
    <t>GC&amp;T DNN (in oven model)</t>
  </si>
  <si>
    <t>GC&amp;T DNN (out of oven model)</t>
  </si>
  <si>
    <t>CICO1.0 TF model</t>
  </si>
  <si>
    <t>CICO1.5 TF model</t>
  </si>
  <si>
    <t>CICO1.5 PyTorch model</t>
  </si>
  <si>
    <t>can't be applied</t>
  </si>
  <si>
    <t>Chicken. whole</t>
  </si>
  <si>
    <t>CICO1.0 benchmark</t>
  </si>
  <si>
    <t>CICO1.5 benchmark</t>
  </si>
  <si>
    <t>new approach</t>
  </si>
  <si>
    <t>CICO1.0 + CICO1.5 dataset</t>
  </si>
  <si>
    <t>CICO1.0 only</t>
  </si>
  <si>
    <t>old approach</t>
  </si>
  <si>
    <t>approach</t>
  </si>
  <si>
    <t>dataset</t>
  </si>
  <si>
    <t>0.95</t>
  </si>
  <si>
    <t>Normal</t>
  </si>
  <si>
    <t>Basic Food Recognition DoE (v1)</t>
  </si>
  <si>
    <t>Rotated</t>
  </si>
  <si>
    <t>Individual Food Recognition DoE (v2)</t>
  </si>
  <si>
    <t xml:space="preserve">Tensorflow </t>
  </si>
  <si>
    <t>Pytorch (arcface)</t>
  </si>
  <si>
    <t>Pytorch (triplet)</t>
  </si>
  <si>
    <t>Recognized</t>
  </si>
  <si>
    <t>Nor Recognized</t>
  </si>
  <si>
    <t>Top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</si>
</sst>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39" x14ac:knownFonts="1"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9C6500"/>
      <name val="Calibri"/>
      <family val="2"/>
      <charset val="204"/>
    </font>
    <font>
      <sz val="10"/>
      <color rgb="FF006100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b/>
      <sz val="10"/>
      <color rgb="FFED1C24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00610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color theme="5"/>
      <name val="Calibri"/>
      <family val="2"/>
      <charset val="204"/>
    </font>
    <font>
      <sz val="10"/>
      <color theme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0"/>
      <color rgb="FF9C65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9C0006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 (Body)"/>
    </font>
    <font>
      <sz val="10"/>
      <color theme="1"/>
      <name val="Calibri"/>
      <family val="2"/>
      <scheme val="minor"/>
    </font>
    <font>
      <sz val="10"/>
      <color theme="1"/>
      <name val="Calibri (Body)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808080"/>
        <bgColor rgb="FF666699"/>
      </patternFill>
    </fill>
    <fill>
      <patternFill patternType="solid">
        <fgColor rgb="FFF2F2F2"/>
        <bgColor rgb="FFE9EFF7"/>
      </patternFill>
    </fill>
    <fill>
      <patternFill patternType="solid">
        <fgColor rgb="FFE0EFD4"/>
        <bgColor rgb="FFE9EFF7"/>
      </patternFill>
    </fill>
    <fill>
      <patternFill patternType="solid">
        <fgColor rgb="FFE9EFF7"/>
        <b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BFBFB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A6A6A6"/>
      </bottom>
      <diagonal/>
    </border>
    <border>
      <left/>
      <right style="medium">
        <color indexed="64"/>
      </right>
      <top/>
      <bottom style="thin">
        <color rgb="FFBFBFBF"/>
      </bottom>
      <diagonal/>
    </border>
    <border>
      <left/>
      <right style="medium">
        <color indexed="64"/>
      </right>
      <top style="thin">
        <color rgb="FFBFBFBF"/>
      </top>
      <bottom style="thin">
        <color rgb="FFBFBFBF"/>
      </bottom>
      <diagonal/>
    </border>
    <border>
      <left/>
      <right style="medium">
        <color indexed="64"/>
      </right>
      <top style="thin">
        <color rgb="FFBFBFBF"/>
      </top>
      <bottom style="double">
        <color rgb="FFA6A6A6"/>
      </bottom>
      <diagonal/>
    </border>
    <border>
      <left style="medium">
        <color indexed="64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thin">
        <color rgb="FFBFBFBF"/>
      </top>
      <bottom style="double">
        <color rgb="FFA6A6A6"/>
      </bottom>
      <diagonal/>
    </border>
    <border>
      <left/>
      <right style="medium">
        <color indexed="64"/>
      </right>
      <top/>
      <bottom style="double">
        <color rgb="FFA6A6A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BFBFBF"/>
      </bottom>
      <diagonal/>
    </border>
    <border>
      <left/>
      <right/>
      <top style="medium">
        <color indexed="64"/>
      </top>
      <bottom style="thin">
        <color rgb="FFBFBFB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5">
    <xf numFmtId="0" fontId="0" fillId="0" borderId="0"/>
    <xf numFmtId="0" fontId="8" fillId="2" borderId="0" applyBorder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</cellStyleXfs>
  <cellXfs count="3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vertical="top" wrapText="1"/>
    </xf>
    <xf numFmtId="0" fontId="9" fillId="0" borderId="3" xfId="0" applyFont="1" applyBorder="1" applyAlignment="1" applyProtection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2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0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5" fillId="11" borderId="4" xfId="3" applyBorder="1" applyAlignment="1" applyProtection="1">
      <alignment vertical="top"/>
    </xf>
    <xf numFmtId="0" fontId="15" fillId="11" borderId="3" xfId="3" applyBorder="1" applyAlignment="1" applyProtection="1">
      <alignment vertical="top"/>
    </xf>
    <xf numFmtId="0" fontId="15" fillId="11" borderId="6" xfId="3" applyBorder="1" applyAlignment="1" applyProtection="1">
      <alignment vertical="top" wrapText="1"/>
    </xf>
    <xf numFmtId="0" fontId="15" fillId="11" borderId="6" xfId="3" applyBorder="1" applyAlignment="1" applyProtection="1">
      <alignment vertical="top"/>
    </xf>
    <xf numFmtId="0" fontId="15" fillId="11" borderId="4" xfId="3" applyBorder="1" applyAlignment="1" applyProtection="1">
      <alignment vertical="top" wrapText="1"/>
    </xf>
    <xf numFmtId="0" fontId="15" fillId="11" borderId="0" xfId="3" applyBorder="1" applyAlignment="1" applyProtection="1"/>
    <xf numFmtId="0" fontId="14" fillId="10" borderId="3" xfId="2" applyBorder="1" applyAlignment="1" applyProtection="1">
      <alignment vertical="top"/>
    </xf>
    <xf numFmtId="0" fontId="14" fillId="10" borderId="6" xfId="2" applyBorder="1" applyAlignment="1" applyProtection="1">
      <alignment vertical="top"/>
    </xf>
    <xf numFmtId="0" fontId="14" fillId="10" borderId="6" xfId="2" applyBorder="1" applyAlignment="1" applyProtection="1">
      <alignment vertical="top" wrapText="1"/>
    </xf>
    <xf numFmtId="0" fontId="14" fillId="10" borderId="4" xfId="2" applyBorder="1" applyAlignment="1" applyProtection="1">
      <alignment vertical="top" wrapText="1"/>
    </xf>
    <xf numFmtId="0" fontId="14" fillId="10" borderId="5" xfId="2" applyBorder="1"/>
    <xf numFmtId="0" fontId="14" fillId="10" borderId="0" xfId="2" applyBorder="1" applyAlignment="1" applyProtection="1">
      <alignment vertical="top" wrapText="1"/>
    </xf>
    <xf numFmtId="0" fontId="16" fillId="12" borderId="6" xfId="4" applyBorder="1" applyAlignment="1" applyProtection="1">
      <alignment vertical="top" wrapText="1"/>
    </xf>
    <xf numFmtId="0" fontId="16" fillId="12" borderId="6" xfId="4" applyBorder="1" applyAlignment="1">
      <alignment vertical="top"/>
    </xf>
    <xf numFmtId="0" fontId="18" fillId="6" borderId="3" xfId="0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left" vertical="center"/>
    </xf>
    <xf numFmtId="0" fontId="18" fillId="6" borderId="4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6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 applyAlignment="1" applyProtection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/>
    <xf numFmtId="14" fontId="1" fillId="0" borderId="0" xfId="0" applyNumberFormat="1" applyFont="1" applyFill="1" applyBorder="1" applyAlignment="1"/>
    <xf numFmtId="0" fontId="2" fillId="0" borderId="0" xfId="0" applyFont="1" applyBorder="1" applyAlignment="1" applyProtection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2" fontId="5" fillId="9" borderId="8" xfId="0" applyNumberFormat="1" applyFont="1" applyFill="1" applyBorder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5" fillId="9" borderId="22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2" fontId="4" fillId="0" borderId="22" xfId="0" applyNumberFormat="1" applyFont="1" applyFill="1" applyBorder="1" applyAlignment="1">
      <alignment horizontal="center" vertical="center"/>
    </xf>
    <xf numFmtId="2" fontId="5" fillId="9" borderId="23" xfId="0" applyNumberFormat="1" applyFont="1" applyFill="1" applyBorder="1" applyAlignment="1" applyProtection="1">
      <alignment horizontal="center" vertical="center"/>
    </xf>
    <xf numFmtId="2" fontId="4" fillId="0" borderId="23" xfId="0" applyNumberFormat="1" applyFont="1" applyFill="1" applyBorder="1" applyAlignment="1" applyProtection="1">
      <alignment horizontal="center" vertical="center"/>
    </xf>
    <xf numFmtId="2" fontId="5" fillId="0" borderId="23" xfId="0" applyNumberFormat="1" applyFont="1" applyFill="1" applyBorder="1" applyAlignment="1" applyProtection="1">
      <alignment horizontal="center" vertical="center"/>
    </xf>
    <xf numFmtId="0" fontId="1" fillId="0" borderId="24" xfId="0" applyFont="1" applyBorder="1" applyAlignment="1">
      <alignment horizontal="center"/>
    </xf>
    <xf numFmtId="2" fontId="5" fillId="9" borderId="23" xfId="0" applyNumberFormat="1" applyFont="1" applyFill="1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 vertical="center"/>
    </xf>
    <xf numFmtId="2" fontId="4" fillId="0" borderId="23" xfId="0" applyNumberFormat="1" applyFon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2" fontId="4" fillId="9" borderId="23" xfId="0" applyNumberFormat="1" applyFont="1" applyFill="1" applyBorder="1" applyAlignment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/>
    </xf>
    <xf numFmtId="0" fontId="3" fillId="8" borderId="26" xfId="0" applyFont="1" applyFill="1" applyBorder="1" applyAlignment="1" applyProtection="1">
      <alignment horizontal="center" vertical="center"/>
    </xf>
    <xf numFmtId="2" fontId="4" fillId="0" borderId="27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/>
    </xf>
    <xf numFmtId="2" fontId="4" fillId="0" borderId="28" xfId="0" applyNumberFormat="1" applyFont="1" applyFill="1" applyBorder="1" applyAlignment="1">
      <alignment horizontal="center" vertical="center"/>
    </xf>
    <xf numFmtId="2" fontId="4" fillId="0" borderId="27" xfId="0" applyNumberFormat="1" applyFont="1" applyFill="1" applyBorder="1" applyAlignment="1">
      <alignment horizontal="center" vertical="center"/>
    </xf>
    <xf numFmtId="2" fontId="4" fillId="0" borderId="29" xfId="0" applyNumberFormat="1" applyFont="1" applyFill="1" applyBorder="1" applyAlignment="1">
      <alignment horizontal="center" vertical="center"/>
    </xf>
    <xf numFmtId="0" fontId="15" fillId="11" borderId="33" xfId="3" applyBorder="1" applyAlignment="1" applyProtection="1">
      <alignment vertical="top"/>
    </xf>
    <xf numFmtId="0" fontId="14" fillId="10" borderId="34" xfId="2" applyBorder="1" applyAlignment="1" applyProtection="1">
      <alignment vertical="top"/>
    </xf>
    <xf numFmtId="0" fontId="0" fillId="0" borderId="35" xfId="0" applyFont="1" applyBorder="1" applyAlignment="1">
      <alignment vertical="top"/>
    </xf>
    <xf numFmtId="0" fontId="16" fillId="12" borderId="0" xfId="4" applyBorder="1"/>
    <xf numFmtId="0" fontId="15" fillId="11" borderId="34" xfId="3" applyBorder="1" applyAlignment="1" applyProtection="1">
      <alignment vertical="top" wrapText="1"/>
    </xf>
    <xf numFmtId="0" fontId="16" fillId="12" borderId="34" xfId="4" applyBorder="1" applyAlignment="1" applyProtection="1">
      <alignment vertical="top" wrapText="1"/>
    </xf>
    <xf numFmtId="0" fontId="18" fillId="6" borderId="36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 wrapText="1"/>
    </xf>
    <xf numFmtId="0" fontId="15" fillId="11" borderId="34" xfId="3" applyBorder="1" applyAlignment="1" applyProtection="1">
      <alignment vertical="top"/>
    </xf>
    <xf numFmtId="0" fontId="18" fillId="6" borderId="3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vertical="top" wrapText="1"/>
    </xf>
    <xf numFmtId="0" fontId="14" fillId="10" borderId="0" xfId="2" applyBorder="1"/>
    <xf numFmtId="0" fontId="14" fillId="10" borderId="31" xfId="2" applyBorder="1"/>
    <xf numFmtId="0" fontId="14" fillId="10" borderId="38" xfId="2" applyBorder="1"/>
    <xf numFmtId="0" fontId="0" fillId="0" borderId="0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14" fillId="10" borderId="0" xfId="2" applyBorder="1" applyAlignment="1">
      <alignment vertical="top" wrapText="1"/>
    </xf>
    <xf numFmtId="0" fontId="15" fillId="11" borderId="0" xfId="3" applyBorder="1" applyAlignment="1">
      <alignment vertical="top" wrapText="1"/>
    </xf>
    <xf numFmtId="0" fontId="14" fillId="10" borderId="0" xfId="2" applyBorder="1" applyAlignment="1">
      <alignment vertical="top"/>
    </xf>
    <xf numFmtId="0" fontId="14" fillId="10" borderId="31" xfId="2" applyBorder="1" applyAlignment="1">
      <alignment vertical="top"/>
    </xf>
    <xf numFmtId="0" fontId="0" fillId="0" borderId="38" xfId="0" applyFont="1" applyBorder="1" applyAlignment="1">
      <alignment vertical="top" wrapText="1"/>
    </xf>
    <xf numFmtId="0" fontId="18" fillId="6" borderId="14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horizontal="left" vertical="center"/>
    </xf>
    <xf numFmtId="0" fontId="14" fillId="10" borderId="24" xfId="2" applyBorder="1" applyAlignment="1" applyProtection="1">
      <alignment vertical="top" wrapText="1"/>
    </xf>
    <xf numFmtId="0" fontId="16" fillId="12" borderId="24" xfId="4" applyBorder="1" applyAlignment="1" applyProtection="1">
      <alignment vertical="top" wrapText="1"/>
    </xf>
    <xf numFmtId="0" fontId="16" fillId="12" borderId="39" xfId="4" applyBorder="1" applyAlignment="1" applyProtection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18" fillId="6" borderId="45" xfId="0" applyFont="1" applyFill="1" applyBorder="1" applyAlignment="1">
      <alignment horizontal="center" vertical="center" wrapText="1"/>
    </xf>
    <xf numFmtId="0" fontId="18" fillId="6" borderId="46" xfId="0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47" xfId="0" applyFont="1" applyBorder="1" applyAlignment="1">
      <alignment wrapText="1"/>
    </xf>
    <xf numFmtId="0" fontId="15" fillId="11" borderId="0" xfId="3" applyBorder="1"/>
    <xf numFmtId="0" fontId="15" fillId="11" borderId="41" xfId="3" applyBorder="1" applyAlignment="1">
      <alignment horizontal="left" vertical="center"/>
    </xf>
    <xf numFmtId="0" fontId="0" fillId="0" borderId="10" xfId="0" applyFont="1" applyBorder="1" applyAlignment="1">
      <alignment vertical="top" wrapText="1"/>
    </xf>
    <xf numFmtId="0" fontId="3" fillId="8" borderId="48" xfId="0" applyFont="1" applyFill="1" applyBorder="1" applyAlignment="1" applyProtection="1">
      <alignment horizontal="center" vertical="center" wrapText="1"/>
    </xf>
    <xf numFmtId="2" fontId="5" fillId="13" borderId="49" xfId="0" applyNumberFormat="1" applyFont="1" applyFill="1" applyBorder="1" applyAlignment="1">
      <alignment horizontal="center"/>
    </xf>
    <xf numFmtId="2" fontId="4" fillId="13" borderId="50" xfId="0" applyNumberFormat="1" applyFont="1" applyFill="1" applyBorder="1" applyAlignment="1">
      <alignment horizontal="center"/>
    </xf>
    <xf numFmtId="2" fontId="5" fillId="13" borderId="50" xfId="0" applyNumberFormat="1" applyFont="1" applyFill="1" applyBorder="1" applyAlignment="1">
      <alignment horizontal="center"/>
    </xf>
    <xf numFmtId="2" fontId="4" fillId="13" borderId="51" xfId="0" applyNumberFormat="1" applyFont="1" applyFill="1" applyBorder="1" applyAlignment="1">
      <alignment horizontal="center"/>
    </xf>
    <xf numFmtId="2" fontId="4" fillId="13" borderId="49" xfId="0" applyNumberFormat="1" applyFont="1" applyFill="1" applyBorder="1" applyAlignment="1">
      <alignment horizontal="center"/>
    </xf>
    <xf numFmtId="0" fontId="3" fillId="8" borderId="54" xfId="0" applyFont="1" applyFill="1" applyBorder="1" applyAlignment="1" applyProtection="1">
      <alignment horizontal="center" vertical="center"/>
    </xf>
    <xf numFmtId="2" fontId="4" fillId="0" borderId="55" xfId="0" applyNumberFormat="1" applyFont="1" applyFill="1" applyBorder="1" applyAlignment="1" applyProtection="1">
      <alignment horizontal="center" vertical="center"/>
    </xf>
    <xf numFmtId="2" fontId="5" fillId="0" borderId="56" xfId="0" applyNumberFormat="1" applyFont="1" applyFill="1" applyBorder="1" applyAlignment="1">
      <alignment horizontal="center" vertical="center"/>
    </xf>
    <xf numFmtId="2" fontId="5" fillId="0" borderId="55" xfId="0" applyNumberFormat="1" applyFont="1" applyFill="1" applyBorder="1" applyAlignment="1">
      <alignment horizontal="center" vertical="center"/>
    </xf>
    <xf numFmtId="2" fontId="4" fillId="0" borderId="56" xfId="0" applyNumberFormat="1" applyFont="1" applyFill="1" applyBorder="1" applyAlignment="1">
      <alignment horizontal="center" vertical="center"/>
    </xf>
    <xf numFmtId="2" fontId="4" fillId="0" borderId="57" xfId="0" applyNumberFormat="1" applyFont="1" applyFill="1" applyBorder="1" applyAlignment="1">
      <alignment horizontal="center" vertical="center"/>
    </xf>
    <xf numFmtId="2" fontId="5" fillId="0" borderId="57" xfId="0" applyNumberFormat="1" applyFont="1" applyFill="1" applyBorder="1" applyAlignment="1">
      <alignment horizontal="center" vertical="center"/>
    </xf>
    <xf numFmtId="2" fontId="4" fillId="0" borderId="55" xfId="0" applyNumberFormat="1" applyFont="1" applyFill="1" applyBorder="1" applyAlignment="1">
      <alignment horizontal="center" vertical="center"/>
    </xf>
    <xf numFmtId="0" fontId="3" fillId="8" borderId="59" xfId="0" applyFont="1" applyFill="1" applyBorder="1" applyAlignment="1" applyProtection="1">
      <alignment horizontal="center" vertical="center" wrapText="1"/>
    </xf>
    <xf numFmtId="2" fontId="4" fillId="13" borderId="5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3" fillId="8" borderId="48" xfId="0" applyFont="1" applyFill="1" applyBorder="1" applyAlignment="1" applyProtection="1">
      <alignment horizontal="center" vertical="center"/>
    </xf>
    <xf numFmtId="0" fontId="3" fillId="8" borderId="60" xfId="0" applyFont="1" applyFill="1" applyBorder="1" applyAlignment="1" applyProtection="1">
      <alignment horizontal="center" vertical="center" wrapText="1"/>
    </xf>
    <xf numFmtId="2" fontId="19" fillId="12" borderId="16" xfId="4" applyNumberFormat="1" applyFont="1" applyBorder="1" applyAlignment="1">
      <alignment horizontal="center"/>
    </xf>
    <xf numFmtId="2" fontId="5" fillId="14" borderId="49" xfId="0" applyNumberFormat="1" applyFont="1" applyFill="1" applyBorder="1" applyAlignment="1" applyProtection="1">
      <alignment horizontal="center" vertical="center"/>
    </xf>
    <xf numFmtId="2" fontId="5" fillId="14" borderId="50" xfId="0" applyNumberFormat="1" applyFont="1" applyFill="1" applyBorder="1" applyAlignment="1">
      <alignment horizontal="center" vertical="center"/>
    </xf>
    <xf numFmtId="2" fontId="5" fillId="14" borderId="49" xfId="0" applyNumberFormat="1" applyFont="1" applyFill="1" applyBorder="1" applyAlignment="1">
      <alignment horizontal="center" vertical="center"/>
    </xf>
    <xf numFmtId="2" fontId="5" fillId="14" borderId="51" xfId="0" applyNumberFormat="1" applyFont="1" applyFill="1" applyBorder="1" applyAlignment="1">
      <alignment horizontal="center" vertical="center"/>
    </xf>
    <xf numFmtId="2" fontId="4" fillId="14" borderId="51" xfId="0" applyNumberFormat="1" applyFont="1" applyFill="1" applyBorder="1" applyAlignment="1">
      <alignment horizontal="center" vertical="center"/>
    </xf>
    <xf numFmtId="2" fontId="4" fillId="14" borderId="49" xfId="0" applyNumberFormat="1" applyFont="1" applyFill="1" applyBorder="1" applyAlignment="1">
      <alignment horizontal="center" vertical="center"/>
    </xf>
    <xf numFmtId="2" fontId="20" fillId="14" borderId="52" xfId="4" applyNumberFormat="1" applyFont="1" applyFill="1" applyBorder="1" applyAlignment="1">
      <alignment horizontal="center" vertical="center"/>
    </xf>
    <xf numFmtId="2" fontId="20" fillId="14" borderId="53" xfId="4" applyNumberFormat="1" applyFont="1" applyFill="1" applyBorder="1" applyAlignment="1">
      <alignment horizontal="center" vertical="center"/>
    </xf>
    <xf numFmtId="2" fontId="5" fillId="9" borderId="20" xfId="0" applyNumberFormat="1" applyFont="1" applyFill="1" applyBorder="1" applyAlignment="1">
      <alignment horizontal="center"/>
    </xf>
    <xf numFmtId="2" fontId="4" fillId="9" borderId="21" xfId="0" applyNumberFormat="1" applyFont="1" applyFill="1" applyBorder="1" applyAlignment="1">
      <alignment horizontal="center"/>
    </xf>
    <xf numFmtId="2" fontId="5" fillId="9" borderId="21" xfId="0" applyNumberFormat="1" applyFont="1" applyFill="1" applyBorder="1" applyAlignment="1">
      <alignment horizontal="center"/>
    </xf>
    <xf numFmtId="2" fontId="4" fillId="9" borderId="9" xfId="0" applyNumberFormat="1" applyFont="1" applyFill="1" applyBorder="1" applyAlignment="1">
      <alignment horizontal="center"/>
    </xf>
    <xf numFmtId="2" fontId="5" fillId="9" borderId="9" xfId="0" applyNumberFormat="1" applyFont="1" applyFill="1" applyBorder="1" applyAlignment="1">
      <alignment horizontal="center"/>
    </xf>
    <xf numFmtId="2" fontId="4" fillId="9" borderId="20" xfId="0" applyNumberFormat="1" applyFont="1" applyFill="1" applyBorder="1" applyAlignment="1">
      <alignment horizontal="center"/>
    </xf>
    <xf numFmtId="2" fontId="5" fillId="15" borderId="20" xfId="0" applyNumberFormat="1" applyFont="1" applyFill="1" applyBorder="1" applyAlignment="1">
      <alignment horizontal="center"/>
    </xf>
    <xf numFmtId="2" fontId="20" fillId="9" borderId="16" xfId="2" applyNumberFormat="1" applyFont="1" applyFill="1" applyBorder="1" applyAlignment="1">
      <alignment horizontal="center"/>
    </xf>
    <xf numFmtId="2" fontId="20" fillId="9" borderId="14" xfId="4" applyNumberFormat="1" applyFont="1" applyFill="1" applyBorder="1" applyAlignment="1">
      <alignment horizontal="center"/>
    </xf>
    <xf numFmtId="2" fontId="20" fillId="15" borderId="20" xfId="4" applyNumberFormat="1" applyFont="1" applyFill="1" applyBorder="1" applyAlignment="1">
      <alignment horizontal="center"/>
    </xf>
    <xf numFmtId="2" fontId="20" fillId="15" borderId="16" xfId="4" applyNumberFormat="1" applyFont="1" applyFill="1" applyBorder="1" applyAlignment="1">
      <alignment horizontal="center"/>
    </xf>
    <xf numFmtId="2" fontId="20" fillId="9" borderId="53" xfId="4" applyNumberFormat="1" applyFont="1" applyFill="1" applyBorder="1" applyAlignment="1">
      <alignment horizontal="center" vertical="center"/>
    </xf>
    <xf numFmtId="2" fontId="20" fillId="9" borderId="13" xfId="4" applyNumberFormat="1" applyFont="1" applyFill="1" applyBorder="1" applyAlignment="1">
      <alignment horizontal="center"/>
    </xf>
    <xf numFmtId="2" fontId="21" fillId="11" borderId="16" xfId="3" applyNumberFormat="1" applyFont="1" applyBorder="1" applyAlignment="1">
      <alignment horizontal="center"/>
    </xf>
    <xf numFmtId="0" fontId="21" fillId="11" borderId="11" xfId="3" applyFont="1" applyBorder="1" applyAlignment="1">
      <alignment horizontal="left" vertical="center"/>
    </xf>
    <xf numFmtId="0" fontId="21" fillId="11" borderId="14" xfId="3" applyFont="1" applyBorder="1" applyAlignment="1">
      <alignment horizontal="left" vertical="center"/>
    </xf>
    <xf numFmtId="2" fontId="19" fillId="12" borderId="58" xfId="4" applyNumberFormat="1" applyFont="1" applyBorder="1" applyAlignment="1">
      <alignment horizontal="center" vertical="center"/>
    </xf>
    <xf numFmtId="2" fontId="19" fillId="12" borderId="43" xfId="4" applyNumberFormat="1" applyFont="1" applyBorder="1" applyAlignment="1">
      <alignment horizontal="center" vertical="center"/>
    </xf>
    <xf numFmtId="0" fontId="19" fillId="12" borderId="24" xfId="4" applyFont="1" applyBorder="1" applyAlignment="1">
      <alignment horizontal="center"/>
    </xf>
    <xf numFmtId="2" fontId="19" fillId="12" borderId="52" xfId="4" applyNumberFormat="1" applyFont="1" applyBorder="1" applyAlignment="1">
      <alignment horizontal="center"/>
    </xf>
    <xf numFmtId="2" fontId="19" fillId="12" borderId="44" xfId="4" applyNumberFormat="1" applyFont="1" applyBorder="1" applyAlignment="1">
      <alignment horizontal="center" vertical="center"/>
    </xf>
    <xf numFmtId="2" fontId="22" fillId="9" borderId="16" xfId="2" applyNumberFormat="1" applyFont="1" applyFill="1" applyBorder="1" applyAlignment="1">
      <alignment horizontal="center"/>
    </xf>
    <xf numFmtId="2" fontId="22" fillId="15" borderId="27" xfId="2" applyNumberFormat="1" applyFont="1" applyFill="1" applyBorder="1" applyAlignment="1">
      <alignment horizontal="center"/>
    </xf>
    <xf numFmtId="2" fontId="22" fillId="15" borderId="16" xfId="2" applyNumberFormat="1" applyFont="1" applyFill="1" applyBorder="1" applyAlignment="1">
      <alignment horizontal="center"/>
    </xf>
    <xf numFmtId="2" fontId="4" fillId="15" borderId="20" xfId="0" applyNumberFormat="1" applyFont="1" applyFill="1" applyBorder="1" applyAlignment="1">
      <alignment horizontal="center"/>
    </xf>
    <xf numFmtId="0" fontId="1" fillId="0" borderId="61" xfId="0" applyFont="1" applyBorder="1"/>
    <xf numFmtId="0" fontId="1" fillId="0" borderId="62" xfId="0" applyFont="1" applyBorder="1"/>
    <xf numFmtId="0" fontId="1" fillId="0" borderId="63" xfId="0" applyFont="1" applyBorder="1" applyAlignment="1">
      <alignment horizontal="left" vertical="center"/>
    </xf>
    <xf numFmtId="0" fontId="1" fillId="0" borderId="64" xfId="0" applyFont="1" applyBorder="1" applyAlignment="1">
      <alignment horizontal="left" vertical="center"/>
    </xf>
    <xf numFmtId="0" fontId="21" fillId="11" borderId="14" xfId="3" applyFont="1" applyBorder="1" applyAlignment="1">
      <alignment horizontal="center" vertical="center" wrapText="1"/>
    </xf>
    <xf numFmtId="2" fontId="21" fillId="11" borderId="20" xfId="3" applyNumberFormat="1" applyFont="1" applyBorder="1" applyAlignment="1">
      <alignment horizontal="center"/>
    </xf>
    <xf numFmtId="0" fontId="23" fillId="9" borderId="41" xfId="3" applyFont="1" applyFill="1" applyBorder="1" applyAlignment="1">
      <alignment horizontal="left" vertical="center"/>
    </xf>
    <xf numFmtId="2" fontId="5" fillId="15" borderId="12" xfId="0" applyNumberFormat="1" applyFont="1" applyFill="1" applyBorder="1" applyAlignment="1">
      <alignment horizontal="center" vertical="center"/>
    </xf>
    <xf numFmtId="2" fontId="5" fillId="15" borderId="42" xfId="0" applyNumberFormat="1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3" fillId="8" borderId="10" xfId="0" applyFont="1" applyFill="1" applyBorder="1" applyAlignment="1" applyProtection="1">
      <alignment horizontal="center" vertical="center" wrapText="1"/>
    </xf>
    <xf numFmtId="2" fontId="4" fillId="9" borderId="10" xfId="0" applyNumberFormat="1" applyFont="1" applyFill="1" applyBorder="1" applyAlignment="1">
      <alignment horizontal="center"/>
    </xf>
    <xf numFmtId="2" fontId="22" fillId="9" borderId="10" xfId="2" applyNumberFormat="1" applyFont="1" applyFill="1" applyBorder="1" applyAlignment="1">
      <alignment horizontal="center"/>
    </xf>
    <xf numFmtId="2" fontId="5" fillId="15" borderId="10" xfId="0" applyNumberFormat="1" applyFont="1" applyFill="1" applyBorder="1" applyAlignment="1">
      <alignment horizontal="center"/>
    </xf>
    <xf numFmtId="2" fontId="22" fillId="15" borderId="10" xfId="2" applyNumberFormat="1" applyFont="1" applyFill="1" applyBorder="1" applyAlignment="1">
      <alignment horizontal="center"/>
    </xf>
    <xf numFmtId="2" fontId="24" fillId="15" borderId="10" xfId="2" applyNumberFormat="1" applyFont="1" applyFill="1" applyBorder="1" applyAlignment="1">
      <alignment horizontal="center"/>
    </xf>
    <xf numFmtId="2" fontId="26" fillId="16" borderId="10" xfId="0" applyNumberFormat="1" applyFont="1" applyFill="1" applyBorder="1" applyAlignment="1">
      <alignment horizontal="center" vertical="center"/>
    </xf>
    <xf numFmtId="2" fontId="20" fillId="9" borderId="10" xfId="2" applyNumberFormat="1" applyFont="1" applyFill="1" applyBorder="1" applyAlignment="1">
      <alignment horizontal="center"/>
    </xf>
    <xf numFmtId="2" fontId="5" fillId="9" borderId="10" xfId="0" applyNumberFormat="1" applyFont="1" applyFill="1" applyBorder="1" applyAlignment="1">
      <alignment horizontal="center"/>
    </xf>
    <xf numFmtId="2" fontId="25" fillId="15" borderId="10" xfId="0" applyNumberFormat="1" applyFont="1" applyFill="1" applyBorder="1" applyAlignment="1">
      <alignment horizontal="center"/>
    </xf>
    <xf numFmtId="2" fontId="4" fillId="9" borderId="15" xfId="0" applyNumberFormat="1" applyFont="1" applyFill="1" applyBorder="1" applyAlignment="1">
      <alignment horizontal="center"/>
    </xf>
    <xf numFmtId="2" fontId="5" fillId="9" borderId="15" xfId="0" applyNumberFormat="1" applyFont="1" applyFill="1" applyBorder="1" applyAlignment="1">
      <alignment horizontal="center"/>
    </xf>
    <xf numFmtId="2" fontId="4" fillId="9" borderId="65" xfId="0" applyNumberFormat="1" applyFont="1" applyFill="1" applyBorder="1" applyAlignment="1">
      <alignment horizontal="center"/>
    </xf>
    <xf numFmtId="2" fontId="20" fillId="9" borderId="24" xfId="4" applyNumberFormat="1" applyFont="1" applyFill="1" applyBorder="1" applyAlignment="1">
      <alignment horizontal="center" vertical="center"/>
    </xf>
    <xf numFmtId="2" fontId="5" fillId="9" borderId="65" xfId="0" applyNumberFormat="1" applyFont="1" applyFill="1" applyBorder="1" applyAlignment="1">
      <alignment horizontal="center"/>
    </xf>
    <xf numFmtId="2" fontId="22" fillId="9" borderId="14" xfId="2" applyNumberFormat="1" applyFont="1" applyFill="1" applyBorder="1" applyAlignment="1">
      <alignment horizontal="center"/>
    </xf>
    <xf numFmtId="2" fontId="24" fillId="9" borderId="10" xfId="2" applyNumberFormat="1" applyFont="1" applyFill="1" applyBorder="1" applyAlignment="1">
      <alignment horizontal="center"/>
    </xf>
    <xf numFmtId="2" fontId="28" fillId="15" borderId="10" xfId="0" applyNumberFormat="1" applyFont="1" applyFill="1" applyBorder="1" applyAlignment="1">
      <alignment horizontal="center"/>
    </xf>
    <xf numFmtId="2" fontId="25" fillId="9" borderId="10" xfId="0" applyNumberFormat="1" applyFont="1" applyFill="1" applyBorder="1" applyAlignment="1">
      <alignment horizontal="center"/>
    </xf>
    <xf numFmtId="2" fontId="29" fillId="9" borderId="10" xfId="0" applyNumberFormat="1" applyFont="1" applyFill="1" applyBorder="1" applyAlignment="1">
      <alignment horizontal="center"/>
    </xf>
    <xf numFmtId="2" fontId="5" fillId="9" borderId="12" xfId="0" applyNumberFormat="1" applyFont="1" applyFill="1" applyBorder="1" applyAlignment="1">
      <alignment horizontal="center"/>
    </xf>
    <xf numFmtId="2" fontId="22" fillId="9" borderId="12" xfId="2" applyNumberFormat="1" applyFont="1" applyFill="1" applyBorder="1" applyAlignment="1">
      <alignment horizontal="center"/>
    </xf>
    <xf numFmtId="2" fontId="5" fillId="17" borderId="66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9" borderId="10" xfId="0" applyFont="1" applyFill="1" applyBorder="1" applyAlignment="1">
      <alignment horizontal="left" vertical="center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left" vertical="center" wrapText="1"/>
    </xf>
    <xf numFmtId="0" fontId="1" fillId="9" borderId="12" xfId="0" applyFont="1" applyFill="1" applyBorder="1" applyAlignment="1">
      <alignment horizontal="left" vertical="center"/>
    </xf>
    <xf numFmtId="2" fontId="27" fillId="9" borderId="13" xfId="2" applyNumberFormat="1" applyFont="1" applyFill="1" applyBorder="1" applyAlignment="1">
      <alignment horizontal="center"/>
    </xf>
    <xf numFmtId="2" fontId="30" fillId="9" borderId="10" xfId="2" applyNumberFormat="1" applyFont="1" applyFill="1" applyBorder="1" applyAlignment="1">
      <alignment horizontal="center"/>
    </xf>
    <xf numFmtId="2" fontId="31" fillId="9" borderId="10" xfId="2" applyNumberFormat="1" applyFont="1" applyFill="1" applyBorder="1" applyAlignment="1">
      <alignment horizontal="center"/>
    </xf>
    <xf numFmtId="2" fontId="31" fillId="9" borderId="66" xfId="2" applyNumberFormat="1" applyFont="1" applyFill="1" applyBorder="1" applyAlignment="1">
      <alignment horizontal="center"/>
    </xf>
    <xf numFmtId="2" fontId="31" fillId="9" borderId="14" xfId="2" applyNumberFormat="1" applyFont="1" applyFill="1" applyBorder="1" applyAlignment="1">
      <alignment horizontal="center"/>
    </xf>
    <xf numFmtId="2" fontId="31" fillId="9" borderId="12" xfId="2" applyNumberFormat="1" applyFont="1" applyFill="1" applyBorder="1" applyAlignment="1">
      <alignment horizontal="center"/>
    </xf>
    <xf numFmtId="2" fontId="11" fillId="15" borderId="10" xfId="0" applyNumberFormat="1" applyFont="1" applyFill="1" applyBorder="1" applyAlignment="1">
      <alignment horizontal="center"/>
    </xf>
    <xf numFmtId="2" fontId="33" fillId="15" borderId="10" xfId="2" applyNumberFormat="1" applyFont="1" applyFill="1" applyBorder="1" applyAlignment="1">
      <alignment horizontal="center"/>
    </xf>
    <xf numFmtId="2" fontId="34" fillId="15" borderId="10" xfId="2" applyNumberFormat="1" applyFont="1" applyFill="1" applyBorder="1" applyAlignment="1">
      <alignment horizontal="center"/>
    </xf>
    <xf numFmtId="2" fontId="5" fillId="15" borderId="73" xfId="0" applyNumberFormat="1" applyFont="1" applyFill="1" applyBorder="1" applyAlignment="1">
      <alignment horizontal="center"/>
    </xf>
    <xf numFmtId="2" fontId="35" fillId="16" borderId="10" xfId="0" applyNumberFormat="1" applyFont="1" applyFill="1" applyBorder="1" applyAlignment="1">
      <alignment horizontal="center" vertical="center"/>
    </xf>
    <xf numFmtId="2" fontId="33" fillId="9" borderId="10" xfId="2" applyNumberFormat="1" applyFont="1" applyFill="1" applyBorder="1" applyAlignment="1">
      <alignment horizontal="center"/>
    </xf>
    <xf numFmtId="2" fontId="36" fillId="9" borderId="10" xfId="2" applyNumberFormat="1" applyFont="1" applyFill="1" applyBorder="1" applyAlignment="1">
      <alignment horizontal="center"/>
    </xf>
    <xf numFmtId="2" fontId="27" fillId="9" borderId="10" xfId="2" applyNumberFormat="1" applyFont="1" applyFill="1" applyBorder="1" applyAlignment="1">
      <alignment horizontal="center"/>
    </xf>
    <xf numFmtId="2" fontId="28" fillId="9" borderId="10" xfId="0" applyNumberFormat="1" applyFont="1" applyFill="1" applyBorder="1" applyAlignment="1">
      <alignment horizontal="center"/>
    </xf>
    <xf numFmtId="2" fontId="5" fillId="17" borderId="75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40" xfId="0" applyFont="1" applyFill="1" applyBorder="1" applyAlignment="1">
      <alignment horizontal="center"/>
    </xf>
    <xf numFmtId="2" fontId="5" fillId="17" borderId="13" xfId="0" applyNumberFormat="1" applyFont="1" applyFill="1" applyBorder="1" applyAlignment="1">
      <alignment horizontal="center" vertical="center"/>
    </xf>
    <xf numFmtId="2" fontId="5" fillId="17" borderId="2" xfId="0" applyNumberFormat="1" applyFont="1" applyFill="1" applyBorder="1" applyAlignment="1">
      <alignment horizontal="center" vertical="center"/>
    </xf>
    <xf numFmtId="2" fontId="5" fillId="17" borderId="40" xfId="0" applyNumberFormat="1" applyFont="1" applyFill="1" applyBorder="1" applyAlignment="1">
      <alignment horizontal="center" vertical="center"/>
    </xf>
    <xf numFmtId="2" fontId="5" fillId="17" borderId="67" xfId="0" applyNumberFormat="1" applyFont="1" applyFill="1" applyBorder="1" applyAlignment="1">
      <alignment horizontal="center" vertical="center"/>
    </xf>
    <xf numFmtId="2" fontId="5" fillId="17" borderId="69" xfId="0" applyNumberFormat="1" applyFont="1" applyFill="1" applyBorder="1" applyAlignment="1">
      <alignment horizontal="center" vertical="center"/>
    </xf>
    <xf numFmtId="0" fontId="1" fillId="9" borderId="67" xfId="0" applyFont="1" applyFill="1" applyBorder="1" applyAlignment="1">
      <alignment horizontal="center" vertical="center"/>
    </xf>
    <xf numFmtId="0" fontId="1" fillId="9" borderId="69" xfId="0" applyFont="1" applyFill="1" applyBorder="1" applyAlignment="1">
      <alignment horizontal="center" vertical="center"/>
    </xf>
    <xf numFmtId="0" fontId="1" fillId="9" borderId="68" xfId="0" applyFont="1" applyFill="1" applyBorder="1" applyAlignment="1">
      <alignment horizontal="center" vertical="center"/>
    </xf>
    <xf numFmtId="2" fontId="5" fillId="17" borderId="68" xfId="0" applyNumberFormat="1" applyFont="1" applyFill="1" applyBorder="1" applyAlignment="1">
      <alignment horizontal="center" vertical="center"/>
    </xf>
    <xf numFmtId="2" fontId="5" fillId="17" borderId="76" xfId="0" applyNumberFormat="1" applyFont="1" applyFill="1" applyBorder="1" applyAlignment="1">
      <alignment horizontal="center" vertical="center"/>
    </xf>
    <xf numFmtId="2" fontId="5" fillId="17" borderId="74" xfId="0" applyNumberFormat="1" applyFont="1" applyFill="1" applyBorder="1" applyAlignment="1">
      <alignment horizontal="center" vertical="center"/>
    </xf>
    <xf numFmtId="2" fontId="27" fillId="9" borderId="19" xfId="4" applyNumberFormat="1" applyFont="1" applyFill="1" applyBorder="1" applyAlignment="1">
      <alignment horizontal="center" vertical="center"/>
    </xf>
    <xf numFmtId="2" fontId="27" fillId="9" borderId="1" xfId="4" applyNumberFormat="1" applyFont="1" applyFill="1" applyBorder="1" applyAlignment="1">
      <alignment horizontal="center" vertical="center"/>
    </xf>
    <xf numFmtId="2" fontId="27" fillId="9" borderId="47" xfId="4" applyNumberFormat="1" applyFont="1" applyFill="1" applyBorder="1" applyAlignment="1">
      <alignment horizontal="center" vertical="center"/>
    </xf>
    <xf numFmtId="2" fontId="27" fillId="9" borderId="14" xfId="4" applyNumberFormat="1" applyFont="1" applyFill="1" applyBorder="1" applyAlignment="1">
      <alignment horizontal="center" vertical="center"/>
    </xf>
    <xf numFmtId="2" fontId="27" fillId="9" borderId="24" xfId="4" applyNumberFormat="1" applyFont="1" applyFill="1" applyBorder="1" applyAlignment="1">
      <alignment horizontal="center" vertical="center"/>
    </xf>
    <xf numFmtId="2" fontId="27" fillId="9" borderId="39" xfId="4" applyNumberFormat="1" applyFont="1" applyFill="1" applyBorder="1" applyAlignment="1">
      <alignment horizontal="center" vertical="center"/>
    </xf>
    <xf numFmtId="2" fontId="27" fillId="15" borderId="19" xfId="4" applyNumberFormat="1" applyFont="1" applyFill="1" applyBorder="1" applyAlignment="1">
      <alignment horizontal="center" vertical="center"/>
    </xf>
    <xf numFmtId="2" fontId="27" fillId="15" borderId="1" xfId="4" applyNumberFormat="1" applyFont="1" applyFill="1" applyBorder="1" applyAlignment="1">
      <alignment horizontal="center" vertical="center"/>
    </xf>
    <xf numFmtId="2" fontId="27" fillId="15" borderId="47" xfId="4" applyNumberFormat="1" applyFont="1" applyFill="1" applyBorder="1" applyAlignment="1">
      <alignment horizontal="center" vertical="center"/>
    </xf>
    <xf numFmtId="2" fontId="27" fillId="15" borderId="14" xfId="4" applyNumberFormat="1" applyFont="1" applyFill="1" applyBorder="1" applyAlignment="1">
      <alignment horizontal="center" vertical="center"/>
    </xf>
    <xf numFmtId="2" fontId="27" fillId="15" borderId="24" xfId="4" applyNumberFormat="1" applyFont="1" applyFill="1" applyBorder="1" applyAlignment="1">
      <alignment horizontal="center" vertical="center"/>
    </xf>
    <xf numFmtId="2" fontId="27" fillId="15" borderId="39" xfId="4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1" fillId="4" borderId="7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2" fontId="32" fillId="15" borderId="10" xfId="0" applyNumberFormat="1" applyFont="1" applyFill="1" applyBorder="1" applyAlignment="1">
      <alignment horizontal="center" vertical="center"/>
    </xf>
    <xf numFmtId="2" fontId="32" fillId="15" borderId="10" xfId="2" applyNumberFormat="1" applyFont="1" applyFill="1" applyBorder="1" applyAlignment="1">
      <alignment horizontal="center" vertical="center"/>
    </xf>
    <xf numFmtId="2" fontId="22" fillId="15" borderId="10" xfId="2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5" fillId="15" borderId="12" xfId="0" applyNumberFormat="1" applyFont="1" applyFill="1" applyBorder="1" applyAlignment="1">
      <alignment horizontal="center" vertical="center"/>
    </xf>
    <xf numFmtId="2" fontId="22" fillId="15" borderId="12" xfId="2" applyNumberFormat="1" applyFont="1" applyFill="1" applyBorder="1" applyAlignment="1">
      <alignment horizontal="center" vertical="center"/>
    </xf>
    <xf numFmtId="0" fontId="20" fillId="9" borderId="10" xfId="3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0" fillId="9" borderId="12" xfId="3" applyFont="1" applyFill="1" applyBorder="1" applyAlignment="1">
      <alignment horizontal="center" vertical="center" wrapText="1"/>
    </xf>
    <xf numFmtId="0" fontId="20" fillId="9" borderId="11" xfId="3" applyFont="1" applyFill="1" applyBorder="1" applyAlignment="1">
      <alignment horizontal="center" vertical="center" wrapText="1"/>
    </xf>
    <xf numFmtId="2" fontId="22" fillId="15" borderId="11" xfId="2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2" fontId="5" fillId="15" borderId="42" xfId="0" applyNumberFormat="1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>
      <alignment horizontal="center" vertical="center"/>
    </xf>
    <xf numFmtId="2" fontId="22" fillId="15" borderId="42" xfId="2" applyNumberFormat="1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/>
    </xf>
    <xf numFmtId="2" fontId="5" fillId="17" borderId="70" xfId="0" applyNumberFormat="1" applyFont="1" applyFill="1" applyBorder="1" applyAlignment="1">
      <alignment horizontal="center" vertical="center"/>
    </xf>
    <xf numFmtId="2" fontId="5" fillId="17" borderId="71" xfId="0" applyNumberFormat="1" applyFont="1" applyFill="1" applyBorder="1" applyAlignment="1">
      <alignment horizontal="center" vertical="center"/>
    </xf>
    <xf numFmtId="2" fontId="31" fillId="15" borderId="10" xfId="2" applyNumberFormat="1" applyFont="1" applyFill="1" applyBorder="1" applyAlignment="1">
      <alignment horizontal="center" vertical="center"/>
    </xf>
    <xf numFmtId="2" fontId="27" fillId="9" borderId="31" xfId="4" applyNumberFormat="1" applyFont="1" applyFill="1" applyBorder="1" applyAlignment="1">
      <alignment horizontal="center" vertical="center"/>
    </xf>
    <xf numFmtId="0" fontId="15" fillId="11" borderId="0" xfId="3" applyBorder="1" applyAlignment="1">
      <alignment horizontal="center"/>
    </xf>
    <xf numFmtId="0" fontId="18" fillId="6" borderId="37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2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 vertical="center"/>
    </xf>
    <xf numFmtId="165" fontId="38" fillId="19" borderId="59" xfId="0" applyNumberFormat="1" applyFont="1" applyFill="1" applyBorder="1" applyAlignment="1">
      <alignment horizontal="center" vertical="center"/>
    </xf>
    <xf numFmtId="165" fontId="37" fillId="19" borderId="59" xfId="0" applyNumberFormat="1" applyFont="1" applyFill="1" applyBorder="1" applyAlignment="1">
      <alignment horizontal="center" vertical="center"/>
    </xf>
    <xf numFmtId="0" fontId="1" fillId="19" borderId="42" xfId="0" applyFont="1" applyFill="1" applyBorder="1" applyAlignment="1">
      <alignment horizontal="center" vertical="center"/>
    </xf>
    <xf numFmtId="165" fontId="38" fillId="19" borderId="18" xfId="0" applyNumberFormat="1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165" fontId="38" fillId="19" borderId="16" xfId="0" applyNumberFormat="1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165" fontId="38" fillId="8" borderId="59" xfId="0" applyNumberFormat="1" applyFont="1" applyFill="1" applyBorder="1" applyAlignment="1">
      <alignment horizontal="center" vertical="center"/>
    </xf>
    <xf numFmtId="165" fontId="37" fillId="8" borderId="59" xfId="0" applyNumberFormat="1" applyFont="1" applyFill="1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165" fontId="38" fillId="8" borderId="18" xfId="0" applyNumberFormat="1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165" fontId="38" fillId="8" borderId="16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38" fillId="8" borderId="59" xfId="0" applyFont="1" applyFill="1" applyBorder="1" applyAlignment="1">
      <alignment horizontal="right" vertical="center"/>
    </xf>
    <xf numFmtId="0" fontId="38" fillId="8" borderId="18" xfId="0" applyFont="1" applyFill="1" applyBorder="1" applyAlignment="1">
      <alignment horizontal="right" vertical="center"/>
    </xf>
    <xf numFmtId="0" fontId="38" fillId="8" borderId="18" xfId="0" applyFont="1" applyFill="1" applyBorder="1" applyAlignment="1">
      <alignment horizontal="right"/>
    </xf>
    <xf numFmtId="0" fontId="1" fillId="19" borderId="18" xfId="0" applyFont="1" applyFill="1" applyBorder="1" applyAlignment="1">
      <alignment horizontal="right" vertical="center"/>
    </xf>
    <xf numFmtId="0" fontId="1" fillId="19" borderId="18" xfId="0" applyFont="1" applyFill="1" applyBorder="1" applyAlignment="1">
      <alignment horizontal="right"/>
    </xf>
    <xf numFmtId="0" fontId="1" fillId="8" borderId="18" xfId="0" applyFont="1" applyFill="1" applyBorder="1" applyAlignment="1">
      <alignment horizontal="right" vertical="center"/>
    </xf>
    <xf numFmtId="0" fontId="1" fillId="8" borderId="18" xfId="0" applyFont="1" applyFill="1" applyBorder="1" applyAlignment="1">
      <alignment horizontal="right"/>
    </xf>
    <xf numFmtId="0" fontId="1" fillId="18" borderId="11" xfId="0" applyFont="1" applyFill="1" applyBorder="1" applyAlignment="1">
      <alignment horizontal="center"/>
    </xf>
    <xf numFmtId="0" fontId="38" fillId="8" borderId="16" xfId="0" applyFont="1" applyFill="1" applyBorder="1" applyAlignment="1">
      <alignment horizontal="right"/>
    </xf>
    <xf numFmtId="0" fontId="1" fillId="19" borderId="59" xfId="0" applyFont="1" applyFill="1" applyBorder="1" applyAlignment="1">
      <alignment horizontal="right" vertical="center"/>
    </xf>
    <xf numFmtId="0" fontId="1" fillId="19" borderId="16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right"/>
    </xf>
    <xf numFmtId="0" fontId="1" fillId="18" borderId="12" xfId="0" applyFont="1" applyFill="1" applyBorder="1" applyAlignment="1">
      <alignment horizontal="center" vertical="center"/>
    </xf>
    <xf numFmtId="2" fontId="38" fillId="18" borderId="10" xfId="0" applyNumberFormat="1" applyFont="1" applyFill="1" applyBorder="1" applyAlignment="1">
      <alignment horizontal="center" vertical="center"/>
    </xf>
  </cellXfs>
  <cellStyles count="5">
    <cellStyle name="Bad" xfId="3" builtinId="27"/>
    <cellStyle name="Explanatory Text" xfId="1" builtinId="53" customBuiltin="1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ED1C24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E9EF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U109"/>
  <sheetViews>
    <sheetView tabSelected="1" topLeftCell="A72" zoomScale="139" zoomScaleNormal="130" workbookViewId="0">
      <selection activeCell="I89" sqref="I89"/>
    </sheetView>
  </sheetViews>
  <sheetFormatPr baseColWidth="10" defaultColWidth="8.83203125" defaultRowHeight="15" x14ac:dyDescent="0.2"/>
  <cols>
    <col min="1" max="1" width="2.1640625" style="1" customWidth="1"/>
    <col min="2" max="2" width="9.5" style="1" customWidth="1"/>
    <col min="3" max="3" width="11.5" style="1" customWidth="1"/>
    <col min="4" max="4" width="14.33203125" style="2" customWidth="1"/>
    <col min="5" max="5" width="15.6640625" style="3" customWidth="1"/>
    <col min="6" max="7" width="15.83203125" style="3" customWidth="1"/>
    <col min="8" max="9" width="17.6640625" style="19" customWidth="1"/>
    <col min="10" max="11" width="15.83203125" style="19" customWidth="1"/>
    <col min="12" max="12" width="17.6640625" style="19" customWidth="1"/>
    <col min="13" max="13" width="18.83203125" style="19" customWidth="1"/>
    <col min="14" max="15" width="12.33203125" style="3" customWidth="1"/>
    <col min="16" max="16" width="11.33203125" style="3" customWidth="1"/>
    <col min="17" max="17" width="2" style="3" customWidth="1"/>
    <col min="18" max="18" width="12.33203125" style="17" customWidth="1"/>
    <col min="19" max="19" width="11.1640625" style="17" customWidth="1"/>
    <col min="20" max="20" width="12.33203125" style="19" customWidth="1"/>
    <col min="21" max="25" width="12.33203125" style="3" customWidth="1"/>
    <col min="26" max="26" width="3.1640625" style="4" customWidth="1"/>
    <col min="27" max="30" width="12.33203125" style="3" customWidth="1"/>
    <col min="31" max="1030" width="8.83203125" style="1" customWidth="1"/>
    <col min="1031" max="1036" width="8.83203125" customWidth="1"/>
  </cols>
  <sheetData>
    <row r="1" spans="1:30" ht="10.5" customHeight="1" x14ac:dyDescent="0.2">
      <c r="Z1" s="88"/>
    </row>
    <row r="2" spans="1:30" ht="16" thickBot="1" x14ac:dyDescent="0.25">
      <c r="A2" s="5"/>
      <c r="D2" s="1"/>
      <c r="E2" s="2"/>
      <c r="F2" s="300" t="s">
        <v>104</v>
      </c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19"/>
      <c r="R2" s="300" t="s">
        <v>105</v>
      </c>
      <c r="S2" s="300"/>
      <c r="T2" s="300"/>
      <c r="U2" s="300"/>
      <c r="V2" s="300"/>
      <c r="W2" s="300"/>
      <c r="X2" s="71"/>
      <c r="Y2" s="71"/>
      <c r="Z2" s="53"/>
      <c r="AA2" s="6"/>
      <c r="AB2" s="6"/>
      <c r="AC2" s="6"/>
      <c r="AD2" s="6"/>
    </row>
    <row r="3" spans="1:30" ht="16" thickBot="1" x14ac:dyDescent="0.25">
      <c r="A3" s="5"/>
      <c r="D3" s="1"/>
      <c r="E3" s="2"/>
      <c r="F3" s="161"/>
      <c r="G3" s="253" t="s">
        <v>134</v>
      </c>
      <c r="H3" s="254"/>
      <c r="I3" s="254"/>
      <c r="J3" s="255"/>
      <c r="K3" s="253" t="s">
        <v>135</v>
      </c>
      <c r="L3" s="254"/>
      <c r="M3" s="255"/>
      <c r="N3" s="161"/>
      <c r="O3" s="161"/>
      <c r="P3" s="161"/>
      <c r="Q3" s="19"/>
      <c r="R3" s="160"/>
      <c r="S3" s="160"/>
      <c r="T3" s="160"/>
      <c r="U3" s="160"/>
      <c r="V3" s="160"/>
      <c r="W3" s="160"/>
      <c r="X3" s="71"/>
      <c r="Y3" s="71"/>
      <c r="Z3" s="53"/>
      <c r="AA3" s="6"/>
      <c r="AB3" s="6"/>
      <c r="AC3" s="6"/>
      <c r="AD3" s="6"/>
    </row>
    <row r="4" spans="1:30" ht="27.75" customHeight="1" thickBot="1" x14ac:dyDescent="0.25">
      <c r="A4" s="50"/>
      <c r="B4" s="76"/>
      <c r="C4" s="77"/>
      <c r="D4" s="77"/>
      <c r="E4" s="79"/>
      <c r="F4" s="162" t="s">
        <v>117</v>
      </c>
      <c r="G4" s="163" t="s">
        <v>119</v>
      </c>
      <c r="H4" s="163"/>
      <c r="I4" s="163"/>
      <c r="J4" s="158" t="s">
        <v>118</v>
      </c>
      <c r="K4" s="163" t="s">
        <v>119</v>
      </c>
      <c r="L4" s="163"/>
      <c r="M4" s="158" t="s">
        <v>118</v>
      </c>
      <c r="N4" s="150" t="s">
        <v>0</v>
      </c>
      <c r="O4" s="101" t="s">
        <v>1</v>
      </c>
      <c r="P4" s="101" t="s">
        <v>2</v>
      </c>
      <c r="Q4" s="102"/>
      <c r="R4" s="101" t="s">
        <v>117</v>
      </c>
      <c r="S4" s="144" t="s">
        <v>119</v>
      </c>
      <c r="T4" s="158" t="s">
        <v>118</v>
      </c>
      <c r="U4" s="150" t="s">
        <v>0</v>
      </c>
      <c r="V4" s="101" t="s">
        <v>1</v>
      </c>
      <c r="W4" s="103" t="s">
        <v>2</v>
      </c>
      <c r="X4" s="52"/>
      <c r="Y4" s="52"/>
      <c r="Z4" s="53"/>
      <c r="AA4" s="44"/>
      <c r="AB4" s="44"/>
      <c r="AC4" s="44"/>
      <c r="AD4" s="44"/>
    </row>
    <row r="5" spans="1:30" ht="16" thickBot="1" x14ac:dyDescent="0.25">
      <c r="A5" s="50"/>
      <c r="B5" s="301" t="s">
        <v>3</v>
      </c>
      <c r="C5" s="302"/>
      <c r="D5" s="78" t="s">
        <v>4</v>
      </c>
      <c r="E5" s="80" t="s">
        <v>4</v>
      </c>
      <c r="F5" s="165" t="s">
        <v>114</v>
      </c>
      <c r="G5" s="178">
        <v>0.96</v>
      </c>
      <c r="H5" s="178"/>
      <c r="I5" s="178"/>
      <c r="J5" s="194">
        <v>0.96</v>
      </c>
      <c r="K5" s="179">
        <v>0.84</v>
      </c>
      <c r="L5" s="246"/>
      <c r="M5" s="195">
        <v>0.9</v>
      </c>
      <c r="N5" s="151">
        <v>0.98499999999999999</v>
      </c>
      <c r="O5" s="94">
        <v>0.98399999999999999</v>
      </c>
      <c r="P5" s="94">
        <v>0.95099999999999996</v>
      </c>
      <c r="Q5" s="95"/>
      <c r="R5" s="92">
        <v>0.92</v>
      </c>
      <c r="S5" s="149" t="s">
        <v>115</v>
      </c>
      <c r="T5" s="186" t="s">
        <v>120</v>
      </c>
      <c r="U5" s="151">
        <v>0.999</v>
      </c>
      <c r="V5" s="93">
        <v>1</v>
      </c>
      <c r="W5" s="104">
        <v>1</v>
      </c>
      <c r="X5" s="45"/>
      <c r="Y5" s="45"/>
      <c r="Z5" s="57"/>
      <c r="AA5" s="54"/>
      <c r="AB5" s="54"/>
      <c r="AC5" s="54"/>
      <c r="AD5" s="54"/>
    </row>
    <row r="6" spans="1:30" ht="12.75" customHeight="1" thickBot="1" x14ac:dyDescent="0.25">
      <c r="A6" s="66"/>
      <c r="B6" s="279" t="s">
        <v>5</v>
      </c>
      <c r="C6" s="303" t="s">
        <v>6</v>
      </c>
      <c r="D6" s="73" t="s">
        <v>7</v>
      </c>
      <c r="E6" s="82" t="s">
        <v>4</v>
      </c>
      <c r="F6" s="166">
        <v>0.65</v>
      </c>
      <c r="G6" s="174" t="s">
        <v>115</v>
      </c>
      <c r="H6" s="219"/>
      <c r="I6" s="219"/>
      <c r="J6" s="194" t="s">
        <v>115</v>
      </c>
      <c r="K6" s="179">
        <v>0.86</v>
      </c>
      <c r="L6" s="179"/>
      <c r="M6" s="196">
        <v>0.92</v>
      </c>
      <c r="N6" s="152">
        <v>0.96899999999999997</v>
      </c>
      <c r="O6" s="91">
        <v>0.98499999999999999</v>
      </c>
      <c r="P6" s="90">
        <v>0.96899999999999997</v>
      </c>
      <c r="Q6" s="105"/>
      <c r="R6" s="89">
        <v>0.91</v>
      </c>
      <c r="S6" s="146">
        <v>1</v>
      </c>
      <c r="T6" s="186" t="s">
        <v>120</v>
      </c>
      <c r="U6" s="154">
        <v>1</v>
      </c>
      <c r="V6" s="91">
        <v>1</v>
      </c>
      <c r="W6" s="106">
        <v>1</v>
      </c>
      <c r="X6" s="57"/>
      <c r="Y6" s="57"/>
      <c r="Z6" s="57"/>
      <c r="AA6" s="57"/>
      <c r="AB6" s="57"/>
      <c r="AC6" s="57"/>
      <c r="AD6" s="57"/>
    </row>
    <row r="7" spans="1:30" ht="16" thickBot="1" x14ac:dyDescent="0.25">
      <c r="A7" s="66"/>
      <c r="B7" s="280"/>
      <c r="C7" s="303"/>
      <c r="D7" s="72" t="s">
        <v>8</v>
      </c>
      <c r="E7" s="81" t="s">
        <v>9</v>
      </c>
      <c r="F7" s="167">
        <v>0.46</v>
      </c>
      <c r="G7" s="178">
        <v>0.9</v>
      </c>
      <c r="H7" s="178"/>
      <c r="I7" s="178"/>
      <c r="J7" s="180">
        <v>0.83</v>
      </c>
      <c r="K7" s="179">
        <v>0.49</v>
      </c>
      <c r="L7" s="179"/>
      <c r="M7" s="196">
        <v>0.7</v>
      </c>
      <c r="N7" s="153">
        <v>0.93400000000000005</v>
      </c>
      <c r="O7" s="98">
        <v>1</v>
      </c>
      <c r="P7" s="98">
        <v>1</v>
      </c>
      <c r="Q7" s="95"/>
      <c r="R7" s="96">
        <v>0.82</v>
      </c>
      <c r="S7" s="145">
        <v>0.97</v>
      </c>
      <c r="T7" s="186" t="s">
        <v>120</v>
      </c>
      <c r="U7" s="153">
        <v>0.99299999999999999</v>
      </c>
      <c r="V7" s="98">
        <v>1</v>
      </c>
      <c r="W7" s="107">
        <v>1</v>
      </c>
      <c r="X7" s="59"/>
      <c r="Y7" s="59"/>
      <c r="Z7" s="57"/>
      <c r="AA7" s="57"/>
      <c r="AB7" s="57"/>
      <c r="AC7" s="57"/>
      <c r="AD7" s="57"/>
    </row>
    <row r="8" spans="1:30" ht="16" thickBot="1" x14ac:dyDescent="0.25">
      <c r="A8" s="66"/>
      <c r="B8" s="280"/>
      <c r="C8" s="303" t="s">
        <v>10</v>
      </c>
      <c r="D8" s="73" t="s">
        <v>11</v>
      </c>
      <c r="E8" s="82" t="s">
        <v>12</v>
      </c>
      <c r="F8" s="166">
        <v>0.9</v>
      </c>
      <c r="G8" s="175">
        <v>0.8</v>
      </c>
      <c r="H8" s="220"/>
      <c r="I8" s="220"/>
      <c r="J8" s="194">
        <v>0.88</v>
      </c>
      <c r="K8" s="179">
        <v>0.9</v>
      </c>
      <c r="L8" s="179"/>
      <c r="M8" s="196">
        <v>0.93</v>
      </c>
      <c r="N8" s="154">
        <v>1</v>
      </c>
      <c r="O8" s="91">
        <v>1</v>
      </c>
      <c r="P8" s="91">
        <v>1</v>
      </c>
      <c r="Q8" s="105"/>
      <c r="R8" s="89">
        <v>0.95</v>
      </c>
      <c r="S8" s="147">
        <v>0.98</v>
      </c>
      <c r="T8" s="186" t="s">
        <v>120</v>
      </c>
      <c r="U8" s="154">
        <v>1</v>
      </c>
      <c r="V8" s="91">
        <v>1</v>
      </c>
      <c r="W8" s="106">
        <v>1</v>
      </c>
      <c r="X8" s="59"/>
      <c r="Y8" s="59"/>
      <c r="Z8" s="57"/>
      <c r="AA8" s="57"/>
      <c r="AB8" s="57"/>
      <c r="AC8" s="57"/>
      <c r="AD8" s="57"/>
    </row>
    <row r="9" spans="1:30" ht="16" thickBot="1" x14ac:dyDescent="0.25">
      <c r="A9" s="66"/>
      <c r="B9" s="280"/>
      <c r="C9" s="304"/>
      <c r="D9" s="74" t="s">
        <v>8</v>
      </c>
      <c r="E9" s="83" t="s">
        <v>9</v>
      </c>
      <c r="F9" s="168">
        <v>0.69</v>
      </c>
      <c r="G9" s="176">
        <v>1</v>
      </c>
      <c r="H9" s="221"/>
      <c r="I9" s="221"/>
      <c r="J9" s="194">
        <v>1</v>
      </c>
      <c r="K9" s="179">
        <v>0.88</v>
      </c>
      <c r="L9" s="179"/>
      <c r="M9" s="196">
        <v>0.95</v>
      </c>
      <c r="N9" s="155">
        <v>1</v>
      </c>
      <c r="O9" s="87">
        <v>1</v>
      </c>
      <c r="P9" s="87">
        <v>1</v>
      </c>
      <c r="Q9" s="105"/>
      <c r="R9" s="84">
        <v>0.95</v>
      </c>
      <c r="S9" s="148">
        <v>1</v>
      </c>
      <c r="T9" s="186" t="s">
        <v>120</v>
      </c>
      <c r="U9" s="155">
        <v>1</v>
      </c>
      <c r="V9" s="87">
        <v>1</v>
      </c>
      <c r="W9" s="108">
        <v>1</v>
      </c>
      <c r="X9" s="59"/>
      <c r="Y9" s="59"/>
      <c r="Z9" s="57"/>
      <c r="AA9" s="57"/>
      <c r="AB9" s="57"/>
      <c r="AC9" s="57"/>
      <c r="AD9" s="57"/>
    </row>
    <row r="10" spans="1:30" ht="16" thickBot="1" x14ac:dyDescent="0.25">
      <c r="A10" s="66"/>
      <c r="B10" s="280"/>
      <c r="C10" s="304"/>
      <c r="D10" s="74" t="s">
        <v>13</v>
      </c>
      <c r="E10" s="83" t="s">
        <v>14</v>
      </c>
      <c r="F10" s="169">
        <v>1</v>
      </c>
      <c r="G10" s="176" t="s">
        <v>115</v>
      </c>
      <c r="H10" s="221"/>
      <c r="I10" s="221"/>
      <c r="J10" s="194">
        <v>1</v>
      </c>
      <c r="K10" s="179">
        <v>0.57999999999999996</v>
      </c>
      <c r="L10" s="179"/>
      <c r="M10" s="196">
        <v>0.67</v>
      </c>
      <c r="N10" s="155">
        <v>1</v>
      </c>
      <c r="O10" s="86">
        <v>0.83299999999999996</v>
      </c>
      <c r="P10" s="86">
        <v>0.66700000000000004</v>
      </c>
      <c r="Q10" s="105"/>
      <c r="R10" s="85">
        <v>1</v>
      </c>
      <c r="S10" s="148">
        <v>1</v>
      </c>
      <c r="T10" s="186" t="s">
        <v>120</v>
      </c>
      <c r="U10" s="155">
        <v>1</v>
      </c>
      <c r="V10" s="87">
        <v>1</v>
      </c>
      <c r="W10" s="108">
        <v>1</v>
      </c>
      <c r="X10" s="57"/>
      <c r="Y10" s="57"/>
      <c r="Z10" s="57"/>
      <c r="AA10" s="57"/>
      <c r="AB10" s="57"/>
      <c r="AC10" s="57"/>
      <c r="AD10" s="57"/>
    </row>
    <row r="11" spans="1:30" ht="16" thickBot="1" x14ac:dyDescent="0.25">
      <c r="A11" s="66"/>
      <c r="B11" s="280"/>
      <c r="C11" s="304"/>
      <c r="D11" s="74" t="s">
        <v>15</v>
      </c>
      <c r="E11" s="83" t="s">
        <v>16</v>
      </c>
      <c r="F11" s="168">
        <v>0.82</v>
      </c>
      <c r="G11" s="176">
        <v>0.94</v>
      </c>
      <c r="H11" s="221"/>
      <c r="I11" s="221"/>
      <c r="J11" s="180">
        <v>0.88</v>
      </c>
      <c r="K11" s="179">
        <v>0.8</v>
      </c>
      <c r="L11" s="179"/>
      <c r="M11" s="196">
        <v>0.83</v>
      </c>
      <c r="N11" s="156">
        <v>0.88200000000000001</v>
      </c>
      <c r="O11" s="87">
        <v>1</v>
      </c>
      <c r="P11" s="87">
        <v>1</v>
      </c>
      <c r="Q11" s="105"/>
      <c r="R11" s="85">
        <v>1</v>
      </c>
      <c r="S11" s="148">
        <v>1</v>
      </c>
      <c r="T11" s="186" t="s">
        <v>120</v>
      </c>
      <c r="U11" s="155">
        <v>1</v>
      </c>
      <c r="V11" s="87">
        <v>1</v>
      </c>
      <c r="W11" s="108">
        <v>1</v>
      </c>
      <c r="X11" s="59"/>
      <c r="Y11" s="59"/>
      <c r="Z11" s="57"/>
      <c r="AA11" s="57"/>
      <c r="AB11" s="57"/>
      <c r="AC11" s="57"/>
      <c r="AD11" s="57"/>
    </row>
    <row r="12" spans="1:30" ht="16" thickBot="1" x14ac:dyDescent="0.25">
      <c r="A12" s="66"/>
      <c r="B12" s="280"/>
      <c r="C12" s="304"/>
      <c r="D12" s="72" t="s">
        <v>17</v>
      </c>
      <c r="E12" s="81" t="s">
        <v>4</v>
      </c>
      <c r="F12" s="167">
        <v>0.8</v>
      </c>
      <c r="G12" s="178">
        <v>1</v>
      </c>
      <c r="H12" s="178"/>
      <c r="I12" s="178"/>
      <c r="J12" s="194">
        <v>1</v>
      </c>
      <c r="K12" s="179">
        <v>0.99</v>
      </c>
      <c r="L12" s="179"/>
      <c r="M12" s="196">
        <v>1</v>
      </c>
      <c r="N12" s="157">
        <v>1</v>
      </c>
      <c r="O12" s="98">
        <v>1</v>
      </c>
      <c r="P12" s="98">
        <v>1</v>
      </c>
      <c r="Q12" s="95"/>
      <c r="R12" s="96">
        <v>0.9</v>
      </c>
      <c r="S12" s="149">
        <v>1</v>
      </c>
      <c r="T12" s="186" t="s">
        <v>120</v>
      </c>
      <c r="U12" s="157">
        <v>1</v>
      </c>
      <c r="V12" s="98">
        <v>1</v>
      </c>
      <c r="W12" s="107">
        <v>1</v>
      </c>
      <c r="X12" s="59"/>
      <c r="Y12" s="59"/>
      <c r="Z12" s="57"/>
      <c r="AA12" s="57"/>
      <c r="AB12" s="57"/>
      <c r="AC12" s="57"/>
      <c r="AD12" s="57"/>
    </row>
    <row r="13" spans="1:30" ht="16" thickBot="1" x14ac:dyDescent="0.25">
      <c r="A13" s="66"/>
      <c r="B13" s="280"/>
      <c r="C13" s="202" t="s">
        <v>122</v>
      </c>
      <c r="D13" s="187" t="s">
        <v>120</v>
      </c>
      <c r="E13" s="188" t="s">
        <v>120</v>
      </c>
      <c r="F13" s="171" t="s">
        <v>128</v>
      </c>
      <c r="G13" s="181" t="s">
        <v>128</v>
      </c>
      <c r="H13" s="181"/>
      <c r="I13" s="181"/>
      <c r="J13" s="180" t="s">
        <v>128</v>
      </c>
      <c r="K13" s="203" t="s">
        <v>120</v>
      </c>
      <c r="L13" s="203"/>
      <c r="M13" s="186" t="s">
        <v>120</v>
      </c>
      <c r="N13" s="189" t="s">
        <v>128</v>
      </c>
      <c r="O13" s="190" t="s">
        <v>128</v>
      </c>
      <c r="P13" s="190" t="s">
        <v>128</v>
      </c>
      <c r="Q13" s="191"/>
      <c r="R13" s="190" t="s">
        <v>128</v>
      </c>
      <c r="S13" s="192" t="s">
        <v>128</v>
      </c>
      <c r="T13" s="164" t="s">
        <v>128</v>
      </c>
      <c r="U13" s="189" t="s">
        <v>128</v>
      </c>
      <c r="V13" s="190" t="s">
        <v>128</v>
      </c>
      <c r="W13" s="193" t="s">
        <v>128</v>
      </c>
      <c r="X13" s="59"/>
      <c r="Y13" s="59"/>
      <c r="Z13" s="57"/>
      <c r="AA13" s="57"/>
      <c r="AB13" s="57"/>
      <c r="AC13" s="57"/>
      <c r="AD13" s="57"/>
    </row>
    <row r="14" spans="1:30" ht="16" thickBot="1" x14ac:dyDescent="0.25">
      <c r="A14" s="66"/>
      <c r="B14" s="280"/>
      <c r="C14" s="306" t="s">
        <v>121</v>
      </c>
      <c r="D14" s="74" t="s">
        <v>15</v>
      </c>
      <c r="E14" s="198" t="s">
        <v>133</v>
      </c>
      <c r="F14" s="172" t="s">
        <v>128</v>
      </c>
      <c r="G14" s="184" t="s">
        <v>128</v>
      </c>
      <c r="H14" s="222"/>
      <c r="I14" s="222"/>
      <c r="J14" s="180" t="s">
        <v>128</v>
      </c>
      <c r="K14" s="197">
        <v>0.97</v>
      </c>
      <c r="L14" s="197"/>
      <c r="M14" s="196">
        <v>0.97</v>
      </c>
      <c r="N14" s="189" t="s">
        <v>128</v>
      </c>
      <c r="O14" s="190" t="s">
        <v>128</v>
      </c>
      <c r="P14" s="190" t="s">
        <v>128</v>
      </c>
      <c r="Q14" s="191"/>
      <c r="R14" s="190" t="s">
        <v>128</v>
      </c>
      <c r="S14" s="192" t="s">
        <v>128</v>
      </c>
      <c r="T14" s="164" t="s">
        <v>128</v>
      </c>
      <c r="U14" s="189" t="s">
        <v>128</v>
      </c>
      <c r="V14" s="190" t="s">
        <v>128</v>
      </c>
      <c r="W14" s="193" t="s">
        <v>128</v>
      </c>
      <c r="X14" s="59"/>
      <c r="Y14" s="59"/>
      <c r="Z14" s="57"/>
      <c r="AA14" s="57"/>
      <c r="AB14" s="57"/>
      <c r="AC14" s="57"/>
      <c r="AD14" s="57"/>
    </row>
    <row r="15" spans="1:30" ht="16" thickBot="1" x14ac:dyDescent="0.25">
      <c r="A15" s="66"/>
      <c r="B15" s="305"/>
      <c r="C15" s="307"/>
      <c r="D15" s="74" t="s">
        <v>15</v>
      </c>
      <c r="E15" s="199" t="s">
        <v>20</v>
      </c>
      <c r="F15" s="172" t="s">
        <v>128</v>
      </c>
      <c r="G15" s="185" t="s">
        <v>128</v>
      </c>
      <c r="H15" s="181"/>
      <c r="I15" s="181"/>
      <c r="J15" s="180" t="s">
        <v>128</v>
      </c>
      <c r="K15" s="179">
        <v>0.84</v>
      </c>
      <c r="L15" s="179"/>
      <c r="M15" s="196">
        <v>0.89</v>
      </c>
      <c r="N15" s="189" t="s">
        <v>128</v>
      </c>
      <c r="O15" s="190" t="s">
        <v>128</v>
      </c>
      <c r="P15" s="190" t="s">
        <v>128</v>
      </c>
      <c r="Q15" s="191"/>
      <c r="R15" s="190" t="s">
        <v>128</v>
      </c>
      <c r="S15" s="192" t="s">
        <v>128</v>
      </c>
      <c r="T15" s="164" t="s">
        <v>128</v>
      </c>
      <c r="U15" s="189" t="s">
        <v>128</v>
      </c>
      <c r="V15" s="190" t="s">
        <v>128</v>
      </c>
      <c r="W15" s="193" t="s">
        <v>128</v>
      </c>
      <c r="X15" s="59"/>
      <c r="Y15" s="59"/>
      <c r="Z15" s="57"/>
      <c r="AA15" s="57"/>
      <c r="AB15" s="57"/>
      <c r="AC15" s="57"/>
      <c r="AD15" s="57"/>
    </row>
    <row r="16" spans="1:30" ht="14.5" customHeight="1" thickBot="1" x14ac:dyDescent="0.25">
      <c r="A16" s="66"/>
      <c r="B16" s="279" t="s">
        <v>18</v>
      </c>
      <c r="C16" s="303" t="s">
        <v>19</v>
      </c>
      <c r="D16" s="73" t="s">
        <v>15</v>
      </c>
      <c r="E16" s="200" t="s">
        <v>20</v>
      </c>
      <c r="F16" s="166">
        <v>0.8</v>
      </c>
      <c r="G16" s="174">
        <v>0.95</v>
      </c>
      <c r="H16" s="219"/>
      <c r="I16" s="219"/>
      <c r="J16" s="180">
        <v>0.9</v>
      </c>
      <c r="K16" s="182" t="s">
        <v>128</v>
      </c>
      <c r="L16" s="182"/>
      <c r="M16" s="183" t="s">
        <v>128</v>
      </c>
      <c r="N16" s="154">
        <v>1</v>
      </c>
      <c r="O16" s="91">
        <v>1</v>
      </c>
      <c r="P16" s="91">
        <v>1</v>
      </c>
      <c r="Q16" s="105"/>
      <c r="R16" s="89">
        <v>0.9</v>
      </c>
      <c r="S16" s="159">
        <v>1</v>
      </c>
      <c r="T16" s="186" t="s">
        <v>120</v>
      </c>
      <c r="U16" s="154">
        <v>1</v>
      </c>
      <c r="V16" s="91">
        <v>1</v>
      </c>
      <c r="W16" s="106">
        <v>1</v>
      </c>
      <c r="X16" s="59"/>
      <c r="Y16" s="59"/>
      <c r="Z16" s="57"/>
      <c r="AA16" s="57"/>
      <c r="AB16" s="57"/>
      <c r="AC16" s="57"/>
      <c r="AD16" s="57"/>
    </row>
    <row r="17" spans="1:30 1031:1035" ht="15" customHeight="1" thickBot="1" x14ac:dyDescent="0.25">
      <c r="A17" s="66"/>
      <c r="B17" s="279"/>
      <c r="C17" s="301"/>
      <c r="D17" s="72" t="s">
        <v>15</v>
      </c>
      <c r="E17" s="201" t="s">
        <v>21</v>
      </c>
      <c r="F17" s="167">
        <v>0.87</v>
      </c>
      <c r="G17" s="173">
        <v>0.96</v>
      </c>
      <c r="H17" s="173"/>
      <c r="I17" s="173"/>
      <c r="J17" s="194">
        <v>1</v>
      </c>
      <c r="K17" s="182" t="s">
        <v>128</v>
      </c>
      <c r="L17" s="182"/>
      <c r="M17" s="183" t="s">
        <v>128</v>
      </c>
      <c r="N17" s="157">
        <v>1</v>
      </c>
      <c r="O17" s="98">
        <v>1</v>
      </c>
      <c r="P17" s="97">
        <v>0.83299999999999996</v>
      </c>
      <c r="Q17" s="95"/>
      <c r="R17" s="100">
        <v>1</v>
      </c>
      <c r="S17" s="149">
        <v>1</v>
      </c>
      <c r="T17" s="186" t="s">
        <v>120</v>
      </c>
      <c r="U17" s="157">
        <v>1</v>
      </c>
      <c r="V17" s="98">
        <v>1</v>
      </c>
      <c r="W17" s="107">
        <v>1</v>
      </c>
      <c r="X17" s="59"/>
      <c r="Y17" s="57"/>
      <c r="Z17" s="57"/>
      <c r="AA17" s="57"/>
      <c r="AB17" s="57"/>
      <c r="AC17" s="57"/>
      <c r="AD17" s="57"/>
    </row>
    <row r="18" spans="1:30 1031:1035" ht="14.5" customHeight="1" thickBot="1" x14ac:dyDescent="0.25">
      <c r="A18" s="66"/>
      <c r="B18" s="279"/>
      <c r="C18" s="304" t="s">
        <v>22</v>
      </c>
      <c r="D18" s="75" t="s">
        <v>11</v>
      </c>
      <c r="E18" s="82" t="s">
        <v>23</v>
      </c>
      <c r="F18" s="166">
        <v>0.89</v>
      </c>
      <c r="G18" s="174">
        <v>1</v>
      </c>
      <c r="H18" s="219"/>
      <c r="I18" s="219"/>
      <c r="J18" s="194">
        <v>1</v>
      </c>
      <c r="K18" s="288">
        <v>0.49</v>
      </c>
      <c r="L18" s="205"/>
      <c r="M18" s="289">
        <v>0.62</v>
      </c>
      <c r="N18" s="154">
        <v>1</v>
      </c>
      <c r="O18" s="91">
        <v>1</v>
      </c>
      <c r="P18" s="91">
        <v>1</v>
      </c>
      <c r="Q18" s="105"/>
      <c r="R18" s="99">
        <v>1</v>
      </c>
      <c r="S18" s="146">
        <v>1</v>
      </c>
      <c r="T18" s="186" t="s">
        <v>120</v>
      </c>
      <c r="U18" s="154">
        <v>1</v>
      </c>
      <c r="V18" s="91">
        <v>1</v>
      </c>
      <c r="W18" s="106">
        <v>1</v>
      </c>
      <c r="X18" s="59"/>
      <c r="Y18" s="59"/>
      <c r="Z18" s="57"/>
      <c r="AA18" s="57"/>
      <c r="AB18" s="57"/>
      <c r="AC18" s="57"/>
      <c r="AD18" s="57"/>
    </row>
    <row r="19" spans="1:30 1031:1035" ht="14.5" customHeight="1" thickBot="1" x14ac:dyDescent="0.25">
      <c r="A19" s="66"/>
      <c r="B19" s="279"/>
      <c r="C19" s="304"/>
      <c r="D19" s="74" t="s">
        <v>11</v>
      </c>
      <c r="E19" s="83" t="s">
        <v>12</v>
      </c>
      <c r="F19" s="168">
        <v>0.89</v>
      </c>
      <c r="G19" s="177">
        <v>0.81</v>
      </c>
      <c r="H19" s="223"/>
      <c r="I19" s="223"/>
      <c r="J19" s="194">
        <v>0.97</v>
      </c>
      <c r="K19" s="311"/>
      <c r="L19" s="206"/>
      <c r="M19" s="313"/>
      <c r="N19" s="155">
        <v>1</v>
      </c>
      <c r="O19" s="87">
        <v>1</v>
      </c>
      <c r="P19" s="86">
        <v>0.97199999999999998</v>
      </c>
      <c r="Q19" s="105"/>
      <c r="R19" s="84">
        <v>0.94</v>
      </c>
      <c r="S19" s="148">
        <v>1</v>
      </c>
      <c r="T19" s="186" t="s">
        <v>120</v>
      </c>
      <c r="U19" s="155">
        <v>1</v>
      </c>
      <c r="V19" s="87">
        <v>1</v>
      </c>
      <c r="W19" s="108">
        <v>1</v>
      </c>
      <c r="X19" s="59"/>
      <c r="Y19" s="57"/>
      <c r="Z19" s="57"/>
      <c r="AA19" s="57"/>
      <c r="AB19" s="57"/>
      <c r="AC19" s="57"/>
      <c r="AD19" s="57"/>
    </row>
    <row r="20" spans="1:30 1031:1035" ht="15" customHeight="1" thickBot="1" x14ac:dyDescent="0.25">
      <c r="A20" s="66"/>
      <c r="B20" s="279"/>
      <c r="C20" s="304"/>
      <c r="D20" s="72" t="s">
        <v>15</v>
      </c>
      <c r="E20" s="81" t="s">
        <v>16</v>
      </c>
      <c r="F20" s="167">
        <v>0.87</v>
      </c>
      <c r="G20" s="173">
        <v>0.96</v>
      </c>
      <c r="H20" s="173"/>
      <c r="I20" s="173"/>
      <c r="J20" s="194">
        <v>1</v>
      </c>
      <c r="K20" s="312"/>
      <c r="L20" s="207"/>
      <c r="M20" s="308"/>
      <c r="N20" s="157">
        <v>1</v>
      </c>
      <c r="O20" s="98">
        <v>1</v>
      </c>
      <c r="P20" s="97">
        <v>0.83299999999999996</v>
      </c>
      <c r="Q20" s="95"/>
      <c r="R20" s="100">
        <v>1</v>
      </c>
      <c r="S20" s="149">
        <v>1</v>
      </c>
      <c r="T20" s="186" t="s">
        <v>120</v>
      </c>
      <c r="U20" s="157">
        <v>1</v>
      </c>
      <c r="V20" s="98">
        <v>1</v>
      </c>
      <c r="W20" s="107">
        <v>1</v>
      </c>
      <c r="X20" s="59"/>
      <c r="Y20" s="57"/>
      <c r="Z20" s="57"/>
      <c r="AA20" s="57"/>
      <c r="AB20" s="57"/>
      <c r="AC20" s="57"/>
      <c r="AD20" s="57"/>
    </row>
    <row r="21" spans="1:30 1031:1035" ht="14.5" customHeight="1" thickBot="1" x14ac:dyDescent="0.25">
      <c r="A21" s="66"/>
      <c r="B21" s="279"/>
      <c r="C21" s="309" t="s">
        <v>24</v>
      </c>
      <c r="D21" s="73" t="s">
        <v>7</v>
      </c>
      <c r="E21" s="82" t="s">
        <v>4</v>
      </c>
      <c r="F21" s="166">
        <v>0.86</v>
      </c>
      <c r="G21" s="174">
        <v>1</v>
      </c>
      <c r="H21" s="219"/>
      <c r="I21" s="219"/>
      <c r="J21" s="194">
        <v>1</v>
      </c>
      <c r="K21" s="288">
        <v>0.98</v>
      </c>
      <c r="L21" s="205"/>
      <c r="M21" s="289">
        <v>1</v>
      </c>
      <c r="N21" s="154">
        <v>1</v>
      </c>
      <c r="O21" s="91">
        <v>1</v>
      </c>
      <c r="P21" s="91">
        <v>1</v>
      </c>
      <c r="Q21" s="105"/>
      <c r="R21" s="89">
        <v>0.93</v>
      </c>
      <c r="S21" s="146">
        <v>1</v>
      </c>
      <c r="T21" s="186" t="s">
        <v>120</v>
      </c>
      <c r="U21" s="154">
        <v>1</v>
      </c>
      <c r="V21" s="91">
        <v>1</v>
      </c>
      <c r="W21" s="106">
        <v>1</v>
      </c>
      <c r="X21" s="59"/>
      <c r="Y21" s="59"/>
      <c r="Z21" s="57"/>
      <c r="AA21" s="57"/>
      <c r="AB21" s="57"/>
      <c r="AC21" s="57"/>
      <c r="AD21" s="57"/>
    </row>
    <row r="22" spans="1:30 1031:1035" ht="14.5" customHeight="1" thickBot="1" x14ac:dyDescent="0.25">
      <c r="A22" s="66"/>
      <c r="B22" s="283"/>
      <c r="C22" s="310"/>
      <c r="D22" s="72" t="s">
        <v>15</v>
      </c>
      <c r="E22" s="81" t="s">
        <v>16</v>
      </c>
      <c r="F22" s="170">
        <v>1</v>
      </c>
      <c r="G22" s="173">
        <v>0.93</v>
      </c>
      <c r="H22" s="173"/>
      <c r="I22" s="173"/>
      <c r="J22" s="194">
        <v>1</v>
      </c>
      <c r="K22" s="312"/>
      <c r="L22" s="207"/>
      <c r="M22" s="308"/>
      <c r="N22" s="157">
        <v>1</v>
      </c>
      <c r="O22" s="98">
        <v>1</v>
      </c>
      <c r="P22" s="98">
        <v>1</v>
      </c>
      <c r="Q22" s="95"/>
      <c r="R22" s="100">
        <v>1</v>
      </c>
      <c r="S22" s="149">
        <v>1</v>
      </c>
      <c r="T22" s="186" t="s">
        <v>120</v>
      </c>
      <c r="U22" s="157">
        <v>1</v>
      </c>
      <c r="V22" s="98">
        <v>1</v>
      </c>
      <c r="W22" s="107">
        <v>1</v>
      </c>
      <c r="X22" s="59"/>
      <c r="Y22" s="59"/>
      <c r="Z22" s="61"/>
      <c r="AA22" s="57"/>
      <c r="AB22" s="57"/>
      <c r="AC22" s="57"/>
      <c r="AD22" s="57"/>
    </row>
    <row r="23" spans="1:30 1031:1035" x14ac:dyDescent="0.2">
      <c r="A23" s="62"/>
      <c r="B23" s="62"/>
      <c r="C23" s="50"/>
      <c r="D23" s="51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 1031:1035" x14ac:dyDescent="0.2">
      <c r="A24" s="62"/>
      <c r="B24" s="62"/>
      <c r="C24" s="62"/>
      <c r="D24" s="63"/>
      <c r="E24" s="61"/>
      <c r="F24" s="61"/>
      <c r="G24" s="64"/>
      <c r="H24" s="64"/>
      <c r="I24" s="64"/>
      <c r="J24" s="64"/>
      <c r="K24" s="64"/>
      <c r="L24" s="64"/>
      <c r="M24" s="64"/>
      <c r="N24" s="67"/>
      <c r="O24" s="67"/>
      <c r="P24" s="67"/>
      <c r="Q24" s="67"/>
      <c r="R24" s="23"/>
      <c r="S24" s="23"/>
      <c r="T24" s="23"/>
      <c r="U24" s="23"/>
      <c r="V24" s="23"/>
      <c r="W24" s="61"/>
      <c r="X24" s="61"/>
      <c r="Y24" s="61"/>
      <c r="Z24" s="61"/>
      <c r="AA24" s="67"/>
      <c r="AB24" s="67"/>
      <c r="AC24" s="67"/>
      <c r="AD24" s="67"/>
    </row>
    <row r="25" spans="1:30 1031:1035" x14ac:dyDescent="0.2">
      <c r="A25" s="62"/>
      <c r="B25" s="62"/>
      <c r="C25" s="62"/>
      <c r="D25" s="63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3"/>
      <c r="S25" s="23"/>
      <c r="T25" s="23"/>
      <c r="U25" s="23"/>
      <c r="V25" s="23"/>
      <c r="W25" s="61"/>
      <c r="X25" s="61"/>
      <c r="Y25" s="61"/>
      <c r="Z25" s="61"/>
      <c r="AA25" s="61"/>
      <c r="AB25" s="61"/>
      <c r="AC25" s="61"/>
      <c r="AD25" s="61"/>
    </row>
    <row r="26" spans="1:30 1031:1035" s="7" customFormat="1" x14ac:dyDescent="0.2">
      <c r="A26" s="62"/>
      <c r="B26" s="62"/>
      <c r="C26" s="62"/>
      <c r="D26" s="63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MQ26" s="8"/>
      <c r="AMR26"/>
      <c r="AMS26"/>
      <c r="AMT26"/>
      <c r="AMU26"/>
    </row>
    <row r="27" spans="1:30 1031:1035" s="7" customFormat="1" x14ac:dyDescent="0.2">
      <c r="A27" s="62"/>
      <c r="B27" s="62"/>
      <c r="C27" s="62"/>
      <c r="D27" s="63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MQ27" s="8"/>
      <c r="AMR27"/>
      <c r="AMS27"/>
      <c r="AMT27"/>
      <c r="AMU27"/>
    </row>
    <row r="28" spans="1:30 1031:1035" x14ac:dyDescent="0.2">
      <c r="A28" s="62"/>
      <c r="B28" s="62"/>
      <c r="C28" s="62"/>
      <c r="D28" s="63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 1031:1035" x14ac:dyDescent="0.2">
      <c r="A29" s="50"/>
      <c r="B29" s="50"/>
      <c r="C29" s="50"/>
      <c r="D29" s="51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1"/>
      <c r="AA29" s="65"/>
      <c r="AB29" s="65"/>
      <c r="AC29" s="65"/>
      <c r="AD29" s="65"/>
    </row>
    <row r="30" spans="1:30 1031:1035" ht="14.25" customHeight="1" x14ac:dyDescent="0.2">
      <c r="A30" s="50"/>
      <c r="B30" s="50"/>
      <c r="C30" s="50"/>
      <c r="D30" s="51"/>
      <c r="E30" s="52"/>
      <c r="F30" s="52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52"/>
      <c r="X30" s="52"/>
      <c r="Y30" s="52"/>
      <c r="Z30" s="61"/>
      <c r="AA30" s="44"/>
      <c r="AB30" s="44"/>
      <c r="AC30" s="44"/>
      <c r="AD30" s="44"/>
    </row>
    <row r="31" spans="1:30 1031:1035" x14ac:dyDescent="0.2">
      <c r="A31" s="50"/>
      <c r="B31" s="50"/>
      <c r="C31" s="50"/>
      <c r="D31" s="50"/>
      <c r="E31" s="45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45"/>
      <c r="Q31" s="54"/>
      <c r="R31" s="55"/>
      <c r="S31" s="55"/>
      <c r="T31" s="55"/>
      <c r="U31" s="22"/>
      <c r="V31" s="22"/>
      <c r="W31" s="56"/>
      <c r="X31" s="56"/>
      <c r="Y31" s="56"/>
      <c r="Z31" s="61"/>
      <c r="AA31" s="54"/>
      <c r="AB31" s="54"/>
      <c r="AC31" s="54"/>
      <c r="AD31" s="54"/>
    </row>
    <row r="32" spans="1:30 1031:1035" ht="14" customHeight="1" thickBot="1" x14ac:dyDescent="0.25">
      <c r="A32" s="66"/>
      <c r="B32" s="50"/>
      <c r="C32" s="51"/>
      <c r="D32" s="51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8"/>
      <c r="P32" s="58"/>
      <c r="Q32" s="58"/>
      <c r="R32" s="21"/>
      <c r="S32" s="21"/>
      <c r="T32" s="21"/>
      <c r="U32" s="21"/>
      <c r="V32" s="21"/>
      <c r="W32" s="59"/>
      <c r="X32" s="59"/>
      <c r="Y32" s="59"/>
      <c r="Z32" s="61"/>
      <c r="AA32" s="57"/>
      <c r="AB32" s="57"/>
      <c r="AC32" s="57"/>
      <c r="AD32" s="57"/>
    </row>
    <row r="33" spans="1:30 1027:1030" ht="16" thickBot="1" x14ac:dyDescent="0.25">
      <c r="A33" s="66"/>
      <c r="B33" s="291" t="s">
        <v>136</v>
      </c>
      <c r="C33" s="292"/>
      <c r="D33" s="297" t="s">
        <v>137</v>
      </c>
      <c r="E33" s="297" t="s">
        <v>138</v>
      </c>
      <c r="F33" s="314" t="s">
        <v>104</v>
      </c>
      <c r="G33" s="314"/>
      <c r="H33" s="314"/>
      <c r="I33" s="314"/>
      <c r="J33" s="314"/>
      <c r="K33" s="314"/>
      <c r="L33" s="314"/>
      <c r="M33" s="314"/>
      <c r="N33" s="55"/>
      <c r="O33" s="55"/>
      <c r="P33" s="55"/>
      <c r="Q33" s="55"/>
      <c r="R33" s="55"/>
      <c r="S33" s="57"/>
      <c r="T33" s="59"/>
      <c r="U33" s="59"/>
      <c r="V33" s="61"/>
      <c r="W33" s="57"/>
      <c r="X33" s="57"/>
      <c r="Y33" s="57"/>
      <c r="Z33" s="57"/>
      <c r="AA33" s="1"/>
      <c r="AB33" s="1"/>
      <c r="AC33" s="1"/>
      <c r="AD33" s="1"/>
      <c r="AMM33"/>
      <c r="AMN33"/>
      <c r="AMO33"/>
      <c r="AMP33"/>
    </row>
    <row r="34" spans="1:30 1027:1030" ht="16" thickBot="1" x14ac:dyDescent="0.25">
      <c r="A34" s="66"/>
      <c r="B34" s="293"/>
      <c r="C34" s="294"/>
      <c r="D34" s="298"/>
      <c r="E34" s="298"/>
      <c r="F34" s="253" t="s">
        <v>147</v>
      </c>
      <c r="G34" s="254"/>
      <c r="H34" s="254"/>
      <c r="I34" s="255"/>
      <c r="J34" s="314" t="s">
        <v>148</v>
      </c>
      <c r="K34" s="314"/>
      <c r="L34" s="314"/>
      <c r="M34" s="314"/>
      <c r="N34" s="20"/>
      <c r="O34" s="20"/>
      <c r="P34" s="20"/>
      <c r="Q34" s="20"/>
      <c r="R34" s="20"/>
      <c r="S34" s="59"/>
      <c r="T34" s="59"/>
      <c r="U34" s="59"/>
      <c r="V34" s="61"/>
      <c r="W34" s="57"/>
      <c r="X34" s="57"/>
      <c r="Y34" s="57"/>
      <c r="Z34" s="57"/>
      <c r="AA34" s="1"/>
      <c r="AB34" s="1"/>
      <c r="AC34" s="1"/>
      <c r="AD34" s="1"/>
      <c r="AMM34"/>
      <c r="AMN34"/>
      <c r="AMO34"/>
      <c r="AMP34"/>
    </row>
    <row r="35" spans="1:30 1027:1030" ht="17" customHeight="1" thickBot="1" x14ac:dyDescent="0.25">
      <c r="A35" s="66"/>
      <c r="B35" s="295"/>
      <c r="C35" s="296"/>
      <c r="D35" s="299"/>
      <c r="E35" s="299"/>
      <c r="F35" s="209" t="s">
        <v>142</v>
      </c>
      <c r="G35" s="209" t="s">
        <v>143</v>
      </c>
      <c r="H35" s="209" t="s">
        <v>144</v>
      </c>
      <c r="I35" s="209" t="s">
        <v>144</v>
      </c>
      <c r="J35" s="209" t="s">
        <v>142</v>
      </c>
      <c r="K35" s="209" t="s">
        <v>143</v>
      </c>
      <c r="L35" s="209" t="s">
        <v>144</v>
      </c>
      <c r="M35" s="209" t="s">
        <v>144</v>
      </c>
      <c r="N35" s="21"/>
      <c r="O35" s="21"/>
      <c r="P35" s="21"/>
      <c r="Q35" s="21"/>
      <c r="R35" s="21"/>
      <c r="S35" s="59"/>
      <c r="T35" s="59"/>
      <c r="U35" s="59"/>
      <c r="V35" s="61"/>
      <c r="W35" s="57"/>
      <c r="X35" s="57"/>
      <c r="Y35" s="57"/>
      <c r="Z35" s="57"/>
      <c r="AA35" s="1"/>
      <c r="AB35" s="1"/>
      <c r="AC35" s="1"/>
      <c r="AD35" s="1"/>
      <c r="AMM35"/>
      <c r="AMN35"/>
      <c r="AMO35"/>
      <c r="AMP35"/>
    </row>
    <row r="36" spans="1:30 1027:1030" ht="16" thickBot="1" x14ac:dyDescent="0.25">
      <c r="A36" s="66"/>
      <c r="B36" s="282" t="s">
        <v>3</v>
      </c>
      <c r="C36" s="282"/>
      <c r="D36" s="232" t="s">
        <v>4</v>
      </c>
      <c r="E36" s="232" t="s">
        <v>4</v>
      </c>
      <c r="F36" s="227">
        <f>AVERAGE(F37:F43,F46:F52)</f>
        <v>0.9464285714285714</v>
      </c>
      <c r="G36" s="210">
        <f>AVERAGE(G37:G43,G46:G52)</f>
        <v>0.96142857142857152</v>
      </c>
      <c r="H36" s="227">
        <f>AVERAGE(H37:H43,H46:H52)</f>
        <v>0.93714285714285706</v>
      </c>
      <c r="I36" s="228">
        <f>AVERAGE(I37:I43,I46:I52)</f>
        <v>0.47142857142857142</v>
      </c>
      <c r="J36" s="212">
        <f>AVERAGE(J37:J45,J48,J51)</f>
        <v>0.7981818181818181</v>
      </c>
      <c r="K36" s="212">
        <f t="shared" ref="K36" si="0">AVERAGE(K37:K45,K48,K51)</f>
        <v>0.86181818181818171</v>
      </c>
      <c r="L36" s="226">
        <f>AVERAGE(L37:L45,L48,L51)</f>
        <v>0.95636363636363653</v>
      </c>
      <c r="M36" s="218">
        <f>AVERAGE(M37:M45,M48,M51)</f>
        <v>0.94030303030303031</v>
      </c>
      <c r="N36" s="21"/>
      <c r="O36" s="21"/>
      <c r="P36" s="21"/>
      <c r="Q36" s="21"/>
      <c r="R36" s="21"/>
      <c r="S36" s="59"/>
      <c r="T36" s="59"/>
      <c r="U36" s="59"/>
      <c r="V36" s="61"/>
      <c r="W36" s="57"/>
      <c r="X36" s="57"/>
      <c r="Y36" s="57"/>
      <c r="Z36" s="57"/>
      <c r="AA36" s="1"/>
      <c r="AB36" s="1"/>
      <c r="AC36" s="1"/>
      <c r="AD36" s="1"/>
      <c r="AMM36"/>
      <c r="AMN36"/>
      <c r="AMO36"/>
      <c r="AMP36"/>
    </row>
    <row r="37" spans="1:30 1027:1030" ht="16" thickBot="1" x14ac:dyDescent="0.25">
      <c r="A37" s="66"/>
      <c r="B37" s="283" t="s">
        <v>5</v>
      </c>
      <c r="C37" s="282" t="s">
        <v>6</v>
      </c>
      <c r="D37" s="233" t="s">
        <v>7</v>
      </c>
      <c r="E37" s="233" t="s">
        <v>4</v>
      </c>
      <c r="F37" s="210">
        <v>1</v>
      </c>
      <c r="G37" s="211">
        <v>1</v>
      </c>
      <c r="H37" s="225">
        <v>0.97</v>
      </c>
      <c r="I37" s="239">
        <v>0.56999999999999995</v>
      </c>
      <c r="J37" s="212">
        <v>0.86</v>
      </c>
      <c r="K37" s="214">
        <v>0.92</v>
      </c>
      <c r="L37" s="215">
        <v>1</v>
      </c>
      <c r="M37" s="215">
        <v>1</v>
      </c>
      <c r="N37" s="21"/>
      <c r="O37" s="21"/>
      <c r="P37" s="21"/>
      <c r="Q37" s="21"/>
      <c r="R37" s="21"/>
      <c r="S37" s="59"/>
      <c r="T37" s="59"/>
      <c r="U37" s="59"/>
      <c r="V37" s="61"/>
      <c r="W37" s="57"/>
      <c r="X37" s="57"/>
      <c r="Y37" s="57"/>
      <c r="Z37" s="57"/>
      <c r="AA37" s="1"/>
      <c r="AB37" s="1"/>
      <c r="AC37" s="1"/>
      <c r="AD37" s="1"/>
      <c r="AMM37"/>
      <c r="AMN37"/>
      <c r="AMO37"/>
      <c r="AMP37"/>
    </row>
    <row r="38" spans="1:30 1027:1030" ht="16" thickBot="1" x14ac:dyDescent="0.25">
      <c r="A38" s="66"/>
      <c r="B38" s="283"/>
      <c r="C38" s="282"/>
      <c r="D38" s="233" t="s">
        <v>8</v>
      </c>
      <c r="E38" s="233" t="s">
        <v>9</v>
      </c>
      <c r="F38" s="210">
        <v>0.9</v>
      </c>
      <c r="G38" s="216">
        <v>0.83</v>
      </c>
      <c r="H38" s="238">
        <v>0.6</v>
      </c>
      <c r="I38" s="239">
        <v>0.2</v>
      </c>
      <c r="J38" s="243">
        <v>0.49</v>
      </c>
      <c r="K38" s="244">
        <v>0.7</v>
      </c>
      <c r="L38" s="215">
        <v>0.78</v>
      </c>
      <c r="M38" s="215">
        <v>0.96</v>
      </c>
      <c r="N38" s="21"/>
      <c r="O38" s="21"/>
      <c r="P38" s="21"/>
      <c r="Q38" s="21"/>
      <c r="R38" s="21"/>
      <c r="S38" s="59"/>
      <c r="T38" s="59"/>
      <c r="U38" s="59"/>
      <c r="V38" s="61"/>
      <c r="W38" s="57"/>
      <c r="X38" s="57"/>
      <c r="Y38" s="57"/>
      <c r="Z38" s="57"/>
      <c r="AA38" s="1"/>
      <c r="AB38" s="1"/>
      <c r="AC38" s="1"/>
      <c r="AD38" s="1"/>
      <c r="AMM38"/>
      <c r="AMN38"/>
      <c r="AMO38"/>
      <c r="AMP38"/>
    </row>
    <row r="39" spans="1:30 1027:1030" ht="14" customHeight="1" thickBot="1" x14ac:dyDescent="0.25">
      <c r="A39" s="66"/>
      <c r="B39" s="283"/>
      <c r="C39" s="282" t="s">
        <v>10</v>
      </c>
      <c r="D39" s="233" t="s">
        <v>11</v>
      </c>
      <c r="E39" s="233" t="s">
        <v>12</v>
      </c>
      <c r="F39" s="217">
        <v>0.8</v>
      </c>
      <c r="G39" s="225">
        <v>0.88</v>
      </c>
      <c r="H39" s="211">
        <v>0.98</v>
      </c>
      <c r="I39" s="239">
        <v>0.53</v>
      </c>
      <c r="J39" s="212">
        <v>0.9</v>
      </c>
      <c r="K39" s="214">
        <v>0.93</v>
      </c>
      <c r="L39" s="215">
        <v>1</v>
      </c>
      <c r="M39" s="215">
        <v>1</v>
      </c>
      <c r="N39" s="20"/>
      <c r="O39" s="55"/>
      <c r="P39" s="55"/>
      <c r="Q39" s="20"/>
      <c r="R39" s="22"/>
      <c r="S39" s="59"/>
      <c r="T39" s="59"/>
      <c r="U39" s="59"/>
      <c r="V39" s="61"/>
      <c r="W39" s="57"/>
      <c r="X39" s="57"/>
      <c r="Y39" s="57"/>
      <c r="Z39" s="57"/>
      <c r="AA39" s="1"/>
      <c r="AB39" s="1"/>
      <c r="AC39" s="1"/>
      <c r="AD39" s="1"/>
      <c r="AMM39"/>
      <c r="AMN39"/>
      <c r="AMO39"/>
      <c r="AMP39"/>
    </row>
    <row r="40" spans="1:30 1027:1030" ht="16" thickBot="1" x14ac:dyDescent="0.25">
      <c r="A40" s="66"/>
      <c r="B40" s="283"/>
      <c r="C40" s="283"/>
      <c r="D40" s="233" t="s">
        <v>8</v>
      </c>
      <c r="E40" s="233" t="s">
        <v>9</v>
      </c>
      <c r="F40" s="210">
        <v>1</v>
      </c>
      <c r="G40" s="211">
        <v>1</v>
      </c>
      <c r="H40" s="225">
        <v>0.98</v>
      </c>
      <c r="I40" s="239">
        <v>0.19</v>
      </c>
      <c r="J40" s="212">
        <v>0.88</v>
      </c>
      <c r="K40" s="214">
        <v>0.95</v>
      </c>
      <c r="L40" s="215">
        <v>1</v>
      </c>
      <c r="M40" s="247">
        <v>0.84</v>
      </c>
      <c r="N40" s="21"/>
      <c r="O40" s="21"/>
      <c r="P40" s="21"/>
      <c r="Q40" s="21"/>
      <c r="R40" s="21"/>
      <c r="S40" s="59"/>
      <c r="T40" s="59"/>
      <c r="U40" s="59"/>
      <c r="V40" s="61"/>
      <c r="W40" s="57"/>
      <c r="X40" s="57"/>
      <c r="Y40" s="57"/>
      <c r="Z40" s="57"/>
      <c r="AA40" s="1"/>
      <c r="AB40" s="1"/>
      <c r="AC40" s="1"/>
      <c r="AD40" s="1"/>
      <c r="AMM40"/>
      <c r="AMN40"/>
      <c r="AMO40"/>
      <c r="AMP40"/>
    </row>
    <row r="41" spans="1:30 1027:1030" ht="14" customHeight="1" thickBot="1" x14ac:dyDescent="0.25">
      <c r="A41" s="66"/>
      <c r="B41" s="283"/>
      <c r="C41" s="283"/>
      <c r="D41" s="233" t="s">
        <v>13</v>
      </c>
      <c r="E41" s="233" t="s">
        <v>14</v>
      </c>
      <c r="F41" s="210">
        <v>1</v>
      </c>
      <c r="G41" s="211">
        <v>1</v>
      </c>
      <c r="H41" s="225">
        <v>0.83</v>
      </c>
      <c r="I41" s="239">
        <v>0.17</v>
      </c>
      <c r="J41" s="243">
        <v>0.57999999999999996</v>
      </c>
      <c r="K41" s="245">
        <v>0.67</v>
      </c>
      <c r="L41" s="215">
        <v>1</v>
      </c>
      <c r="M41" s="215">
        <v>1</v>
      </c>
      <c r="N41" s="21"/>
      <c r="O41" s="21"/>
      <c r="P41" s="21"/>
      <c r="Q41" s="21"/>
      <c r="R41" s="21"/>
      <c r="S41" s="59"/>
      <c r="T41" s="59"/>
      <c r="U41" s="59"/>
      <c r="V41" s="61"/>
      <c r="W41" s="57"/>
      <c r="X41" s="57"/>
      <c r="Y41" s="57"/>
      <c r="Z41" s="57"/>
      <c r="AA41" s="1"/>
      <c r="AB41" s="1"/>
      <c r="AC41" s="1"/>
      <c r="AD41" s="1"/>
      <c r="AMM41"/>
      <c r="AMN41"/>
      <c r="AMO41"/>
      <c r="AMP41"/>
    </row>
    <row r="42" spans="1:30 1027:1030" ht="16" thickBot="1" x14ac:dyDescent="0.25">
      <c r="A42" s="66"/>
      <c r="B42" s="283"/>
      <c r="C42" s="283"/>
      <c r="D42" s="233" t="s">
        <v>15</v>
      </c>
      <c r="E42" s="233" t="s">
        <v>146</v>
      </c>
      <c r="F42" s="210">
        <v>0.94</v>
      </c>
      <c r="G42" s="216">
        <v>0.88</v>
      </c>
      <c r="H42" s="216">
        <v>0.88</v>
      </c>
      <c r="I42" s="239">
        <v>0.35</v>
      </c>
      <c r="J42" s="212">
        <v>0.8</v>
      </c>
      <c r="K42" s="214">
        <v>0.83</v>
      </c>
      <c r="L42" s="215">
        <v>1</v>
      </c>
      <c r="M42" s="247">
        <v>0.93</v>
      </c>
      <c r="N42" s="55"/>
      <c r="O42" s="55"/>
      <c r="P42" s="55"/>
      <c r="Q42" s="21"/>
      <c r="R42" s="55"/>
      <c r="S42" s="59"/>
      <c r="T42" s="59"/>
      <c r="U42" s="59"/>
      <c r="V42" s="61"/>
      <c r="W42" s="57"/>
      <c r="X42" s="57"/>
      <c r="Y42" s="57"/>
      <c r="Z42" s="57"/>
      <c r="AA42" s="1"/>
      <c r="AB42" s="1"/>
      <c r="AC42" s="1"/>
      <c r="AD42" s="1"/>
      <c r="AMM42"/>
      <c r="AMN42"/>
      <c r="AMO42"/>
      <c r="AMP42"/>
    </row>
    <row r="43" spans="1:30 1027:1030" ht="16" thickBot="1" x14ac:dyDescent="0.25">
      <c r="A43" s="66"/>
      <c r="B43" s="283"/>
      <c r="C43" s="283"/>
      <c r="D43" s="233" t="s">
        <v>17</v>
      </c>
      <c r="E43" s="233" t="s">
        <v>4</v>
      </c>
      <c r="F43" s="210">
        <v>1</v>
      </c>
      <c r="G43" s="211">
        <v>1</v>
      </c>
      <c r="H43" s="211">
        <v>1</v>
      </c>
      <c r="I43" s="239">
        <v>0.45</v>
      </c>
      <c r="J43" s="212">
        <v>0.99</v>
      </c>
      <c r="K43" s="213">
        <v>1</v>
      </c>
      <c r="L43" s="215">
        <v>1</v>
      </c>
      <c r="M43" s="215">
        <v>1</v>
      </c>
      <c r="N43" s="21"/>
      <c r="O43" s="21"/>
      <c r="P43" s="21"/>
      <c r="Q43" s="21"/>
      <c r="R43" s="21"/>
      <c r="S43" s="59"/>
      <c r="T43" s="59"/>
      <c r="U43" s="59"/>
      <c r="V43" s="61"/>
      <c r="W43" s="57"/>
      <c r="X43" s="57"/>
      <c r="Y43" s="57"/>
      <c r="Z43" s="57"/>
      <c r="AA43" s="1"/>
      <c r="AB43" s="1"/>
      <c r="AC43" s="1"/>
      <c r="AD43" s="1"/>
      <c r="AMM43"/>
      <c r="AMN43"/>
      <c r="AMO43"/>
      <c r="AMP43"/>
    </row>
    <row r="44" spans="1:30 1027:1030" ht="16" thickBot="1" x14ac:dyDescent="0.25">
      <c r="A44" s="66"/>
      <c r="B44" s="283"/>
      <c r="C44" s="290" t="s">
        <v>121</v>
      </c>
      <c r="D44" s="233" t="s">
        <v>15</v>
      </c>
      <c r="E44" s="234" t="s">
        <v>133</v>
      </c>
      <c r="F44" s="267" t="s">
        <v>145</v>
      </c>
      <c r="G44" s="268"/>
      <c r="H44" s="268"/>
      <c r="I44" s="269"/>
      <c r="J44" s="218">
        <v>0.97</v>
      </c>
      <c r="K44" s="214">
        <v>0.97</v>
      </c>
      <c r="L44" s="215">
        <v>1</v>
      </c>
      <c r="M44" s="215">
        <v>1</v>
      </c>
      <c r="N44" s="21"/>
      <c r="O44" s="21"/>
      <c r="P44" s="21"/>
      <c r="Q44" s="21"/>
      <c r="R44" s="21"/>
      <c r="S44" s="59"/>
      <c r="T44" s="59"/>
      <c r="U44" s="59"/>
      <c r="V44" s="61"/>
      <c r="W44" s="57"/>
      <c r="X44" s="57"/>
      <c r="Y44" s="57"/>
      <c r="Z44" s="57"/>
      <c r="AA44" s="1"/>
      <c r="AB44" s="1"/>
      <c r="AC44" s="1"/>
      <c r="AD44" s="1"/>
      <c r="AMM44"/>
      <c r="AMN44"/>
      <c r="AMO44"/>
      <c r="AMP44"/>
    </row>
    <row r="45" spans="1:30 1027:1030" ht="16" thickBot="1" x14ac:dyDescent="0.25">
      <c r="A45" s="62"/>
      <c r="B45" s="283"/>
      <c r="C45" s="290"/>
      <c r="D45" s="233" t="s">
        <v>15</v>
      </c>
      <c r="E45" s="234" t="s">
        <v>20</v>
      </c>
      <c r="F45" s="270"/>
      <c r="G45" s="271"/>
      <c r="H45" s="271"/>
      <c r="I45" s="318"/>
      <c r="J45" s="212">
        <v>0.84</v>
      </c>
      <c r="K45" s="214">
        <v>0.89</v>
      </c>
      <c r="L45" s="215">
        <v>1</v>
      </c>
      <c r="M45" s="215">
        <v>1</v>
      </c>
      <c r="N45" s="53"/>
      <c r="O45" s="53"/>
      <c r="P45" s="53"/>
      <c r="Q45" s="53"/>
      <c r="R45" s="53"/>
      <c r="S45" s="53"/>
      <c r="T45" s="53"/>
      <c r="U45" s="53"/>
      <c r="V45" s="61"/>
      <c r="W45" s="53"/>
      <c r="X45" s="53"/>
      <c r="Y45" s="53"/>
      <c r="Z45" s="53"/>
      <c r="AA45" s="1"/>
      <c r="AB45" s="1"/>
      <c r="AC45" s="1"/>
      <c r="AD45" s="1"/>
      <c r="AMM45"/>
      <c r="AMN45"/>
      <c r="AMO45"/>
      <c r="AMP45"/>
    </row>
    <row r="46" spans="1:30 1027:1030" ht="16" customHeight="1" thickBot="1" x14ac:dyDescent="0.25">
      <c r="A46" s="62"/>
      <c r="B46" s="279" t="s">
        <v>18</v>
      </c>
      <c r="C46" s="282" t="s">
        <v>19</v>
      </c>
      <c r="D46" s="233" t="s">
        <v>15</v>
      </c>
      <c r="E46" s="233" t="s">
        <v>20</v>
      </c>
      <c r="F46" s="210">
        <v>0.95</v>
      </c>
      <c r="G46" s="216">
        <v>0.9</v>
      </c>
      <c r="H46" s="237">
        <v>0.95</v>
      </c>
      <c r="I46" s="240">
        <v>0.55000000000000004</v>
      </c>
      <c r="J46" s="274" t="s">
        <v>145</v>
      </c>
      <c r="K46" s="274"/>
      <c r="L46" s="274"/>
      <c r="M46" s="275"/>
      <c r="N46" s="23"/>
      <c r="O46" s="23"/>
      <c r="P46" s="23"/>
      <c r="Q46" s="23"/>
      <c r="R46" s="23"/>
      <c r="S46" s="61"/>
      <c r="T46" s="61"/>
      <c r="U46" s="61"/>
      <c r="V46" s="61"/>
      <c r="W46" s="67"/>
      <c r="X46" s="67"/>
      <c r="Y46" s="67"/>
      <c r="Z46" s="67"/>
      <c r="AA46" s="1"/>
      <c r="AB46" s="1"/>
      <c r="AC46" s="1"/>
      <c r="AD46" s="1"/>
      <c r="AMM46"/>
      <c r="AMN46"/>
      <c r="AMO46"/>
      <c r="AMP46"/>
    </row>
    <row r="47" spans="1:30 1027:1030" ht="16" thickBot="1" x14ac:dyDescent="0.25">
      <c r="A47" s="62"/>
      <c r="B47" s="280"/>
      <c r="C47" s="282"/>
      <c r="D47" s="233" t="s">
        <v>15</v>
      </c>
      <c r="E47" s="233" t="s">
        <v>21</v>
      </c>
      <c r="F47" s="217">
        <v>0.96</v>
      </c>
      <c r="G47" s="211">
        <v>1</v>
      </c>
      <c r="H47" s="224">
        <v>1</v>
      </c>
      <c r="I47" s="241">
        <v>0.62</v>
      </c>
      <c r="J47" s="276"/>
      <c r="K47" s="277"/>
      <c r="L47" s="277"/>
      <c r="M47" s="278"/>
      <c r="N47" s="23"/>
      <c r="O47" s="23"/>
      <c r="P47" s="23"/>
      <c r="Q47" s="23"/>
      <c r="R47" s="23"/>
      <c r="S47" s="61"/>
      <c r="T47" s="61"/>
      <c r="U47" s="61"/>
      <c r="V47" s="61"/>
      <c r="W47" s="61"/>
      <c r="X47" s="61"/>
      <c r="Y47" s="61"/>
      <c r="Z47" s="61"/>
      <c r="AA47" s="1"/>
      <c r="AB47" s="1"/>
      <c r="AC47" s="1"/>
      <c r="AD47" s="1"/>
      <c r="AMM47"/>
      <c r="AMN47"/>
      <c r="AMO47"/>
      <c r="AMP47"/>
    </row>
    <row r="48" spans="1:30 1027:1030" ht="16" thickBot="1" x14ac:dyDescent="0.25">
      <c r="A48" s="62"/>
      <c r="B48" s="280"/>
      <c r="C48" s="283" t="s">
        <v>22</v>
      </c>
      <c r="D48" s="235" t="s">
        <v>11</v>
      </c>
      <c r="E48" s="233" t="s">
        <v>23</v>
      </c>
      <c r="F48" s="210">
        <v>1</v>
      </c>
      <c r="G48" s="211">
        <v>1</v>
      </c>
      <c r="H48" s="211">
        <v>1</v>
      </c>
      <c r="I48" s="239">
        <v>0.49</v>
      </c>
      <c r="J48" s="284">
        <v>0.49</v>
      </c>
      <c r="K48" s="285">
        <v>0.62</v>
      </c>
      <c r="L48" s="286">
        <v>0.74</v>
      </c>
      <c r="M48" s="317">
        <f>1.84/3</f>
        <v>0.6133333333333334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1"/>
      <c r="AB48" s="1"/>
      <c r="AC48" s="1"/>
      <c r="AD48" s="1"/>
      <c r="AMM48"/>
      <c r="AMN48"/>
      <c r="AMO48"/>
      <c r="AMP48"/>
    </row>
    <row r="49" spans="1:30 1027:1030" ht="16" thickBot="1" x14ac:dyDescent="0.25">
      <c r="A49" s="69"/>
      <c r="B49" s="280"/>
      <c r="C49" s="283"/>
      <c r="D49" s="233" t="s">
        <v>11</v>
      </c>
      <c r="E49" s="233" t="s">
        <v>12</v>
      </c>
      <c r="F49" s="217">
        <v>0.81</v>
      </c>
      <c r="G49" s="225">
        <v>0.97</v>
      </c>
      <c r="H49" s="211">
        <v>1</v>
      </c>
      <c r="I49" s="248">
        <v>0.72</v>
      </c>
      <c r="J49" s="284"/>
      <c r="K49" s="285"/>
      <c r="L49" s="286"/>
      <c r="M49" s="317"/>
      <c r="N49" s="69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1"/>
      <c r="AB49" s="1"/>
      <c r="AC49" s="1"/>
      <c r="AD49" s="1"/>
      <c r="AMM49"/>
      <c r="AMN49"/>
      <c r="AMO49"/>
      <c r="AMP49"/>
    </row>
    <row r="50" spans="1:30 1027:1030" ht="15.75" customHeight="1" thickBot="1" x14ac:dyDescent="0.25">
      <c r="A50" s="61"/>
      <c r="B50" s="280"/>
      <c r="C50" s="283"/>
      <c r="D50" s="233" t="s">
        <v>15</v>
      </c>
      <c r="E50" s="233" t="s">
        <v>146</v>
      </c>
      <c r="F50" s="217">
        <v>0.96</v>
      </c>
      <c r="G50" s="211">
        <v>1</v>
      </c>
      <c r="H50" s="211">
        <v>1</v>
      </c>
      <c r="I50" s="239">
        <v>0.62</v>
      </c>
      <c r="J50" s="284"/>
      <c r="K50" s="285"/>
      <c r="L50" s="286"/>
      <c r="M50" s="317"/>
      <c r="N50" s="44"/>
      <c r="O50" s="44"/>
      <c r="P50" s="44"/>
      <c r="Q50" s="44"/>
      <c r="R50" s="44"/>
      <c r="S50" s="44"/>
      <c r="T50" s="61"/>
      <c r="U50" s="61"/>
      <c r="V50" s="61"/>
      <c r="W50" s="61"/>
      <c r="X50" s="61"/>
      <c r="Y50" s="61"/>
      <c r="Z50" s="61"/>
      <c r="AA50" s="1"/>
      <c r="AB50" s="1"/>
      <c r="AC50" s="1"/>
      <c r="AD50" s="1"/>
      <c r="AMM50"/>
      <c r="AMN50"/>
      <c r="AMO50"/>
      <c r="AMP50"/>
    </row>
    <row r="51" spans="1:30 1027:1030" ht="16" thickBot="1" x14ac:dyDescent="0.25">
      <c r="A51" s="50"/>
      <c r="B51" s="280"/>
      <c r="C51" s="282" t="s">
        <v>24</v>
      </c>
      <c r="D51" s="233" t="s">
        <v>7</v>
      </c>
      <c r="E51" s="233" t="s">
        <v>4</v>
      </c>
      <c r="F51" s="210">
        <v>1</v>
      </c>
      <c r="G51" s="211">
        <v>1</v>
      </c>
      <c r="H51" s="211">
        <v>1</v>
      </c>
      <c r="I51" s="239">
        <v>0.64</v>
      </c>
      <c r="J51" s="287">
        <v>0.98</v>
      </c>
      <c r="K51" s="286">
        <v>1</v>
      </c>
      <c r="L51" s="286">
        <v>1</v>
      </c>
      <c r="M51" s="286">
        <v>1</v>
      </c>
      <c r="N51" s="61"/>
      <c r="O51" s="22"/>
      <c r="P51" s="22"/>
      <c r="Q51" s="55"/>
      <c r="R51" s="22"/>
      <c r="S51" s="55"/>
      <c r="T51" s="61"/>
      <c r="U51" s="61"/>
      <c r="V51" s="61"/>
      <c r="W51" s="61"/>
      <c r="X51" s="61"/>
      <c r="Y51" s="61"/>
      <c r="Z51" s="61"/>
      <c r="AA51" s="1"/>
      <c r="AB51" s="1"/>
      <c r="AC51" s="1"/>
      <c r="AD51" s="1"/>
      <c r="AMM51"/>
      <c r="AMN51"/>
      <c r="AMO51"/>
      <c r="AMP51"/>
    </row>
    <row r="52" spans="1:30 1027:1030" ht="15.75" customHeight="1" thickBot="1" x14ac:dyDescent="0.25">
      <c r="A52" s="66"/>
      <c r="B52" s="281"/>
      <c r="C52" s="279"/>
      <c r="D52" s="236" t="s">
        <v>15</v>
      </c>
      <c r="E52" s="236" t="s">
        <v>146</v>
      </c>
      <c r="F52" s="229">
        <v>0.93</v>
      </c>
      <c r="G52" s="230">
        <v>1</v>
      </c>
      <c r="H52" s="230">
        <v>0.93</v>
      </c>
      <c r="I52" s="242">
        <v>0.5</v>
      </c>
      <c r="J52" s="288"/>
      <c r="K52" s="289"/>
      <c r="L52" s="289"/>
      <c r="M52" s="289"/>
      <c r="N52" s="20"/>
      <c r="O52" s="55"/>
      <c r="P52" s="55"/>
      <c r="Q52" s="55"/>
      <c r="R52" s="55"/>
      <c r="S52" s="55"/>
      <c r="T52" s="61"/>
      <c r="U52" s="61"/>
      <c r="V52" s="61"/>
      <c r="W52" s="61"/>
      <c r="X52" s="61"/>
      <c r="Y52" s="61"/>
      <c r="Z52" s="61"/>
      <c r="AA52" s="1"/>
      <c r="AB52" s="1"/>
      <c r="AC52" s="1"/>
      <c r="AD52" s="1"/>
      <c r="AMM52"/>
      <c r="AMN52"/>
      <c r="AMO52"/>
      <c r="AMP52"/>
    </row>
    <row r="53" spans="1:30 1027:1030" ht="16" thickBot="1" x14ac:dyDescent="0.25">
      <c r="A53" s="66"/>
      <c r="B53" s="261" t="s">
        <v>153</v>
      </c>
      <c r="C53" s="262"/>
      <c r="D53" s="262"/>
      <c r="E53" s="263"/>
      <c r="F53" s="315" t="s">
        <v>152</v>
      </c>
      <c r="G53" s="316"/>
      <c r="H53" s="259" t="s">
        <v>149</v>
      </c>
      <c r="I53" s="264"/>
      <c r="J53" s="315" t="s">
        <v>152</v>
      </c>
      <c r="K53" s="316"/>
      <c r="L53" s="259" t="s">
        <v>149</v>
      </c>
      <c r="M53" s="264"/>
      <c r="N53" s="46"/>
      <c r="O53" s="20"/>
      <c r="P53" s="20"/>
      <c r="Q53" s="20"/>
      <c r="R53" s="20"/>
      <c r="S53" s="55"/>
      <c r="T53" s="55"/>
      <c r="U53" s="55"/>
      <c r="V53" s="55"/>
      <c r="W53" s="55"/>
      <c r="X53" s="61"/>
      <c r="Y53" s="61"/>
      <c r="Z53" s="61"/>
      <c r="AA53" s="61"/>
      <c r="AB53" s="61"/>
      <c r="AC53" s="61"/>
      <c r="AD53" s="61"/>
    </row>
    <row r="54" spans="1:30 1027:1030" ht="16" thickBot="1" x14ac:dyDescent="0.25">
      <c r="A54" s="66"/>
      <c r="B54" s="261" t="s">
        <v>154</v>
      </c>
      <c r="C54" s="262"/>
      <c r="D54" s="262"/>
      <c r="E54" s="263"/>
      <c r="F54" s="231" t="s">
        <v>151</v>
      </c>
      <c r="G54" s="259" t="s">
        <v>150</v>
      </c>
      <c r="H54" s="264"/>
      <c r="I54" s="231" t="s">
        <v>151</v>
      </c>
      <c r="J54" s="231" t="s">
        <v>151</v>
      </c>
      <c r="K54" s="259" t="s">
        <v>150</v>
      </c>
      <c r="L54" s="264"/>
      <c r="M54" s="231" t="s">
        <v>151</v>
      </c>
      <c r="N54" s="16"/>
      <c r="O54" s="20"/>
      <c r="P54" s="20"/>
      <c r="Q54" s="20"/>
      <c r="R54" s="20"/>
      <c r="S54" s="20"/>
      <c r="T54" s="20"/>
      <c r="U54" s="55"/>
      <c r="V54" s="22"/>
      <c r="W54" s="55"/>
      <c r="X54" s="61"/>
      <c r="Y54" s="61"/>
      <c r="Z54" s="61"/>
      <c r="AA54" s="61"/>
      <c r="AB54" s="61"/>
      <c r="AC54" s="61"/>
      <c r="AD54" s="61"/>
    </row>
    <row r="55" spans="1:30 1027:1030" x14ac:dyDescent="0.2">
      <c r="A55" s="66"/>
      <c r="B55" s="50"/>
      <c r="C55" s="50"/>
      <c r="D55" s="50"/>
      <c r="E55" s="50"/>
      <c r="F55" s="208"/>
      <c r="G55" s="208"/>
      <c r="H55" s="208"/>
      <c r="I55" s="208"/>
      <c r="J55" s="208"/>
      <c r="K55" s="208"/>
      <c r="L55" s="208"/>
      <c r="M55" s="18"/>
      <c r="N55" s="18"/>
      <c r="O55" s="21"/>
      <c r="P55" s="21"/>
      <c r="Q55" s="21"/>
      <c r="R55" s="21"/>
      <c r="S55" s="21"/>
      <c r="T55" s="21"/>
      <c r="U55" s="21"/>
      <c r="V55" s="21"/>
      <c r="W55" s="21"/>
      <c r="X55" s="61"/>
      <c r="Y55" s="61"/>
      <c r="Z55" s="61"/>
      <c r="AA55" s="61"/>
      <c r="AB55" s="61"/>
      <c r="AC55" s="61"/>
      <c r="AD55" s="61"/>
    </row>
    <row r="56" spans="1:30 1027:1030" x14ac:dyDescent="0.2">
      <c r="A56" s="66"/>
      <c r="B56" s="50"/>
      <c r="C56" s="50"/>
      <c r="D56" s="50"/>
      <c r="E56" s="50"/>
      <c r="F56" s="208"/>
      <c r="G56" s="208"/>
      <c r="H56" s="208"/>
      <c r="I56" s="208"/>
      <c r="J56" s="208"/>
      <c r="K56" s="208"/>
      <c r="L56" s="208"/>
      <c r="M56" s="16"/>
      <c r="N56" s="16"/>
      <c r="O56" s="20"/>
      <c r="P56" s="20"/>
      <c r="Q56" s="20"/>
      <c r="R56" s="20"/>
      <c r="S56" s="22"/>
      <c r="T56" s="22"/>
      <c r="U56" s="55"/>
      <c r="V56" s="22"/>
      <c r="W56" s="55"/>
      <c r="X56" s="61"/>
      <c r="Y56" s="61"/>
      <c r="Z56" s="61"/>
      <c r="AA56" s="61"/>
      <c r="AB56" s="61"/>
      <c r="AC56" s="61"/>
      <c r="AD56" s="61"/>
    </row>
    <row r="57" spans="1:30 1027:1030" ht="16" thickBot="1" x14ac:dyDescent="0.25">
      <c r="A57" s="66"/>
      <c r="B57" s="50"/>
      <c r="C57" s="50"/>
      <c r="D57" s="50"/>
      <c r="E57" s="50"/>
      <c r="F57" s="44"/>
      <c r="G57" s="44"/>
      <c r="H57" s="44"/>
      <c r="I57" s="44"/>
      <c r="J57" s="44"/>
      <c r="K57" s="44"/>
      <c r="L57" s="44"/>
      <c r="M57" s="16"/>
      <c r="N57" s="18"/>
      <c r="O57" s="20"/>
      <c r="P57" s="21"/>
      <c r="Q57" s="20"/>
      <c r="R57" s="21"/>
      <c r="S57" s="21"/>
      <c r="T57" s="21"/>
      <c r="U57" s="21"/>
      <c r="V57" s="21"/>
      <c r="W57" s="21"/>
      <c r="X57" s="61"/>
      <c r="Y57" s="61"/>
      <c r="Z57" s="61"/>
      <c r="AA57" s="61"/>
      <c r="AB57" s="61"/>
      <c r="AC57" s="61"/>
      <c r="AD57" s="61"/>
    </row>
    <row r="58" spans="1:30 1027:1030" ht="16" thickBot="1" x14ac:dyDescent="0.25">
      <c r="A58" s="66"/>
      <c r="B58" s="291" t="s">
        <v>136</v>
      </c>
      <c r="C58" s="292"/>
      <c r="D58" s="297" t="s">
        <v>137</v>
      </c>
      <c r="E58" s="297" t="s">
        <v>138</v>
      </c>
      <c r="F58" s="253" t="s">
        <v>104</v>
      </c>
      <c r="G58" s="254"/>
      <c r="H58" s="254"/>
      <c r="I58" s="254"/>
      <c r="J58" s="254"/>
      <c r="K58" s="255"/>
      <c r="L58" s="18"/>
      <c r="M58" s="21"/>
      <c r="N58" s="21"/>
      <c r="O58" s="21"/>
      <c r="P58" s="21"/>
      <c r="Q58" s="21"/>
      <c r="R58" s="21"/>
      <c r="S58" s="21"/>
      <c r="T58" s="21"/>
      <c r="U58" s="21"/>
      <c r="V58" s="61"/>
      <c r="W58" s="61"/>
      <c r="X58" s="61"/>
      <c r="Y58" s="61"/>
      <c r="Z58" s="61"/>
      <c r="AA58" s="61"/>
      <c r="AB58" s="61"/>
      <c r="AC58" s="1"/>
      <c r="AD58" s="1"/>
      <c r="AMO58"/>
      <c r="AMP58"/>
    </row>
    <row r="59" spans="1:30 1027:1030" ht="15.75" customHeight="1" thickBot="1" x14ac:dyDescent="0.25">
      <c r="A59" s="66"/>
      <c r="B59" s="293"/>
      <c r="C59" s="294"/>
      <c r="D59" s="298"/>
      <c r="E59" s="298"/>
      <c r="F59" s="253" t="s">
        <v>147</v>
      </c>
      <c r="G59" s="254"/>
      <c r="H59" s="255"/>
      <c r="I59" s="253" t="s">
        <v>148</v>
      </c>
      <c r="J59" s="254"/>
      <c r="K59" s="255"/>
      <c r="L59" s="16"/>
      <c r="M59" s="20"/>
      <c r="N59" s="20"/>
      <c r="O59" s="20"/>
      <c r="P59" s="20"/>
      <c r="Q59" s="55"/>
      <c r="R59" s="55"/>
      <c r="S59" s="22"/>
      <c r="T59" s="55"/>
      <c r="U59" s="22"/>
      <c r="V59" s="61"/>
      <c r="W59" s="61"/>
      <c r="X59" s="61"/>
      <c r="Y59" s="61"/>
      <c r="Z59" s="61"/>
      <c r="AA59" s="61"/>
      <c r="AB59" s="61"/>
      <c r="AC59" s="1"/>
      <c r="AD59" s="1"/>
      <c r="AMO59"/>
      <c r="AMP59"/>
    </row>
    <row r="60" spans="1:30 1027:1030" ht="31" thickBot="1" x14ac:dyDescent="0.25">
      <c r="A60" s="66"/>
      <c r="B60" s="295"/>
      <c r="C60" s="296"/>
      <c r="D60" s="299"/>
      <c r="E60" s="299"/>
      <c r="F60" s="209" t="s">
        <v>142</v>
      </c>
      <c r="G60" s="209" t="s">
        <v>143</v>
      </c>
      <c r="H60" s="209" t="s">
        <v>144</v>
      </c>
      <c r="I60" s="209" t="s">
        <v>142</v>
      </c>
      <c r="J60" s="209" t="s">
        <v>143</v>
      </c>
      <c r="K60" s="209" t="s">
        <v>144</v>
      </c>
      <c r="L60" s="18"/>
      <c r="M60" s="20"/>
      <c r="N60" s="20"/>
      <c r="O60" s="20"/>
      <c r="P60" s="20"/>
      <c r="Q60" s="21"/>
      <c r="R60" s="21"/>
      <c r="S60" s="55"/>
      <c r="T60" s="55"/>
      <c r="U60" s="55"/>
      <c r="V60" s="61"/>
      <c r="W60" s="61"/>
      <c r="X60" s="61"/>
      <c r="Y60" s="61"/>
      <c r="Z60" s="61"/>
      <c r="AA60" s="61"/>
      <c r="AB60" s="61"/>
      <c r="AC60" s="1"/>
      <c r="AD60" s="1"/>
      <c r="AMO60"/>
      <c r="AMP60"/>
    </row>
    <row r="61" spans="1:30 1027:1030" ht="15.75" customHeight="1" thickBot="1" x14ac:dyDescent="0.25">
      <c r="A61" s="66"/>
      <c r="B61" s="282" t="s">
        <v>3</v>
      </c>
      <c r="C61" s="282"/>
      <c r="D61" s="232" t="s">
        <v>4</v>
      </c>
      <c r="E61" s="232" t="s">
        <v>4</v>
      </c>
      <c r="F61" s="227">
        <f>AVERAGE(F62:F68,F71:F77)</f>
        <v>0.9464285714285714</v>
      </c>
      <c r="G61" s="227">
        <f>AVERAGE(G62:G68,G71:G77)</f>
        <v>0.96142857142857152</v>
      </c>
      <c r="H61" s="251">
        <f>AVERAGE(H62:H68,H71:H77)</f>
        <v>0.99153846153846148</v>
      </c>
      <c r="I61" s="212">
        <f>AVERAGE(I62:I70,I73,I76)</f>
        <v>0.7981818181818181</v>
      </c>
      <c r="J61" s="212">
        <f>AVERAGE(J62:J70,J73,J76)</f>
        <v>0.86181818181818171</v>
      </c>
      <c r="K61" s="226">
        <f>AVERAGE(K62:K70,K73,K76)</f>
        <v>0.99499999999999988</v>
      </c>
      <c r="L61" s="18"/>
      <c r="M61" s="21"/>
      <c r="N61" s="21"/>
      <c r="O61" s="21"/>
      <c r="P61" s="21"/>
      <c r="Q61" s="21"/>
      <c r="R61" s="21"/>
      <c r="S61" s="21"/>
      <c r="T61" s="21"/>
      <c r="U61" s="21"/>
      <c r="V61" s="61"/>
      <c r="W61" s="61"/>
      <c r="X61" s="61"/>
      <c r="Y61" s="61"/>
      <c r="Z61" s="61"/>
      <c r="AA61" s="61"/>
      <c r="AB61" s="61"/>
      <c r="AC61" s="1"/>
      <c r="AD61" s="1"/>
      <c r="AMO61"/>
      <c r="AMP61"/>
    </row>
    <row r="62" spans="1:30 1027:1030" ht="16" thickBot="1" x14ac:dyDescent="0.25">
      <c r="A62" s="66"/>
      <c r="B62" s="283" t="s">
        <v>5</v>
      </c>
      <c r="C62" s="282" t="s">
        <v>6</v>
      </c>
      <c r="D62" s="233" t="s">
        <v>7</v>
      </c>
      <c r="E62" s="233" t="s">
        <v>4</v>
      </c>
      <c r="F62" s="210">
        <v>1</v>
      </c>
      <c r="G62" s="211">
        <v>1</v>
      </c>
      <c r="H62" s="225">
        <v>0.97</v>
      </c>
      <c r="I62" s="212">
        <v>0.86</v>
      </c>
      <c r="J62" s="214">
        <v>0.92</v>
      </c>
      <c r="K62" s="215">
        <v>0.95</v>
      </c>
      <c r="L62" s="16"/>
      <c r="M62" s="20"/>
      <c r="N62" s="20"/>
      <c r="O62" s="20"/>
      <c r="P62" s="20"/>
      <c r="Q62" s="22"/>
      <c r="R62" s="22"/>
      <c r="S62" s="55"/>
      <c r="T62" s="22"/>
      <c r="U62" s="55"/>
      <c r="V62" s="61"/>
      <c r="W62" s="61"/>
      <c r="X62" s="61"/>
      <c r="Y62" s="61"/>
      <c r="Z62" s="61"/>
      <c r="AA62" s="61"/>
      <c r="AB62" s="61"/>
      <c r="AC62" s="1"/>
      <c r="AD62" s="1"/>
      <c r="AMO62"/>
      <c r="AMP62"/>
    </row>
    <row r="63" spans="1:30 1027:1030" ht="16" thickBot="1" x14ac:dyDescent="0.25">
      <c r="A63" s="66"/>
      <c r="B63" s="283"/>
      <c r="C63" s="282"/>
      <c r="D63" s="233" t="s">
        <v>8</v>
      </c>
      <c r="E63" s="233" t="s">
        <v>9</v>
      </c>
      <c r="F63" s="227">
        <v>0.9</v>
      </c>
      <c r="G63" s="216">
        <v>0.83</v>
      </c>
      <c r="H63" s="249">
        <v>1</v>
      </c>
      <c r="I63" s="243">
        <v>0.49</v>
      </c>
      <c r="J63" s="244">
        <v>0.7</v>
      </c>
      <c r="K63" s="215">
        <v>1</v>
      </c>
      <c r="L63" s="18"/>
      <c r="M63" s="20"/>
      <c r="N63" s="20"/>
      <c r="O63" s="20"/>
      <c r="P63" s="20"/>
      <c r="Q63" s="21"/>
      <c r="R63" s="21"/>
      <c r="S63" s="55"/>
      <c r="T63" s="55"/>
      <c r="U63" s="55"/>
      <c r="V63" s="61"/>
      <c r="W63" s="61"/>
      <c r="X63" s="61"/>
      <c r="Y63" s="61"/>
      <c r="Z63" s="61"/>
      <c r="AA63" s="61"/>
      <c r="AB63" s="61"/>
      <c r="AC63" s="1"/>
      <c r="AD63" s="1"/>
      <c r="AMO63"/>
      <c r="AMP63"/>
    </row>
    <row r="64" spans="1:30 1027:1030" ht="16" thickBot="1" x14ac:dyDescent="0.25">
      <c r="A64" s="66"/>
      <c r="B64" s="283"/>
      <c r="C64" s="282" t="s">
        <v>10</v>
      </c>
      <c r="D64" s="233" t="s">
        <v>11</v>
      </c>
      <c r="E64" s="233" t="s">
        <v>12</v>
      </c>
      <c r="F64" s="217">
        <v>0.8</v>
      </c>
      <c r="G64" s="225">
        <v>0.88</v>
      </c>
      <c r="H64" s="211" t="s">
        <v>155</v>
      </c>
      <c r="I64" s="212">
        <v>0.9</v>
      </c>
      <c r="J64" s="214">
        <v>0.93</v>
      </c>
      <c r="K64" s="215">
        <v>1</v>
      </c>
      <c r="L64" s="18"/>
      <c r="M64" s="21"/>
      <c r="N64" s="21"/>
      <c r="O64" s="21"/>
      <c r="P64" s="21"/>
      <c r="Q64" s="21"/>
      <c r="R64" s="21"/>
      <c r="S64" s="21"/>
      <c r="T64" s="21"/>
      <c r="U64" s="21"/>
      <c r="V64" s="61"/>
      <c r="W64" s="61"/>
      <c r="X64" s="61"/>
      <c r="Y64" s="61"/>
      <c r="Z64" s="61"/>
      <c r="AA64" s="61"/>
      <c r="AB64" s="61"/>
      <c r="AC64" s="1"/>
      <c r="AD64" s="1"/>
      <c r="AMO64"/>
      <c r="AMP64"/>
    </row>
    <row r="65" spans="1:30 1029:1030" ht="16" thickBot="1" x14ac:dyDescent="0.25">
      <c r="A65" s="66"/>
      <c r="B65" s="283"/>
      <c r="C65" s="283"/>
      <c r="D65" s="233" t="s">
        <v>8</v>
      </c>
      <c r="E65" s="233" t="s">
        <v>9</v>
      </c>
      <c r="F65" s="210">
        <v>1</v>
      </c>
      <c r="G65" s="211">
        <v>1</v>
      </c>
      <c r="H65" s="250">
        <v>1</v>
      </c>
      <c r="I65" s="212">
        <v>0.88</v>
      </c>
      <c r="J65" s="214">
        <v>0.95</v>
      </c>
      <c r="K65" s="215">
        <v>1</v>
      </c>
      <c r="L65" s="18"/>
      <c r="M65" s="20"/>
      <c r="N65" s="21"/>
      <c r="O65" s="20"/>
      <c r="P65" s="21"/>
      <c r="Q65" s="21"/>
      <c r="R65" s="21"/>
      <c r="S65" s="21"/>
      <c r="T65" s="21"/>
      <c r="U65" s="21"/>
      <c r="V65" s="61"/>
      <c r="W65" s="61"/>
      <c r="X65" s="61"/>
      <c r="Y65" s="61"/>
      <c r="Z65" s="61"/>
      <c r="AA65" s="61"/>
      <c r="AB65" s="61"/>
      <c r="AC65" s="1"/>
      <c r="AD65" s="1"/>
      <c r="AMO65"/>
      <c r="AMP65"/>
    </row>
    <row r="66" spans="1:30 1029:1030" ht="16" thickBot="1" x14ac:dyDescent="0.25">
      <c r="A66" s="61"/>
      <c r="B66" s="283"/>
      <c r="C66" s="283"/>
      <c r="D66" s="233" t="s">
        <v>13</v>
      </c>
      <c r="E66" s="233" t="s">
        <v>14</v>
      </c>
      <c r="F66" s="210">
        <v>1</v>
      </c>
      <c r="G66" s="211">
        <v>1</v>
      </c>
      <c r="H66" s="250">
        <v>1</v>
      </c>
      <c r="I66" s="243">
        <v>0.57999999999999996</v>
      </c>
      <c r="J66" s="245">
        <v>0.67</v>
      </c>
      <c r="K66" s="215">
        <v>1</v>
      </c>
      <c r="L66" s="49"/>
      <c r="M66" s="49"/>
      <c r="N66" s="49"/>
      <c r="O66" s="49"/>
      <c r="P66" s="49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1"/>
      <c r="AD66" s="1"/>
      <c r="AMO66"/>
      <c r="AMP66"/>
    </row>
    <row r="67" spans="1:30 1029:1030" ht="16" thickBot="1" x14ac:dyDescent="0.25">
      <c r="A67" s="69"/>
      <c r="B67" s="283"/>
      <c r="C67" s="283"/>
      <c r="D67" s="233" t="s">
        <v>15</v>
      </c>
      <c r="E67" s="233" t="s">
        <v>146</v>
      </c>
      <c r="F67" s="227">
        <v>0.94</v>
      </c>
      <c r="G67" s="216">
        <v>0.88</v>
      </c>
      <c r="H67" s="250">
        <v>1</v>
      </c>
      <c r="I67" s="212">
        <v>0.8</v>
      </c>
      <c r="J67" s="214">
        <v>0.83</v>
      </c>
      <c r="K67" s="215">
        <v>1</v>
      </c>
      <c r="L67" s="69"/>
      <c r="M67" s="69"/>
      <c r="N67" s="69"/>
      <c r="O67" s="69"/>
      <c r="P67" s="69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1"/>
      <c r="AD67" s="1"/>
      <c r="AMO67"/>
      <c r="AMP67"/>
    </row>
    <row r="68" spans="1:30 1029:1030" ht="16" thickBot="1" x14ac:dyDescent="0.25">
      <c r="A68" s="69"/>
      <c r="B68" s="283"/>
      <c r="C68" s="283"/>
      <c r="D68" s="233" t="s">
        <v>17</v>
      </c>
      <c r="E68" s="233" t="s">
        <v>4</v>
      </c>
      <c r="F68" s="210">
        <v>1</v>
      </c>
      <c r="G68" s="211">
        <v>1</v>
      </c>
      <c r="H68" s="211">
        <v>1</v>
      </c>
      <c r="I68" s="212">
        <v>0.99</v>
      </c>
      <c r="J68" s="213">
        <v>1</v>
      </c>
      <c r="K68" s="215">
        <v>1</v>
      </c>
      <c r="L68" s="69"/>
      <c r="M68" s="69"/>
      <c r="N68" s="69"/>
      <c r="O68" s="69"/>
      <c r="P68" s="69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1"/>
      <c r="AD68" s="1"/>
      <c r="AMO68"/>
      <c r="AMP68"/>
    </row>
    <row r="69" spans="1:30 1029:1030" ht="15.75" customHeight="1" thickBot="1" x14ac:dyDescent="0.25">
      <c r="A69" s="61"/>
      <c r="B69" s="283"/>
      <c r="C69" s="290" t="s">
        <v>121</v>
      </c>
      <c r="D69" s="233" t="s">
        <v>15</v>
      </c>
      <c r="E69" s="234" t="s">
        <v>133</v>
      </c>
      <c r="F69" s="267" t="s">
        <v>145</v>
      </c>
      <c r="G69" s="268"/>
      <c r="H69" s="269"/>
      <c r="I69" s="218">
        <v>0.97</v>
      </c>
      <c r="J69" s="214">
        <v>0.97</v>
      </c>
      <c r="K69" s="215">
        <v>1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61"/>
      <c r="W69" s="61"/>
      <c r="X69" s="61"/>
      <c r="Y69" s="61"/>
      <c r="Z69" s="61"/>
      <c r="AA69" s="61"/>
      <c r="AB69" s="61"/>
      <c r="AC69" s="1"/>
      <c r="AD69" s="1"/>
      <c r="AMO69"/>
      <c r="AMP69"/>
    </row>
    <row r="70" spans="1:30 1029:1030" ht="16" thickBot="1" x14ac:dyDescent="0.25">
      <c r="A70" s="50"/>
      <c r="B70" s="283"/>
      <c r="C70" s="290"/>
      <c r="D70" s="233" t="s">
        <v>15</v>
      </c>
      <c r="E70" s="234" t="s">
        <v>20</v>
      </c>
      <c r="F70" s="270"/>
      <c r="G70" s="271"/>
      <c r="H70" s="272"/>
      <c r="I70" s="212">
        <v>0.84</v>
      </c>
      <c r="J70" s="214">
        <v>0.89</v>
      </c>
      <c r="K70" s="215">
        <v>1</v>
      </c>
      <c r="L70" s="54"/>
      <c r="M70" s="47"/>
      <c r="N70" s="47"/>
      <c r="O70" s="47"/>
      <c r="P70" s="47"/>
      <c r="Q70" s="22"/>
      <c r="R70" s="22"/>
      <c r="S70" s="22"/>
      <c r="T70" s="22"/>
      <c r="U70" s="22"/>
      <c r="V70" s="61"/>
      <c r="W70" s="61"/>
      <c r="X70" s="61"/>
      <c r="Y70" s="61"/>
      <c r="Z70" s="61"/>
      <c r="AA70" s="61"/>
      <c r="AB70" s="61"/>
      <c r="AC70" s="1"/>
      <c r="AD70" s="1"/>
      <c r="AMO70"/>
      <c r="AMP70"/>
    </row>
    <row r="71" spans="1:30 1029:1030" ht="15.75" customHeight="1" thickBot="1" x14ac:dyDescent="0.25">
      <c r="A71" s="66"/>
      <c r="B71" s="279" t="s">
        <v>18</v>
      </c>
      <c r="C71" s="282" t="s">
        <v>19</v>
      </c>
      <c r="D71" s="233" t="s">
        <v>15</v>
      </c>
      <c r="E71" s="233" t="s">
        <v>20</v>
      </c>
      <c r="F71" s="227">
        <v>0.95</v>
      </c>
      <c r="G71" s="216">
        <v>0.9</v>
      </c>
      <c r="H71" s="237">
        <v>1</v>
      </c>
      <c r="I71" s="273" t="s">
        <v>145</v>
      </c>
      <c r="J71" s="274"/>
      <c r="K71" s="275"/>
      <c r="L71" s="18"/>
      <c r="M71" s="55"/>
      <c r="N71" s="21"/>
      <c r="O71" s="20"/>
      <c r="P71" s="21"/>
      <c r="Q71" s="21"/>
      <c r="R71" s="21"/>
      <c r="S71" s="21"/>
      <c r="T71" s="21"/>
      <c r="U71" s="21"/>
      <c r="V71" s="61"/>
      <c r="W71" s="61"/>
      <c r="X71" s="61"/>
      <c r="Y71" s="61"/>
      <c r="Z71" s="61"/>
      <c r="AA71" s="61"/>
      <c r="AB71" s="61"/>
      <c r="AC71" s="1"/>
      <c r="AD71" s="1"/>
      <c r="AMO71"/>
      <c r="AMP71"/>
    </row>
    <row r="72" spans="1:30 1029:1030" ht="16" thickBot="1" x14ac:dyDescent="0.25">
      <c r="A72" s="66"/>
      <c r="B72" s="280"/>
      <c r="C72" s="282"/>
      <c r="D72" s="233" t="s">
        <v>15</v>
      </c>
      <c r="E72" s="233" t="s">
        <v>21</v>
      </c>
      <c r="F72" s="217">
        <v>0.96</v>
      </c>
      <c r="G72" s="211">
        <v>1</v>
      </c>
      <c r="H72" s="224">
        <v>1</v>
      </c>
      <c r="I72" s="276"/>
      <c r="J72" s="277"/>
      <c r="K72" s="278"/>
      <c r="L72" s="46"/>
      <c r="M72" s="55"/>
      <c r="N72" s="20"/>
      <c r="O72" s="20"/>
      <c r="P72" s="20"/>
      <c r="Q72" s="55"/>
      <c r="R72" s="55"/>
      <c r="S72" s="55"/>
      <c r="T72" s="55"/>
      <c r="U72" s="55"/>
      <c r="V72" s="61"/>
      <c r="W72" s="61"/>
      <c r="X72" s="61"/>
      <c r="Y72" s="61"/>
      <c r="Z72" s="61"/>
      <c r="AA72" s="61"/>
      <c r="AB72" s="61"/>
      <c r="AC72" s="1"/>
      <c r="AD72" s="1"/>
      <c r="AMO72"/>
      <c r="AMP72"/>
    </row>
    <row r="73" spans="1:30 1029:1030" ht="15" customHeight="1" thickBot="1" x14ac:dyDescent="0.25">
      <c r="A73" s="66"/>
      <c r="B73" s="280"/>
      <c r="C73" s="283" t="s">
        <v>22</v>
      </c>
      <c r="D73" s="235" t="s">
        <v>11</v>
      </c>
      <c r="E73" s="233" t="s">
        <v>23</v>
      </c>
      <c r="F73" s="210">
        <v>1</v>
      </c>
      <c r="G73" s="211">
        <v>1</v>
      </c>
      <c r="H73" s="211">
        <v>1</v>
      </c>
      <c r="I73" s="284">
        <v>0.49</v>
      </c>
      <c r="J73" s="285">
        <v>0.62</v>
      </c>
      <c r="K73" s="286" t="s">
        <v>155</v>
      </c>
      <c r="L73" s="16"/>
      <c r="M73" s="55"/>
      <c r="N73" s="20"/>
      <c r="O73" s="22"/>
      <c r="P73" s="22"/>
      <c r="Q73" s="22"/>
      <c r="R73" s="22"/>
      <c r="S73" s="22"/>
      <c r="T73" s="55"/>
      <c r="U73" s="22"/>
      <c r="V73" s="61"/>
      <c r="W73" s="61"/>
      <c r="X73" s="61"/>
      <c r="Y73" s="61"/>
      <c r="Z73" s="61"/>
      <c r="AA73" s="61"/>
      <c r="AB73" s="61"/>
      <c r="AC73" s="1"/>
      <c r="AD73" s="1"/>
      <c r="AMO73"/>
      <c r="AMP73"/>
    </row>
    <row r="74" spans="1:30 1029:1030" ht="15.75" customHeight="1" thickBot="1" x14ac:dyDescent="0.25">
      <c r="A74" s="66"/>
      <c r="B74" s="280"/>
      <c r="C74" s="283"/>
      <c r="D74" s="233" t="s">
        <v>11</v>
      </c>
      <c r="E74" s="233" t="s">
        <v>12</v>
      </c>
      <c r="F74" s="217">
        <v>0.81</v>
      </c>
      <c r="G74" s="250">
        <v>0.97</v>
      </c>
      <c r="H74" s="225">
        <v>0.92</v>
      </c>
      <c r="I74" s="284"/>
      <c r="J74" s="285"/>
      <c r="K74" s="286"/>
      <c r="L74" s="18"/>
      <c r="M74" s="21"/>
      <c r="N74" s="21"/>
      <c r="O74" s="21"/>
      <c r="P74" s="21"/>
      <c r="Q74" s="21"/>
      <c r="R74" s="21"/>
      <c r="S74" s="21"/>
      <c r="T74" s="21"/>
      <c r="U74" s="21"/>
      <c r="V74" s="61"/>
      <c r="W74" s="61"/>
      <c r="X74" s="61"/>
      <c r="Y74" s="61"/>
      <c r="Z74" s="61"/>
      <c r="AA74" s="61"/>
      <c r="AB74" s="61"/>
      <c r="AC74" s="1"/>
      <c r="AD74" s="1"/>
      <c r="AMO74"/>
      <c r="AMP74"/>
    </row>
    <row r="75" spans="1:30 1029:1030" ht="15.75" customHeight="1" thickBot="1" x14ac:dyDescent="0.25">
      <c r="A75" s="66"/>
      <c r="B75" s="280"/>
      <c r="C75" s="283"/>
      <c r="D75" s="233" t="s">
        <v>15</v>
      </c>
      <c r="E75" s="233" t="s">
        <v>146</v>
      </c>
      <c r="F75" s="217">
        <v>0.96</v>
      </c>
      <c r="G75" s="211">
        <v>1</v>
      </c>
      <c r="H75" s="211">
        <v>1</v>
      </c>
      <c r="I75" s="284"/>
      <c r="J75" s="285"/>
      <c r="K75" s="286"/>
      <c r="L75" s="16"/>
      <c r="M75" s="55"/>
      <c r="N75" s="20"/>
      <c r="O75" s="20"/>
      <c r="P75" s="20"/>
      <c r="Q75" s="21"/>
      <c r="R75" s="21"/>
      <c r="S75" s="21"/>
      <c r="T75" s="21"/>
      <c r="U75" s="21"/>
      <c r="V75" s="61"/>
      <c r="W75" s="61"/>
      <c r="X75" s="61"/>
      <c r="Y75" s="61"/>
      <c r="Z75" s="61"/>
      <c r="AA75" s="61"/>
      <c r="AB75" s="61"/>
      <c r="AC75" s="1"/>
      <c r="AD75" s="1"/>
      <c r="AMO75"/>
      <c r="AMP75"/>
    </row>
    <row r="76" spans="1:30 1029:1030" ht="16" thickBot="1" x14ac:dyDescent="0.25">
      <c r="A76" s="66"/>
      <c r="B76" s="280"/>
      <c r="C76" s="282" t="s">
        <v>24</v>
      </c>
      <c r="D76" s="233" t="s">
        <v>7</v>
      </c>
      <c r="E76" s="233" t="s">
        <v>4</v>
      </c>
      <c r="F76" s="210">
        <v>1</v>
      </c>
      <c r="G76" s="211">
        <v>1</v>
      </c>
      <c r="H76" s="211">
        <v>1</v>
      </c>
      <c r="I76" s="287">
        <v>0.98</v>
      </c>
      <c r="J76" s="286">
        <v>1</v>
      </c>
      <c r="K76" s="286">
        <v>1</v>
      </c>
      <c r="L76" s="18"/>
      <c r="M76" s="21"/>
      <c r="N76" s="21"/>
      <c r="O76" s="21"/>
      <c r="P76" s="21"/>
      <c r="Q76" s="21"/>
      <c r="R76" s="21"/>
      <c r="S76" s="21"/>
      <c r="T76" s="21"/>
      <c r="U76" s="21"/>
      <c r="V76" s="61"/>
      <c r="W76" s="61"/>
      <c r="X76" s="61"/>
      <c r="Y76" s="61"/>
      <c r="Z76" s="61"/>
      <c r="AA76" s="61"/>
      <c r="AB76" s="61"/>
      <c r="AC76" s="1"/>
      <c r="AD76" s="1"/>
      <c r="AMO76"/>
      <c r="AMP76"/>
    </row>
    <row r="77" spans="1:30 1029:1030" ht="16" thickBot="1" x14ac:dyDescent="0.25">
      <c r="A77" s="66"/>
      <c r="B77" s="281"/>
      <c r="C77" s="279"/>
      <c r="D77" s="236" t="s">
        <v>15</v>
      </c>
      <c r="E77" s="236" t="s">
        <v>146</v>
      </c>
      <c r="F77" s="229">
        <v>0.93</v>
      </c>
      <c r="G77" s="230">
        <v>1</v>
      </c>
      <c r="H77" s="230">
        <v>1</v>
      </c>
      <c r="I77" s="288"/>
      <c r="J77" s="289"/>
      <c r="K77" s="289"/>
      <c r="L77" s="18"/>
      <c r="M77" s="21"/>
      <c r="N77" s="21"/>
      <c r="O77" s="21"/>
      <c r="P77" s="21"/>
      <c r="Q77" s="21"/>
      <c r="R77" s="21"/>
      <c r="S77" s="21"/>
      <c r="T77" s="21"/>
      <c r="U77" s="21"/>
      <c r="V77" s="61"/>
      <c r="W77" s="61"/>
      <c r="X77" s="61"/>
      <c r="Y77" s="61"/>
      <c r="Z77" s="61"/>
      <c r="AA77" s="61"/>
      <c r="AB77" s="61"/>
      <c r="AC77" s="1"/>
      <c r="AD77" s="1"/>
      <c r="AMO77"/>
      <c r="AMP77"/>
    </row>
    <row r="78" spans="1:30 1029:1030" ht="15.75" customHeight="1" thickBot="1" x14ac:dyDescent="0.25">
      <c r="A78" s="66"/>
      <c r="B78" s="261" t="s">
        <v>153</v>
      </c>
      <c r="C78" s="262"/>
      <c r="D78" s="262"/>
      <c r="E78" s="263"/>
      <c r="F78" s="259" t="s">
        <v>152</v>
      </c>
      <c r="G78" s="260"/>
      <c r="H78" s="260"/>
      <c r="I78" s="256" t="s">
        <v>152</v>
      </c>
      <c r="J78" s="257"/>
      <c r="K78" s="258"/>
      <c r="L78" s="16"/>
      <c r="M78" s="20"/>
      <c r="N78" s="20"/>
      <c r="O78" s="20"/>
      <c r="P78" s="20"/>
      <c r="Q78" s="20"/>
      <c r="R78" s="20"/>
      <c r="S78" s="55"/>
      <c r="T78" s="22"/>
      <c r="U78" s="22"/>
      <c r="V78" s="61"/>
      <c r="W78" s="61"/>
      <c r="X78" s="61"/>
      <c r="Y78" s="61"/>
      <c r="Z78" s="61"/>
      <c r="AA78" s="61"/>
      <c r="AB78" s="61"/>
      <c r="AC78" s="1"/>
      <c r="AD78" s="1"/>
      <c r="AMO78"/>
      <c r="AMP78"/>
    </row>
    <row r="79" spans="1:30 1029:1030" ht="16" thickBot="1" x14ac:dyDescent="0.25">
      <c r="A79" s="66"/>
      <c r="B79" s="261" t="s">
        <v>154</v>
      </c>
      <c r="C79" s="262"/>
      <c r="D79" s="262"/>
      <c r="E79" s="263"/>
      <c r="F79" s="231" t="s">
        <v>151</v>
      </c>
      <c r="G79" s="259" t="s">
        <v>150</v>
      </c>
      <c r="H79" s="264"/>
      <c r="I79" s="252" t="s">
        <v>151</v>
      </c>
      <c r="J79" s="265" t="s">
        <v>150</v>
      </c>
      <c r="K79" s="266"/>
      <c r="L79" s="18"/>
      <c r="M79" s="21"/>
      <c r="N79" s="21"/>
      <c r="O79" s="21"/>
      <c r="P79" s="21"/>
      <c r="Q79" s="21"/>
      <c r="R79" s="21"/>
      <c r="S79" s="21"/>
      <c r="T79" s="21"/>
      <c r="U79" s="21"/>
      <c r="V79" s="61"/>
      <c r="W79" s="61"/>
      <c r="X79" s="61"/>
      <c r="Y79" s="61"/>
      <c r="Z79" s="61"/>
      <c r="AA79" s="61"/>
      <c r="AB79" s="61"/>
      <c r="AC79" s="1"/>
      <c r="AD79" s="1"/>
      <c r="AMO79"/>
      <c r="AMP79"/>
    </row>
    <row r="80" spans="1:30 1029:1030" ht="15.75" customHeight="1" thickBot="1" x14ac:dyDescent="0.25">
      <c r="A80" s="66"/>
      <c r="B80" s="66"/>
      <c r="C80" s="60"/>
      <c r="D80" s="51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21"/>
      <c r="P80" s="21"/>
      <c r="Q80" s="21"/>
      <c r="R80" s="21"/>
      <c r="S80" s="21"/>
      <c r="T80" s="21"/>
      <c r="U80" s="21"/>
      <c r="V80" s="21"/>
      <c r="W80" s="21"/>
      <c r="X80" s="61"/>
      <c r="Y80" s="61"/>
      <c r="Z80" s="61"/>
      <c r="AA80" s="61"/>
      <c r="AB80" s="61"/>
      <c r="AC80" s="61"/>
      <c r="AD80" s="61"/>
    </row>
    <row r="81" spans="1:30" ht="16" thickBot="1" x14ac:dyDescent="0.25">
      <c r="A81" s="66"/>
      <c r="B81" s="329"/>
      <c r="C81" s="349"/>
      <c r="D81" s="349"/>
      <c r="E81" s="362" t="s">
        <v>160</v>
      </c>
      <c r="F81" s="363" t="s">
        <v>161</v>
      </c>
      <c r="G81" s="363" t="s">
        <v>162</v>
      </c>
      <c r="H81" s="18"/>
      <c r="I81" s="18"/>
      <c r="J81" s="18"/>
      <c r="K81" s="18"/>
      <c r="L81" s="18"/>
      <c r="M81" s="18"/>
      <c r="N81" s="18"/>
      <c r="O81" s="21"/>
      <c r="P81" s="21"/>
      <c r="Q81" s="21"/>
      <c r="R81" s="21"/>
      <c r="S81" s="21"/>
      <c r="T81" s="21"/>
      <c r="U81" s="55"/>
      <c r="V81" s="55"/>
      <c r="W81" s="55"/>
      <c r="X81" s="61"/>
      <c r="Y81" s="61"/>
      <c r="Z81" s="61"/>
      <c r="AA81" s="61"/>
      <c r="AB81" s="61"/>
      <c r="AC81" s="61"/>
      <c r="AD81" s="61"/>
    </row>
    <row r="82" spans="1:30" ht="15" customHeight="1" x14ac:dyDescent="0.2">
      <c r="A82" s="66"/>
      <c r="B82" s="326" t="s">
        <v>157</v>
      </c>
      <c r="C82" s="338" t="s">
        <v>156</v>
      </c>
      <c r="D82" s="350" t="s">
        <v>163</v>
      </c>
      <c r="E82" s="339">
        <f>SUM(E84:E86)</f>
        <v>88.9</v>
      </c>
      <c r="F82" s="339">
        <f t="shared" ref="F82:G82" si="1">SUM(F84:F86)</f>
        <v>72.199999999999989</v>
      </c>
      <c r="G82" s="340">
        <f t="shared" si="1"/>
        <v>99.999999999999986</v>
      </c>
      <c r="H82" s="18"/>
      <c r="I82" s="18"/>
      <c r="J82" s="18"/>
      <c r="K82" s="18"/>
      <c r="L82" s="18"/>
      <c r="M82" s="18"/>
      <c r="N82" s="18"/>
      <c r="O82" s="21"/>
      <c r="P82" s="21"/>
      <c r="Q82" s="21"/>
      <c r="R82" s="21"/>
      <c r="S82" s="21"/>
      <c r="T82" s="21"/>
      <c r="U82" s="21"/>
      <c r="V82" s="21"/>
      <c r="W82" s="21"/>
      <c r="X82" s="61"/>
      <c r="Y82" s="61"/>
      <c r="Z82" s="61"/>
      <c r="AA82" s="61"/>
      <c r="AB82" s="61"/>
      <c r="AC82" s="61"/>
      <c r="AD82" s="61"/>
    </row>
    <row r="83" spans="1:30" x14ac:dyDescent="0.2">
      <c r="A83" s="66"/>
      <c r="B83" s="327"/>
      <c r="C83" s="341"/>
      <c r="D83" s="351" t="s">
        <v>164</v>
      </c>
      <c r="E83" s="342">
        <f>100-E82</f>
        <v>11.099999999999994</v>
      </c>
      <c r="F83" s="342">
        <f t="shared" ref="F83:G83" si="2">100-F82</f>
        <v>27.800000000000011</v>
      </c>
      <c r="G83" s="342">
        <f t="shared" si="2"/>
        <v>0</v>
      </c>
      <c r="H83" s="18"/>
      <c r="I83" s="18"/>
      <c r="J83" s="18"/>
      <c r="K83" s="18"/>
      <c r="L83" s="18"/>
      <c r="M83" s="18"/>
      <c r="N83" s="18"/>
      <c r="O83" s="21"/>
      <c r="P83" s="21"/>
      <c r="Q83" s="21"/>
      <c r="R83" s="21"/>
      <c r="S83" s="21"/>
      <c r="T83" s="21"/>
      <c r="U83" s="21"/>
      <c r="V83" s="21"/>
      <c r="W83" s="21"/>
      <c r="X83" s="61"/>
      <c r="Y83" s="61"/>
      <c r="Z83" s="61"/>
      <c r="AA83" s="61"/>
      <c r="AB83" s="61"/>
      <c r="AC83" s="61"/>
      <c r="AD83" s="61"/>
    </row>
    <row r="84" spans="1:30" x14ac:dyDescent="0.2">
      <c r="A84" s="66"/>
      <c r="B84" s="327"/>
      <c r="C84" s="341"/>
      <c r="D84" s="351" t="s">
        <v>104</v>
      </c>
      <c r="E84" s="342">
        <v>54.2</v>
      </c>
      <c r="F84" s="342">
        <v>38.9</v>
      </c>
      <c r="G84" s="342">
        <v>83.3</v>
      </c>
      <c r="H84" s="18"/>
      <c r="I84" s="18"/>
      <c r="J84" s="18"/>
      <c r="K84" s="18"/>
      <c r="L84" s="18"/>
      <c r="M84" s="18"/>
      <c r="N84" s="18"/>
      <c r="O84" s="21"/>
      <c r="P84" s="21"/>
      <c r="Q84" s="21"/>
      <c r="R84" s="21"/>
      <c r="S84" s="21"/>
      <c r="T84" s="21"/>
      <c r="U84" s="21"/>
      <c r="V84" s="21"/>
      <c r="W84" s="21"/>
      <c r="X84" s="61"/>
      <c r="Y84" s="61"/>
      <c r="Z84" s="61"/>
      <c r="AA84" s="61"/>
      <c r="AB84" s="61"/>
      <c r="AC84" s="61"/>
      <c r="AD84" s="61"/>
    </row>
    <row r="85" spans="1:30" x14ac:dyDescent="0.2">
      <c r="A85" s="61"/>
      <c r="B85" s="327"/>
      <c r="C85" s="341"/>
      <c r="D85" s="352" t="s">
        <v>165</v>
      </c>
      <c r="E85" s="342">
        <v>23.6</v>
      </c>
      <c r="F85" s="342">
        <v>22.2</v>
      </c>
      <c r="G85" s="342">
        <v>11.1</v>
      </c>
      <c r="H85" s="49"/>
      <c r="I85" s="49"/>
      <c r="J85" s="49"/>
      <c r="K85" s="49"/>
      <c r="L85" s="49"/>
      <c r="M85" s="49"/>
      <c r="N85" s="49"/>
      <c r="O85" s="48"/>
      <c r="P85" s="49"/>
      <c r="Q85" s="49"/>
      <c r="R85" s="49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16" thickBot="1" x14ac:dyDescent="0.25">
      <c r="A86" s="61"/>
      <c r="B86" s="327"/>
      <c r="C86" s="343"/>
      <c r="D86" s="358" t="s">
        <v>105</v>
      </c>
      <c r="E86" s="344">
        <v>11.1</v>
      </c>
      <c r="F86" s="344">
        <v>11.1</v>
      </c>
      <c r="G86" s="344">
        <v>5.6</v>
      </c>
      <c r="H86" s="70"/>
      <c r="I86" s="70"/>
      <c r="J86" s="70"/>
      <c r="K86" s="70"/>
      <c r="L86" s="70"/>
      <c r="M86" s="70"/>
      <c r="N86" s="70"/>
      <c r="O86" s="23"/>
      <c r="P86" s="23"/>
      <c r="Q86" s="23"/>
      <c r="R86" s="23"/>
      <c r="S86" s="23"/>
      <c r="T86" s="23"/>
      <c r="U86" s="23"/>
      <c r="V86" s="23"/>
      <c r="W86" s="23"/>
      <c r="X86" s="61"/>
      <c r="Y86" s="61"/>
      <c r="Z86" s="61"/>
      <c r="AA86" s="61"/>
      <c r="AB86" s="61"/>
      <c r="AC86" s="61"/>
      <c r="AD86" s="61"/>
    </row>
    <row r="87" spans="1:30" ht="15" customHeight="1" x14ac:dyDescent="0.2">
      <c r="B87" s="327"/>
      <c r="C87" s="331" t="s">
        <v>158</v>
      </c>
      <c r="D87" s="359" t="s">
        <v>163</v>
      </c>
      <c r="E87" s="332">
        <f>SUM(E89:E91)</f>
        <v>84.7</v>
      </c>
      <c r="F87" s="332">
        <f t="shared" ref="F87:G87" si="3">SUM(F89:F91)</f>
        <v>72.2</v>
      </c>
      <c r="G87" s="333">
        <f t="shared" si="3"/>
        <v>98.600000000000009</v>
      </c>
    </row>
    <row r="88" spans="1:30" x14ac:dyDescent="0.2">
      <c r="B88" s="327"/>
      <c r="C88" s="334"/>
      <c r="D88" s="353" t="s">
        <v>164</v>
      </c>
      <c r="E88" s="335">
        <f>100-E87</f>
        <v>15.299999999999997</v>
      </c>
      <c r="F88" s="335">
        <f t="shared" ref="F88" si="4">100-F87</f>
        <v>27.799999999999997</v>
      </c>
      <c r="G88" s="335">
        <f t="shared" ref="G88" si="5">100-G87</f>
        <v>1.3999999999999915</v>
      </c>
    </row>
    <row r="89" spans="1:30" x14ac:dyDescent="0.2">
      <c r="B89" s="327"/>
      <c r="C89" s="334"/>
      <c r="D89" s="353" t="s">
        <v>104</v>
      </c>
      <c r="E89" s="335">
        <v>62.5</v>
      </c>
      <c r="F89" s="335">
        <v>33.299999999999997</v>
      </c>
      <c r="G89" s="335">
        <v>77.8</v>
      </c>
    </row>
    <row r="90" spans="1:30" x14ac:dyDescent="0.2">
      <c r="B90" s="327"/>
      <c r="C90" s="334"/>
      <c r="D90" s="354" t="s">
        <v>165</v>
      </c>
      <c r="E90" s="335">
        <v>13.9</v>
      </c>
      <c r="F90" s="335">
        <v>23.6</v>
      </c>
      <c r="G90" s="335">
        <v>13.9</v>
      </c>
    </row>
    <row r="91" spans="1:30" ht="16" thickBot="1" x14ac:dyDescent="0.25">
      <c r="B91" s="328"/>
      <c r="C91" s="336"/>
      <c r="D91" s="360" t="s">
        <v>105</v>
      </c>
      <c r="E91" s="337">
        <v>8.3000000000000007</v>
      </c>
      <c r="F91" s="337">
        <v>15.3</v>
      </c>
      <c r="G91" s="337">
        <v>6.9</v>
      </c>
      <c r="W91" s="23"/>
    </row>
    <row r="92" spans="1:30" x14ac:dyDescent="0.2">
      <c r="B92" s="326" t="s">
        <v>159</v>
      </c>
      <c r="C92" s="345" t="s">
        <v>156</v>
      </c>
      <c r="D92" s="348" t="s">
        <v>163</v>
      </c>
      <c r="E92" s="339">
        <f>SUM(E94:E96)</f>
        <v>54.300000000000004</v>
      </c>
      <c r="F92" s="339">
        <f t="shared" ref="F92:G92" si="6">SUM(F94:F96)</f>
        <v>18.399999999999999</v>
      </c>
      <c r="G92" s="340">
        <f t="shared" si="6"/>
        <v>68.7</v>
      </c>
    </row>
    <row r="93" spans="1:30" x14ac:dyDescent="0.2">
      <c r="B93" s="327"/>
      <c r="C93" s="346"/>
      <c r="D93" s="355" t="s">
        <v>164</v>
      </c>
      <c r="E93" s="342">
        <f>100-E92</f>
        <v>45.699999999999996</v>
      </c>
      <c r="F93" s="342">
        <f t="shared" ref="F93" si="7">100-F92</f>
        <v>81.599999999999994</v>
      </c>
      <c r="G93" s="342">
        <f t="shared" ref="G93" si="8">100-G92</f>
        <v>31.299999999999997</v>
      </c>
    </row>
    <row r="94" spans="1:30" x14ac:dyDescent="0.2">
      <c r="B94" s="327"/>
      <c r="C94" s="346"/>
      <c r="D94" s="355" t="s">
        <v>104</v>
      </c>
      <c r="E94" s="342">
        <v>51.2</v>
      </c>
      <c r="F94" s="342">
        <v>9</v>
      </c>
      <c r="G94" s="342">
        <v>47.6</v>
      </c>
    </row>
    <row r="95" spans="1:30" x14ac:dyDescent="0.2">
      <c r="B95" s="327"/>
      <c r="C95" s="346"/>
      <c r="D95" s="356" t="s">
        <v>165</v>
      </c>
      <c r="E95" s="342">
        <v>1.2</v>
      </c>
      <c r="F95" s="342">
        <v>3.9</v>
      </c>
      <c r="G95" s="342">
        <v>14.1</v>
      </c>
    </row>
    <row r="96" spans="1:30" ht="15" customHeight="1" thickBot="1" x14ac:dyDescent="0.25">
      <c r="B96" s="327"/>
      <c r="C96" s="347"/>
      <c r="D96" s="361" t="s">
        <v>105</v>
      </c>
      <c r="E96" s="344">
        <v>1.9</v>
      </c>
      <c r="F96" s="344">
        <v>5.5</v>
      </c>
      <c r="G96" s="344">
        <v>7</v>
      </c>
    </row>
    <row r="97" spans="2:18" x14ac:dyDescent="0.2">
      <c r="B97" s="327"/>
      <c r="C97" s="331" t="s">
        <v>158</v>
      </c>
      <c r="D97" s="359" t="s">
        <v>163</v>
      </c>
      <c r="E97" s="332">
        <f>SUM(E99:E101)</f>
        <v>51.599999999999994</v>
      </c>
      <c r="F97" s="332">
        <f t="shared" ref="F97:G97" si="9">SUM(F99:F101)</f>
        <v>22.2</v>
      </c>
      <c r="G97" s="333">
        <f t="shared" si="9"/>
        <v>62.9</v>
      </c>
    </row>
    <row r="98" spans="2:18" x14ac:dyDescent="0.2">
      <c r="B98" s="327"/>
      <c r="C98" s="334"/>
      <c r="D98" s="353" t="s">
        <v>164</v>
      </c>
      <c r="E98" s="335">
        <f>100-E97</f>
        <v>48.400000000000006</v>
      </c>
      <c r="F98" s="335">
        <f t="shared" ref="F98:G98" si="10">100-F97</f>
        <v>77.8</v>
      </c>
      <c r="G98" s="335">
        <f t="shared" si="10"/>
        <v>37.1</v>
      </c>
    </row>
    <row r="99" spans="2:18" x14ac:dyDescent="0.2">
      <c r="B99" s="327"/>
      <c r="C99" s="334"/>
      <c r="D99" s="353" t="s">
        <v>104</v>
      </c>
      <c r="E99" s="335">
        <v>50</v>
      </c>
      <c r="F99" s="335">
        <v>11.3</v>
      </c>
      <c r="G99" s="335">
        <v>40.200000000000003</v>
      </c>
    </row>
    <row r="100" spans="2:18" x14ac:dyDescent="0.2">
      <c r="B100" s="327"/>
      <c r="C100" s="334"/>
      <c r="D100" s="354" t="s">
        <v>165</v>
      </c>
      <c r="E100" s="335">
        <v>0.8</v>
      </c>
      <c r="F100" s="335">
        <v>6.6</v>
      </c>
      <c r="G100" s="335">
        <v>13.3</v>
      </c>
    </row>
    <row r="101" spans="2:18" ht="16" thickBot="1" x14ac:dyDescent="0.25">
      <c r="B101" s="328"/>
      <c r="C101" s="336"/>
      <c r="D101" s="360" t="s">
        <v>105</v>
      </c>
      <c r="E101" s="337">
        <v>0.8</v>
      </c>
      <c r="F101" s="337">
        <v>4.3</v>
      </c>
      <c r="G101" s="337">
        <v>9.4</v>
      </c>
    </row>
    <row r="102" spans="2:18" ht="16" thickBot="1" x14ac:dyDescent="0.25">
      <c r="E102" s="357" t="s">
        <v>152</v>
      </c>
      <c r="F102" s="330" t="s">
        <v>149</v>
      </c>
      <c r="G102" s="330" t="s">
        <v>152</v>
      </c>
    </row>
    <row r="109" spans="2:18" x14ac:dyDescent="0.2">
      <c r="E109" s="19"/>
      <c r="F109" s="19"/>
      <c r="R109" s="19"/>
    </row>
  </sheetData>
  <mergeCells count="86">
    <mergeCell ref="B81:D81"/>
    <mergeCell ref="B82:B91"/>
    <mergeCell ref="C82:C86"/>
    <mergeCell ref="C87:C91"/>
    <mergeCell ref="C92:C96"/>
    <mergeCell ref="C97:C101"/>
    <mergeCell ref="B92:B101"/>
    <mergeCell ref="G54:H54"/>
    <mergeCell ref="J53:K53"/>
    <mergeCell ref="B53:E53"/>
    <mergeCell ref="B54:E54"/>
    <mergeCell ref="H53:I53"/>
    <mergeCell ref="K54:L54"/>
    <mergeCell ref="L53:M53"/>
    <mergeCell ref="F53:G53"/>
    <mergeCell ref="B37:B45"/>
    <mergeCell ref="C37:C38"/>
    <mergeCell ref="C39:C43"/>
    <mergeCell ref="C44:C45"/>
    <mergeCell ref="B46:B52"/>
    <mergeCell ref="C46:C47"/>
    <mergeCell ref="C48:C50"/>
    <mergeCell ref="F44:I45"/>
    <mergeCell ref="K18:K20"/>
    <mergeCell ref="M18:M20"/>
    <mergeCell ref="K21:K22"/>
    <mergeCell ref="F33:M33"/>
    <mergeCell ref="C51:C52"/>
    <mergeCell ref="J51:J52"/>
    <mergeCell ref="K51:K52"/>
    <mergeCell ref="J34:M34"/>
    <mergeCell ref="M48:M50"/>
    <mergeCell ref="M51:M52"/>
    <mergeCell ref="J46:M47"/>
    <mergeCell ref="F34:I34"/>
    <mergeCell ref="L48:L50"/>
    <mergeCell ref="L51:L52"/>
    <mergeCell ref="J48:J50"/>
    <mergeCell ref="K48:K50"/>
    <mergeCell ref="E33:E35"/>
    <mergeCell ref="B16:B22"/>
    <mergeCell ref="C16:C17"/>
    <mergeCell ref="C18:C20"/>
    <mergeCell ref="C21:C22"/>
    <mergeCell ref="B58:C60"/>
    <mergeCell ref="D58:D60"/>
    <mergeCell ref="E58:E60"/>
    <mergeCell ref="R2:W2"/>
    <mergeCell ref="F2:P2"/>
    <mergeCell ref="B5:C5"/>
    <mergeCell ref="C6:C7"/>
    <mergeCell ref="C8:C12"/>
    <mergeCell ref="B6:B15"/>
    <mergeCell ref="G3:J3"/>
    <mergeCell ref="K3:M3"/>
    <mergeCell ref="C14:C15"/>
    <mergeCell ref="M21:M22"/>
    <mergeCell ref="B36:C36"/>
    <mergeCell ref="B33:C35"/>
    <mergeCell ref="D33:D35"/>
    <mergeCell ref="B61:C61"/>
    <mergeCell ref="B62:B70"/>
    <mergeCell ref="C62:C63"/>
    <mergeCell ref="C64:C68"/>
    <mergeCell ref="C69:C70"/>
    <mergeCell ref="B79:E79"/>
    <mergeCell ref="G79:H79"/>
    <mergeCell ref="J79:K79"/>
    <mergeCell ref="F69:H70"/>
    <mergeCell ref="I71:K72"/>
    <mergeCell ref="B78:E78"/>
    <mergeCell ref="B71:B77"/>
    <mergeCell ref="C71:C72"/>
    <mergeCell ref="C73:C75"/>
    <mergeCell ref="I73:I75"/>
    <mergeCell ref="J73:J75"/>
    <mergeCell ref="K73:K75"/>
    <mergeCell ref="C76:C77"/>
    <mergeCell ref="I76:I77"/>
    <mergeCell ref="J76:J77"/>
    <mergeCell ref="K76:K77"/>
    <mergeCell ref="F58:K58"/>
    <mergeCell ref="F59:H59"/>
    <mergeCell ref="I59:K59"/>
    <mergeCell ref="I78:K78"/>
    <mergeCell ref="F78:H7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7"/>
  <sheetViews>
    <sheetView zoomScale="85" zoomScaleNormal="85" workbookViewId="0">
      <selection activeCell="F3" sqref="F3"/>
    </sheetView>
  </sheetViews>
  <sheetFormatPr baseColWidth="10" defaultColWidth="8.83203125" defaultRowHeight="15" x14ac:dyDescent="0.2"/>
  <cols>
    <col min="1" max="1" width="8.5" customWidth="1"/>
    <col min="2" max="2" width="20.6640625" style="9" customWidth="1"/>
    <col min="3" max="3" width="34" style="10" customWidth="1"/>
    <col min="4" max="8" width="31.5" customWidth="1"/>
    <col min="9" max="9" width="28.83203125" customWidth="1"/>
    <col min="10" max="1026" width="8.5" customWidth="1"/>
  </cols>
  <sheetData>
    <row r="1" spans="2:9" ht="16" thickBot="1" x14ac:dyDescent="0.25"/>
    <row r="2" spans="2:9" ht="20.25" customHeight="1" thickBot="1" x14ac:dyDescent="0.25">
      <c r="B2" s="321" t="s">
        <v>29</v>
      </c>
      <c r="C2" s="322"/>
      <c r="D2" s="135" t="s">
        <v>117</v>
      </c>
      <c r="E2" s="135" t="s">
        <v>140</v>
      </c>
      <c r="F2" s="143" t="s">
        <v>141</v>
      </c>
      <c r="G2" s="135" t="s">
        <v>30</v>
      </c>
      <c r="H2" s="135" t="s">
        <v>1</v>
      </c>
      <c r="I2" s="136" t="s">
        <v>2</v>
      </c>
    </row>
    <row r="3" spans="2:9" ht="45" customHeight="1" x14ac:dyDescent="0.2">
      <c r="B3" s="137" t="s">
        <v>25</v>
      </c>
      <c r="C3" s="138"/>
      <c r="D3" s="139" t="s">
        <v>26</v>
      </c>
      <c r="E3" s="139" t="s">
        <v>113</v>
      </c>
      <c r="F3" s="139" t="s">
        <v>113</v>
      </c>
      <c r="G3" s="139" t="s">
        <v>27</v>
      </c>
      <c r="H3" s="139" t="s">
        <v>28</v>
      </c>
      <c r="I3" s="140" t="s">
        <v>28</v>
      </c>
    </row>
    <row r="4" spans="2:9" ht="17" thickBot="1" x14ac:dyDescent="0.25">
      <c r="B4" s="323" t="s">
        <v>31</v>
      </c>
      <c r="C4" s="38" t="s">
        <v>32</v>
      </c>
      <c r="D4" s="30" t="s">
        <v>33</v>
      </c>
      <c r="E4" s="30" t="s">
        <v>33</v>
      </c>
      <c r="F4" s="30" t="s">
        <v>33</v>
      </c>
      <c r="G4" s="25" t="s">
        <v>34</v>
      </c>
      <c r="H4" s="25" t="s">
        <v>34</v>
      </c>
      <c r="I4" s="109" t="s">
        <v>34</v>
      </c>
    </row>
    <row r="5" spans="2:9" ht="18" thickTop="1" thickBot="1" x14ac:dyDescent="0.25">
      <c r="B5" s="323"/>
      <c r="C5" s="39" t="s">
        <v>35</v>
      </c>
      <c r="D5" s="31" t="s">
        <v>33</v>
      </c>
      <c r="E5" s="31" t="s">
        <v>33</v>
      </c>
      <c r="F5" s="31" t="s">
        <v>33</v>
      </c>
      <c r="G5" s="37" t="s">
        <v>36</v>
      </c>
      <c r="H5" s="31" t="s">
        <v>33</v>
      </c>
      <c r="I5" s="110" t="s">
        <v>33</v>
      </c>
    </row>
    <row r="6" spans="2:9" ht="18" thickTop="1" thickBot="1" x14ac:dyDescent="0.25">
      <c r="B6" s="323"/>
      <c r="C6" s="39" t="s">
        <v>37</v>
      </c>
      <c r="D6" s="31" t="s">
        <v>33</v>
      </c>
      <c r="E6" s="31" t="s">
        <v>33</v>
      </c>
      <c r="F6" s="31" t="s">
        <v>33</v>
      </c>
      <c r="G6" s="37" t="s">
        <v>36</v>
      </c>
      <c r="H6" s="31" t="s">
        <v>33</v>
      </c>
      <c r="I6" s="110" t="s">
        <v>33</v>
      </c>
    </row>
    <row r="7" spans="2:9" ht="18" thickTop="1" thickBot="1" x14ac:dyDescent="0.25">
      <c r="B7" s="323"/>
      <c r="C7" s="40" t="s">
        <v>38</v>
      </c>
      <c r="D7" s="31" t="s">
        <v>33</v>
      </c>
      <c r="E7" s="31" t="s">
        <v>33</v>
      </c>
      <c r="F7" s="31" t="s">
        <v>33</v>
      </c>
      <c r="G7" s="24" t="s">
        <v>39</v>
      </c>
      <c r="H7" s="14" t="s">
        <v>34</v>
      </c>
      <c r="I7" s="111" t="s">
        <v>34</v>
      </c>
    </row>
    <row r="8" spans="2:9" ht="17" thickTop="1" x14ac:dyDescent="0.2">
      <c r="B8" s="324" t="s">
        <v>40</v>
      </c>
      <c r="C8" s="38" t="s">
        <v>41</v>
      </c>
      <c r="D8" s="112" t="s">
        <v>125</v>
      </c>
      <c r="E8" s="112" t="s">
        <v>125</v>
      </c>
      <c r="F8" s="112" t="s">
        <v>125</v>
      </c>
      <c r="G8" s="112" t="s">
        <v>42</v>
      </c>
      <c r="H8" s="25" t="s">
        <v>43</v>
      </c>
      <c r="I8" s="109" t="s">
        <v>43</v>
      </c>
    </row>
    <row r="9" spans="2:9" ht="17" x14ac:dyDescent="0.2">
      <c r="B9" s="324"/>
      <c r="C9" s="41" t="s">
        <v>44</v>
      </c>
      <c r="D9" s="31" t="s">
        <v>45</v>
      </c>
      <c r="E9" s="31" t="s">
        <v>45</v>
      </c>
      <c r="F9" s="31" t="s">
        <v>45</v>
      </c>
      <c r="G9" s="31" t="s">
        <v>45</v>
      </c>
      <c r="H9" s="26" t="s">
        <v>46</v>
      </c>
      <c r="I9" s="113" t="s">
        <v>47</v>
      </c>
    </row>
    <row r="10" spans="2:9" ht="17" x14ac:dyDescent="0.2">
      <c r="B10" s="324"/>
      <c r="C10" s="42" t="s">
        <v>48</v>
      </c>
      <c r="D10" s="32" t="s">
        <v>49</v>
      </c>
      <c r="E10" s="32" t="s">
        <v>50</v>
      </c>
      <c r="F10" s="32" t="s">
        <v>50</v>
      </c>
      <c r="G10" s="32" t="s">
        <v>50</v>
      </c>
      <c r="H10" s="36" t="s">
        <v>51</v>
      </c>
      <c r="I10" s="114" t="s">
        <v>51</v>
      </c>
    </row>
    <row r="11" spans="2:9" ht="48" x14ac:dyDescent="0.2">
      <c r="B11" s="115" t="s">
        <v>52</v>
      </c>
      <c r="C11" s="39"/>
      <c r="D11" s="31" t="s">
        <v>53</v>
      </c>
      <c r="E11" s="31" t="s">
        <v>53</v>
      </c>
      <c r="F11" s="31" t="s">
        <v>53</v>
      </c>
      <c r="G11" s="36" t="s">
        <v>54</v>
      </c>
      <c r="H11" s="36" t="s">
        <v>55</v>
      </c>
      <c r="I11" s="114" t="s">
        <v>56</v>
      </c>
    </row>
    <row r="12" spans="2:9" ht="17" x14ac:dyDescent="0.2">
      <c r="B12" s="116" t="s">
        <v>57</v>
      </c>
      <c r="C12" s="42"/>
      <c r="D12" s="32" t="s">
        <v>58</v>
      </c>
      <c r="E12" s="32" t="s">
        <v>58</v>
      </c>
      <c r="F12" s="32" t="s">
        <v>58</v>
      </c>
      <c r="G12" s="27" t="s">
        <v>59</v>
      </c>
      <c r="H12" s="27" t="s">
        <v>60</v>
      </c>
      <c r="I12" s="117" t="s">
        <v>61</v>
      </c>
    </row>
    <row r="13" spans="2:9" s="11" customFormat="1" ht="45.75" customHeight="1" thickBot="1" x14ac:dyDescent="0.25">
      <c r="B13" s="118" t="s">
        <v>62</v>
      </c>
      <c r="C13" s="43"/>
      <c r="D13" s="33" t="s">
        <v>63</v>
      </c>
      <c r="E13" s="33" t="s">
        <v>63</v>
      </c>
      <c r="F13" s="33" t="s">
        <v>63</v>
      </c>
      <c r="G13" s="28" t="s">
        <v>64</v>
      </c>
      <c r="H13" s="12" t="s">
        <v>65</v>
      </c>
      <c r="I13" s="119" t="s">
        <v>65</v>
      </c>
    </row>
    <row r="14" spans="2:9" ht="15" customHeight="1" thickTop="1" thickBot="1" x14ac:dyDescent="0.25">
      <c r="B14" s="325" t="s">
        <v>66</v>
      </c>
      <c r="C14" s="38" t="s">
        <v>3</v>
      </c>
      <c r="D14" s="112" t="s">
        <v>67</v>
      </c>
      <c r="E14" s="120" t="s">
        <v>106</v>
      </c>
      <c r="F14" s="120" t="s">
        <v>81</v>
      </c>
      <c r="G14" s="120" t="s">
        <v>68</v>
      </c>
      <c r="H14" s="120" t="s">
        <v>69</v>
      </c>
      <c r="I14" s="121" t="s">
        <v>70</v>
      </c>
    </row>
    <row r="15" spans="2:9" ht="18" thickTop="1" thickBot="1" x14ac:dyDescent="0.25">
      <c r="B15" s="325"/>
      <c r="C15" s="39" t="s">
        <v>71</v>
      </c>
      <c r="D15" s="29" t="s">
        <v>72</v>
      </c>
      <c r="E15" s="35" t="s">
        <v>127</v>
      </c>
      <c r="F15" s="35" t="s">
        <v>126</v>
      </c>
      <c r="G15" s="120" t="s">
        <v>70</v>
      </c>
      <c r="H15" s="120" t="s">
        <v>73</v>
      </c>
      <c r="I15" s="121" t="s">
        <v>69</v>
      </c>
    </row>
    <row r="16" spans="2:9" ht="18" thickTop="1" thickBot="1" x14ac:dyDescent="0.25">
      <c r="B16" s="325"/>
      <c r="C16" s="39" t="s">
        <v>74</v>
      </c>
      <c r="D16" s="112" t="s">
        <v>75</v>
      </c>
      <c r="E16" s="120" t="s">
        <v>110</v>
      </c>
      <c r="F16" s="120" t="s">
        <v>110</v>
      </c>
      <c r="G16" s="120" t="s">
        <v>73</v>
      </c>
      <c r="H16" s="120" t="s">
        <v>73</v>
      </c>
      <c r="I16" s="121" t="s">
        <v>76</v>
      </c>
    </row>
    <row r="17" spans="2:9" ht="18" thickTop="1" thickBot="1" x14ac:dyDescent="0.25">
      <c r="B17" s="325"/>
      <c r="C17" s="39" t="s">
        <v>130</v>
      </c>
      <c r="D17" s="112" t="s">
        <v>131</v>
      </c>
      <c r="E17" s="120" t="s">
        <v>106</v>
      </c>
      <c r="F17" s="141" t="s">
        <v>132</v>
      </c>
      <c r="G17" s="120" t="s">
        <v>73</v>
      </c>
      <c r="H17" s="120" t="s">
        <v>73</v>
      </c>
      <c r="I17" s="121" t="s">
        <v>76</v>
      </c>
    </row>
    <row r="18" spans="2:9" ht="18" thickTop="1" thickBot="1" x14ac:dyDescent="0.25">
      <c r="B18" s="325"/>
      <c r="C18" s="39" t="s">
        <v>77</v>
      </c>
      <c r="D18" s="112" t="s">
        <v>78</v>
      </c>
      <c r="E18" s="120" t="s">
        <v>106</v>
      </c>
      <c r="F18" s="112" t="s">
        <v>128</v>
      </c>
      <c r="G18" s="120" t="s">
        <v>73</v>
      </c>
      <c r="H18" s="120" t="s">
        <v>73</v>
      </c>
      <c r="I18" s="121" t="s">
        <v>79</v>
      </c>
    </row>
    <row r="19" spans="2:9" ht="18" thickTop="1" thickBot="1" x14ac:dyDescent="0.25">
      <c r="B19" s="325"/>
      <c r="C19" s="39" t="s">
        <v>80</v>
      </c>
      <c r="D19" s="120" t="s">
        <v>81</v>
      </c>
      <c r="E19" s="120" t="s">
        <v>107</v>
      </c>
      <c r="F19" s="120" t="s">
        <v>68</v>
      </c>
      <c r="G19" s="120" t="s">
        <v>73</v>
      </c>
      <c r="H19" s="120" t="s">
        <v>73</v>
      </c>
      <c r="I19" s="121" t="s">
        <v>82</v>
      </c>
    </row>
    <row r="20" spans="2:9" ht="17" thickTop="1" thickBot="1" x14ac:dyDescent="0.25">
      <c r="B20" s="325"/>
      <c r="C20" s="142" t="s">
        <v>123</v>
      </c>
      <c r="D20" s="319" t="s">
        <v>139</v>
      </c>
      <c r="E20" s="319"/>
      <c r="F20" s="319"/>
      <c r="G20" s="319"/>
      <c r="H20" s="319"/>
      <c r="I20" s="319"/>
    </row>
    <row r="21" spans="2:9" ht="18" thickTop="1" thickBot="1" x14ac:dyDescent="0.25">
      <c r="B21" s="325"/>
      <c r="C21" s="204" t="s">
        <v>124</v>
      </c>
      <c r="D21" s="112" t="s">
        <v>128</v>
      </c>
      <c r="E21" s="112" t="s">
        <v>128</v>
      </c>
      <c r="F21" s="120" t="s">
        <v>70</v>
      </c>
      <c r="G21" s="112" t="s">
        <v>128</v>
      </c>
      <c r="H21" s="112" t="s">
        <v>128</v>
      </c>
      <c r="I21" s="112" t="s">
        <v>128</v>
      </c>
    </row>
    <row r="22" spans="2:9" ht="18" thickTop="1" thickBot="1" x14ac:dyDescent="0.25">
      <c r="B22" s="325"/>
      <c r="C22" s="40" t="s">
        <v>83</v>
      </c>
      <c r="D22" s="34" t="s">
        <v>84</v>
      </c>
      <c r="E22" s="34" t="s">
        <v>85</v>
      </c>
      <c r="F22" s="34" t="s">
        <v>85</v>
      </c>
      <c r="G22" s="34" t="s">
        <v>85</v>
      </c>
      <c r="H22" s="34" t="s">
        <v>85</v>
      </c>
      <c r="I22" s="122" t="s">
        <v>85</v>
      </c>
    </row>
    <row r="23" spans="2:9" ht="17" thickTop="1" x14ac:dyDescent="0.2">
      <c r="B23" s="324" t="s">
        <v>86</v>
      </c>
      <c r="C23" s="38" t="s">
        <v>87</v>
      </c>
      <c r="D23" s="123" t="s">
        <v>88</v>
      </c>
      <c r="E23" s="123" t="s">
        <v>88</v>
      </c>
      <c r="F23" s="123" t="s">
        <v>88</v>
      </c>
      <c r="G23" s="13" t="s">
        <v>89</v>
      </c>
      <c r="H23" s="123" t="s">
        <v>88</v>
      </c>
      <c r="I23" s="124" t="s">
        <v>88</v>
      </c>
    </row>
    <row r="24" spans="2:9" ht="48" x14ac:dyDescent="0.2">
      <c r="B24" s="324"/>
      <c r="C24" s="39" t="s">
        <v>90</v>
      </c>
      <c r="D24" s="26" t="s">
        <v>91</v>
      </c>
      <c r="E24" s="32" t="s">
        <v>109</v>
      </c>
      <c r="F24" s="32" t="s">
        <v>109</v>
      </c>
      <c r="G24" s="32" t="s">
        <v>92</v>
      </c>
      <c r="H24" s="26" t="s">
        <v>91</v>
      </c>
      <c r="I24" s="113" t="s">
        <v>91</v>
      </c>
    </row>
    <row r="25" spans="2:9" ht="49" thickBot="1" x14ac:dyDescent="0.25">
      <c r="B25" s="320" t="s">
        <v>93</v>
      </c>
      <c r="C25" s="39" t="s">
        <v>94</v>
      </c>
      <c r="D25" s="125" t="s">
        <v>111</v>
      </c>
      <c r="E25" s="125" t="s">
        <v>116</v>
      </c>
      <c r="F25" s="125" t="s">
        <v>129</v>
      </c>
      <c r="G25" s="126" t="s">
        <v>112</v>
      </c>
      <c r="H25" s="127" t="s">
        <v>95</v>
      </c>
      <c r="I25" s="128" t="s">
        <v>96</v>
      </c>
    </row>
    <row r="26" spans="2:9" ht="34" thickTop="1" thickBot="1" x14ac:dyDescent="0.25">
      <c r="B26" s="320"/>
      <c r="C26" s="40" t="s">
        <v>97</v>
      </c>
      <c r="D26" s="15" t="s">
        <v>98</v>
      </c>
      <c r="E26" s="15" t="s">
        <v>98</v>
      </c>
      <c r="F26" s="15" t="s">
        <v>98</v>
      </c>
      <c r="G26" s="15" t="s">
        <v>99</v>
      </c>
      <c r="H26" s="15" t="s">
        <v>100</v>
      </c>
      <c r="I26" s="129" t="s">
        <v>100</v>
      </c>
    </row>
    <row r="27" spans="2:9" ht="18" thickTop="1" thickBot="1" x14ac:dyDescent="0.25">
      <c r="B27" s="130" t="s">
        <v>101</v>
      </c>
      <c r="C27" s="131"/>
      <c r="D27" s="132" t="s">
        <v>102</v>
      </c>
      <c r="E27" s="132" t="s">
        <v>108</v>
      </c>
      <c r="F27" s="132" t="s">
        <v>108</v>
      </c>
      <c r="G27" s="133" t="s">
        <v>103</v>
      </c>
      <c r="H27" s="133" t="s">
        <v>103</v>
      </c>
      <c r="I27" s="134" t="s">
        <v>103</v>
      </c>
    </row>
  </sheetData>
  <mergeCells count="7">
    <mergeCell ref="D20:I20"/>
    <mergeCell ref="B25:B26"/>
    <mergeCell ref="B2:C2"/>
    <mergeCell ref="B4:B7"/>
    <mergeCell ref="B8:B10"/>
    <mergeCell ref="B14:B22"/>
    <mergeCell ref="B23:B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 benchmarking</vt:lpstr>
      <vt:lpstr>Solutions benchmarking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Egor Panfilov</dc:creator>
  <dc:description/>
  <cp:lastModifiedBy>Vladimir Smirnov</cp:lastModifiedBy>
  <cp:revision>4</cp:revision>
  <dcterms:created xsi:type="dcterms:W3CDTF">2017-12-05T09:51:38Z</dcterms:created>
  <dcterms:modified xsi:type="dcterms:W3CDTF">2020-12-03T19:47:02Z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