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E565E1C4-2061-674C-A0D9-2CBF1EDE8F67}" xr6:coauthVersionLast="40" xr6:coauthVersionMax="40" xr10:uidLastSave="{00000000-0000-0000-0000-000000000000}"/>
  <bookViews>
    <workbookView xWindow="38400" yWindow="460" windowWidth="29700" windowHeight="18520" activeTab="2" xr2:uid="{E1CBD3F7-F122-8243-AA37-C7A12BB3D86F}"/>
  </bookViews>
  <sheets>
    <sheet name="Node Specs" sheetId="1" r:id="rId1"/>
    <sheet name="Existing PVs" sheetId="3" r:id="rId2"/>
    <sheet name="Proposed PVs" sheetId="4" r:id="rId3"/>
    <sheet name="PV Allocations" sheetId="5" r:id="rId4"/>
    <sheet name="Proposed PVs (NoRaid - Raw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6" l="1"/>
  <c r="G10" i="6" s="1"/>
  <c r="F9" i="6"/>
  <c r="F10" i="6" s="1"/>
  <c r="E9" i="6"/>
  <c r="E10" i="6" s="1"/>
  <c r="D9" i="6"/>
  <c r="D10" i="6" s="1"/>
  <c r="C9" i="6"/>
  <c r="C10" i="6" s="1"/>
  <c r="B9" i="6"/>
  <c r="B10" i="6" s="1"/>
  <c r="H3" i="6"/>
  <c r="H9" i="6" l="1"/>
  <c r="H10" i="6" s="1"/>
  <c r="Q27" i="3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<sst xmlns="http://schemas.openxmlformats.org/spreadsheetml/2006/main" count="198" uniqueCount="83">
  <si>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</si>
  <si>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</si>
  <si>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</si>
  <si>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</si>
  <si>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</si>
  <si>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</si>
  <si>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</si>
  <si>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</si>
  <si>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</si>
  <si>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</si>
  <si>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</si>
  <si>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</si>
  <si>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</si>
  <si>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</si>
  <si>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</si>
  <si>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</si>
  <si>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</si>
  <si>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</si>
  <si>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</si>
  <si>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</si>
  <si>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</si>
  <si>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</si>
  <si>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</si>
  <si>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</si>
  <si>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</si>
  <si>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</si>
  <si>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</si>
  <si>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</si>
  <si>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</si>
  <si>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</si>
  <si>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</si>
  <si>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</si>
  <si>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</si>
  <si>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</si>
  <si>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</si>
  <si>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</si>
  <si>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</si>
  <si>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</si>
  <si>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</si>
  <si>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</si>
  <si>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</si>
  <si>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</si>
  <si>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</si>
  <si>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</si>
  <si>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</si>
  <si>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</si>
  <si>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</si>
  <si>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</si>
  <si>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</si>
  <si>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</si>
  <si>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</si>
  <si>
    <t>Node</t>
  </si>
  <si>
    <t>master-0</t>
  </si>
  <si>
    <t>master-1</t>
  </si>
  <si>
    <t>master-2</t>
  </si>
  <si>
    <t>data-0</t>
  </si>
  <si>
    <t>data-1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</si>
  <si>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</si>
  <si>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</si>
  <si>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</si>
  <si>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</si>
  <si>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</si>
  <si>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</si>
  <si>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</si>
  <si>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</si>
  <si>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</si>
  <si>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</si>
  <si>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Persistent Volume</t>
  </si>
  <si>
    <t>es2-vol6</t>
  </si>
  <si>
    <t>es1-vol5</t>
  </si>
  <si>
    <t>es3-vol6</t>
  </si>
  <si>
    <t>es3-vol7</t>
  </si>
  <si>
    <t>es7-vol6</t>
  </si>
  <si>
    <t>es1-vol6</t>
  </si>
  <si>
    <t>es6-vol5</t>
  </si>
  <si>
    <t>es5-vol7</t>
  </si>
  <si>
    <t>es2-vol7</t>
  </si>
  <si>
    <t>es6-vol7</t>
  </si>
  <si>
    <t>es1-vol7</t>
  </si>
  <si>
    <t>es7-vol5</t>
  </si>
  <si>
    <t>es2-vol5</t>
  </si>
  <si>
    <t>es5-vol6</t>
  </si>
  <si>
    <t>es3-vol5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</si>
</sst>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workbookViewId="0">
      <selection sqref="A1:E1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32" t="s">
        <v>48</v>
      </c>
      <c r="B1" s="32"/>
      <c r="C1" s="32"/>
      <c r="D1" s="32"/>
      <c r="E1" s="32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32" t="s">
        <v>16</v>
      </c>
      <c r="B6" s="32"/>
      <c r="C6" s="32"/>
      <c r="D6" s="32"/>
      <c r="E6" s="32"/>
      <c r="F6" s="32"/>
      <c r="G6" s="32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32" t="s">
        <v>17</v>
      </c>
      <c r="B17" s="32"/>
      <c r="C17" s="32"/>
      <c r="D17" s="32"/>
      <c r="E17" s="32"/>
      <c r="F17" s="32"/>
      <c r="G17" s="32"/>
      <c r="H17" s="32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31"/>
      <c r="B33" s="31"/>
      <c r="C33" s="31"/>
      <c r="D33" s="31"/>
      <c r="E33" s="31"/>
      <c r="F33" s="31"/>
      <c r="G33" s="31"/>
      <c r="H33" s="31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workbookViewId="0">
      <selection activeCell="J2" sqref="J2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1">
        <v>11</v>
      </c>
      <c r="L3" s="21">
        <v>11</v>
      </c>
      <c r="M3" s="21">
        <v>11</v>
      </c>
      <c r="N3" s="21">
        <v>11</v>
      </c>
      <c r="O3" s="21">
        <v>11</v>
      </c>
      <c r="P3" s="21">
        <v>11</v>
      </c>
      <c r="Q3" s="22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3"/>
      <c r="L5" s="23"/>
      <c r="M5" s="23"/>
      <c r="N5" s="23"/>
      <c r="O5" s="23"/>
      <c r="P5" s="23"/>
      <c r="Q5" s="24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5"/>
      <c r="L6" s="23"/>
      <c r="M6" s="23"/>
      <c r="N6" s="23"/>
      <c r="O6" s="23"/>
      <c r="P6" s="23"/>
      <c r="Q6" s="24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3"/>
      <c r="L7" s="23"/>
      <c r="M7" s="23"/>
      <c r="N7" s="23"/>
      <c r="O7" s="23"/>
      <c r="P7" s="23"/>
      <c r="Q7" s="24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3"/>
      <c r="L8" s="23"/>
      <c r="M8" s="23"/>
      <c r="N8" s="23"/>
      <c r="O8" s="23"/>
      <c r="P8" s="23"/>
      <c r="Q8" s="24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6">
        <v>0</v>
      </c>
      <c r="L9" s="26">
        <v>0.47099999999999997</v>
      </c>
      <c r="M9" s="26">
        <v>0.47099999999999997</v>
      </c>
      <c r="N9" s="27">
        <v>0</v>
      </c>
      <c r="O9" s="26">
        <v>0.106</v>
      </c>
      <c r="P9" s="26">
        <v>0.47199999999999998</v>
      </c>
      <c r="Q9" s="24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6">
        <v>0.47099999999999997</v>
      </c>
      <c r="L10" s="26">
        <v>0</v>
      </c>
      <c r="M10" s="26">
        <v>0</v>
      </c>
      <c r="N10" s="26">
        <v>0.40200000000000002</v>
      </c>
      <c r="O10" s="27">
        <v>0</v>
      </c>
      <c r="P10" s="26">
        <v>0.47199999999999998</v>
      </c>
      <c r="Q10" s="24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6">
        <v>0.505</v>
      </c>
      <c r="L11" s="26">
        <v>0.47199999999999998</v>
      </c>
      <c r="M11" s="26">
        <v>0.16600000000000001</v>
      </c>
      <c r="N11" s="26">
        <v>0.40100000000000002</v>
      </c>
      <c r="O11" s="26">
        <v>0.47699999999999998</v>
      </c>
      <c r="P11" s="27">
        <v>0</v>
      </c>
      <c r="Q11" s="24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3"/>
      <c r="L12" s="23"/>
      <c r="M12" s="23"/>
      <c r="N12" s="23"/>
      <c r="O12" s="23"/>
      <c r="P12" s="23"/>
      <c r="Q12" s="24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3"/>
      <c r="L13" s="23"/>
      <c r="M13" s="23"/>
      <c r="N13" s="23"/>
      <c r="O13" s="23"/>
      <c r="P13" s="23"/>
      <c r="Q13" s="24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3"/>
      <c r="L14" s="23"/>
      <c r="M14" s="23"/>
      <c r="N14" s="23"/>
      <c r="O14" s="23"/>
      <c r="P14" s="23"/>
      <c r="Q14" s="24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3"/>
      <c r="L15" s="23"/>
      <c r="M15" s="23"/>
      <c r="N15" s="23"/>
      <c r="O15" s="23"/>
      <c r="P15" s="23"/>
      <c r="Q15" s="24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3"/>
      <c r="L16" s="23"/>
      <c r="M16" s="23"/>
      <c r="N16" s="23"/>
      <c r="O16" s="23"/>
      <c r="P16" s="23"/>
      <c r="Q16" s="24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3"/>
      <c r="L17" s="23"/>
      <c r="M17" s="23"/>
      <c r="N17" s="23"/>
      <c r="O17" s="23"/>
      <c r="P17" s="23"/>
      <c r="Q17" s="24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3"/>
      <c r="L18" s="23"/>
      <c r="M18" s="23"/>
      <c r="N18" s="23"/>
      <c r="O18" s="23"/>
      <c r="P18" s="23"/>
      <c r="Q18" s="24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3"/>
      <c r="L19" s="23"/>
      <c r="M19" s="23"/>
      <c r="N19" s="23"/>
      <c r="O19" s="23"/>
      <c r="P19" s="23"/>
      <c r="Q19" s="24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3"/>
      <c r="L20" s="23"/>
      <c r="M20" s="23"/>
      <c r="N20" s="23"/>
      <c r="O20" s="23"/>
      <c r="P20" s="23"/>
      <c r="Q20" s="24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3"/>
      <c r="L21" s="23"/>
      <c r="M21" s="23"/>
      <c r="N21" s="23"/>
      <c r="O21" s="23"/>
      <c r="P21" s="23"/>
      <c r="Q21" s="24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3"/>
      <c r="L22" s="23"/>
      <c r="M22" s="23"/>
      <c r="N22" s="23"/>
      <c r="O22" s="23"/>
      <c r="P22" s="23"/>
      <c r="Q22" s="24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3"/>
      <c r="L23" s="23"/>
      <c r="M23" s="23"/>
      <c r="N23" s="23"/>
      <c r="O23" s="23"/>
      <c r="P23" s="23"/>
      <c r="Q23" s="24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3"/>
      <c r="L24" s="23"/>
      <c r="M24" s="23"/>
      <c r="N24" s="23"/>
      <c r="O24" s="23"/>
      <c r="P24" s="23"/>
      <c r="Q24" s="24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28">
        <f>SUM(K5:K24)</f>
        <v>0.97599999999999998</v>
      </c>
      <c r="L25" s="28">
        <f t="shared" ref="L25:P25" si="1">SUM(L5:L24)</f>
        <v>0.94299999999999995</v>
      </c>
      <c r="M25" s="28">
        <f t="shared" si="1"/>
        <v>0.63700000000000001</v>
      </c>
      <c r="N25" s="28">
        <f t="shared" si="1"/>
        <v>0.80300000000000005</v>
      </c>
      <c r="O25" s="28">
        <f t="shared" si="1"/>
        <v>0.58299999999999996</v>
      </c>
      <c r="P25" s="28">
        <f t="shared" si="1"/>
        <v>0.94399999999999995</v>
      </c>
      <c r="Q25" s="29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28">
        <f>K3-K25</f>
        <v>10.024000000000001</v>
      </c>
      <c r="L26" s="28">
        <f t="shared" ref="L26:Q26" si="3">L3-L25</f>
        <v>10.057</v>
      </c>
      <c r="M26" s="28">
        <f t="shared" si="3"/>
        <v>10.363</v>
      </c>
      <c r="N26" s="28">
        <f t="shared" si="3"/>
        <v>10.196999999999999</v>
      </c>
      <c r="O26" s="28">
        <f t="shared" si="3"/>
        <v>10.417</v>
      </c>
      <c r="P26" s="28">
        <f t="shared" si="3"/>
        <v>10.056000000000001</v>
      </c>
      <c r="Q26" s="28">
        <f t="shared" si="3"/>
        <v>61.113999999999997</v>
      </c>
    </row>
    <row r="27" spans="1:17" x14ac:dyDescent="0.3">
      <c r="J27" s="9" t="s">
        <v>50</v>
      </c>
      <c r="K27" s="24">
        <f>K25/B25*100</f>
        <v>31.483870967741932</v>
      </c>
      <c r="L27" s="24">
        <f t="shared" ref="L27:Q27" si="4">L25/C25*100</f>
        <v>31.43333333333333</v>
      </c>
      <c r="M27" s="24">
        <f t="shared" si="4"/>
        <v>21.233333333333334</v>
      </c>
      <c r="N27" s="24">
        <f t="shared" si="4"/>
        <v>26.766666666666666</v>
      </c>
      <c r="O27" s="24">
        <f t="shared" si="4"/>
        <v>19.433333333333334</v>
      </c>
      <c r="P27" s="24">
        <f t="shared" si="4"/>
        <v>31.466666666666665</v>
      </c>
      <c r="Q27" s="24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tabSelected="1" workbookViewId="0">
      <selection activeCell="B5" sqref="B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A977-F9DE-C34A-B98B-23B89E29D345}">
  <dimension ref="A1:C16"/>
  <sheetViews>
    <sheetView workbookViewId="0">
      <selection activeCell="B10" sqref="B10"/>
    </sheetView>
  </sheetViews>
  <sheetFormatPr baseColWidth="10" defaultRowHeight="24" x14ac:dyDescent="0.3"/>
  <cols>
    <col min="1" max="1" width="12.5" style="9" bestFit="1" customWidth="1"/>
    <col min="2" max="2" width="10.5" style="9" bestFit="1" customWidth="1"/>
    <col min="3" max="3" width="32.83203125" style="9" bestFit="1" customWidth="1"/>
    <col min="4" max="16384" width="10.83203125" style="9"/>
  </cols>
  <sheetData>
    <row r="1" spans="1:3" s="4" customFormat="1" ht="31" x14ac:dyDescent="0.35">
      <c r="A1" s="4" t="s">
        <v>51</v>
      </c>
      <c r="B1" s="4" t="s">
        <v>51</v>
      </c>
      <c r="C1" s="4" t="s">
        <v>67</v>
      </c>
    </row>
    <row r="2" spans="1:3" x14ac:dyDescent="0.3">
      <c r="A2" s="9" t="s">
        <v>52</v>
      </c>
      <c r="B2" s="9" t="s">
        <v>20</v>
      </c>
      <c r="C2" s="9" t="s">
        <v>68</v>
      </c>
    </row>
    <row r="3" spans="1:3" x14ac:dyDescent="0.3">
      <c r="A3" s="9" t="s">
        <v>53</v>
      </c>
      <c r="B3" s="9" t="s">
        <v>19</v>
      </c>
      <c r="C3" s="9" t="s">
        <v>69</v>
      </c>
    </row>
    <row r="4" spans="1:3" x14ac:dyDescent="0.3">
      <c r="A4" s="9" t="s">
        <v>54</v>
      </c>
      <c r="B4" s="9" t="s">
        <v>21</v>
      </c>
      <c r="C4" s="9" t="s">
        <v>70</v>
      </c>
    </row>
    <row r="5" spans="1:3" x14ac:dyDescent="0.3">
      <c r="A5" s="9" t="s">
        <v>55</v>
      </c>
      <c r="B5" s="9" t="s">
        <v>21</v>
      </c>
      <c r="C5" s="9" t="s">
        <v>71</v>
      </c>
    </row>
    <row r="6" spans="1:3" x14ac:dyDescent="0.3">
      <c r="A6" s="9" t="s">
        <v>56</v>
      </c>
      <c r="B6" s="9" t="s">
        <v>45</v>
      </c>
      <c r="C6" s="9" t="s">
        <v>72</v>
      </c>
    </row>
    <row r="7" spans="1:3" x14ac:dyDescent="0.3">
      <c r="A7" s="9" t="s">
        <v>57</v>
      </c>
      <c r="B7" s="9" t="s">
        <v>22</v>
      </c>
      <c r="C7" s="9" t="s">
        <v>75</v>
      </c>
    </row>
    <row r="8" spans="1:3" x14ac:dyDescent="0.3">
      <c r="A8" s="9" t="s">
        <v>58</v>
      </c>
      <c r="B8" s="9" t="s">
        <v>20</v>
      </c>
      <c r="C8" s="9" t="s">
        <v>76</v>
      </c>
    </row>
    <row r="9" spans="1:3" x14ac:dyDescent="0.3">
      <c r="A9" s="9" t="s">
        <v>59</v>
      </c>
      <c r="B9" s="9" t="s">
        <v>23</v>
      </c>
      <c r="C9" s="9" t="s">
        <v>77</v>
      </c>
    </row>
    <row r="10" spans="1:3" x14ac:dyDescent="0.3">
      <c r="A10" s="9" t="s">
        <v>60</v>
      </c>
      <c r="B10" s="9" t="s">
        <v>19</v>
      </c>
      <c r="C10" s="9" t="s">
        <v>78</v>
      </c>
    </row>
    <row r="11" spans="1:3" x14ac:dyDescent="0.3">
      <c r="A11" s="9" t="s">
        <v>61</v>
      </c>
      <c r="B11" s="9" t="s">
        <v>45</v>
      </c>
      <c r="C11" s="9" t="s">
        <v>79</v>
      </c>
    </row>
    <row r="12" spans="1:3" x14ac:dyDescent="0.3">
      <c r="A12" s="9" t="s">
        <v>62</v>
      </c>
      <c r="B12" s="9" t="s">
        <v>20</v>
      </c>
      <c r="C12" s="9" t="s">
        <v>80</v>
      </c>
    </row>
    <row r="13" spans="1:3" x14ac:dyDescent="0.3">
      <c r="A13" s="9" t="s">
        <v>63</v>
      </c>
      <c r="B13" s="9" t="s">
        <v>21</v>
      </c>
      <c r="C13" s="9" t="s">
        <v>82</v>
      </c>
    </row>
    <row r="14" spans="1:3" x14ac:dyDescent="0.3">
      <c r="A14" s="9" t="s">
        <v>64</v>
      </c>
      <c r="B14" s="9" t="s">
        <v>22</v>
      </c>
      <c r="C14" s="9" t="s">
        <v>81</v>
      </c>
    </row>
    <row r="15" spans="1:3" x14ac:dyDescent="0.3">
      <c r="A15" s="9" t="s">
        <v>65</v>
      </c>
      <c r="B15" s="9" t="s">
        <v>19</v>
      </c>
      <c r="C15" s="9" t="s">
        <v>73</v>
      </c>
    </row>
    <row r="16" spans="1:3" x14ac:dyDescent="0.3">
      <c r="A16" s="9" t="s">
        <v>66</v>
      </c>
      <c r="B16" s="9" t="s">
        <v>23</v>
      </c>
      <c r="C16" s="9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2CDC-BA93-0E45-9265-F250206DA38F}">
  <dimension ref="A1:I10"/>
  <sheetViews>
    <sheetView workbookViewId="0">
      <selection activeCell="A5" sqref="A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30" customFormat="1" x14ac:dyDescent="0.3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30" customFormat="1" x14ac:dyDescent="0.3"/>
    <row r="3" spans="1:9" s="30" customFormat="1" x14ac:dyDescent="0.3">
      <c r="A3" s="30" t="s">
        <v>14</v>
      </c>
      <c r="B3" s="11">
        <v>14</v>
      </c>
      <c r="C3" s="11">
        <v>14</v>
      </c>
      <c r="D3" s="11">
        <v>14</v>
      </c>
      <c r="E3" s="11">
        <v>14</v>
      </c>
      <c r="F3" s="11">
        <v>14</v>
      </c>
      <c r="G3" s="11">
        <v>14</v>
      </c>
      <c r="H3" s="16">
        <f>SUM(B3:G3)</f>
        <v>84</v>
      </c>
    </row>
    <row r="4" spans="1:9" s="30" customFormat="1" x14ac:dyDescent="0.3">
      <c r="A4" s="30" t="s">
        <v>24</v>
      </c>
      <c r="B4" s="30" t="s">
        <v>19</v>
      </c>
      <c r="C4" s="30" t="s">
        <v>20</v>
      </c>
      <c r="D4" s="30" t="s">
        <v>21</v>
      </c>
      <c r="E4" s="30" t="s">
        <v>22</v>
      </c>
      <c r="F4" s="30" t="s">
        <v>23</v>
      </c>
      <c r="G4" s="30" t="s">
        <v>45</v>
      </c>
      <c r="H4" s="16"/>
    </row>
    <row r="5" spans="1:9" x14ac:dyDescent="0.3">
      <c r="A5" s="30" t="s">
        <v>25</v>
      </c>
      <c r="B5" s="14">
        <v>3.5</v>
      </c>
      <c r="C5" s="14">
        <v>3.5</v>
      </c>
      <c r="D5" s="14">
        <v>3.5</v>
      </c>
      <c r="E5" s="14">
        <v>3.5</v>
      </c>
      <c r="F5" s="14">
        <v>3.5</v>
      </c>
      <c r="G5" s="14">
        <v>3.5</v>
      </c>
      <c r="H5" s="12"/>
    </row>
    <row r="6" spans="1:9" x14ac:dyDescent="0.3">
      <c r="A6" s="30" t="s">
        <v>26</v>
      </c>
      <c r="B6" s="14">
        <v>3.5</v>
      </c>
      <c r="C6" s="14">
        <v>3.5</v>
      </c>
      <c r="D6" s="14">
        <v>3.5</v>
      </c>
      <c r="E6" s="14">
        <v>3.5</v>
      </c>
      <c r="F6" s="14">
        <v>3.5</v>
      </c>
      <c r="G6" s="14">
        <v>3.5</v>
      </c>
      <c r="H6" s="12"/>
    </row>
    <row r="7" spans="1:9" x14ac:dyDescent="0.3">
      <c r="A7" s="30" t="s">
        <v>27</v>
      </c>
      <c r="B7" s="14">
        <v>3.5</v>
      </c>
      <c r="C7" s="14">
        <v>3.5</v>
      </c>
      <c r="D7" s="14">
        <v>3.5</v>
      </c>
      <c r="E7" s="14">
        <v>3.5</v>
      </c>
      <c r="F7" s="14">
        <v>3.5</v>
      </c>
      <c r="G7" s="14">
        <v>3.5</v>
      </c>
      <c r="H7" s="12"/>
    </row>
    <row r="8" spans="1:9" x14ac:dyDescent="0.3">
      <c r="A8" s="30" t="s">
        <v>28</v>
      </c>
      <c r="B8" s="14">
        <v>3.5</v>
      </c>
      <c r="C8" s="14">
        <v>3.5</v>
      </c>
      <c r="D8" s="14">
        <v>3.5</v>
      </c>
      <c r="E8" s="14">
        <v>3.5</v>
      </c>
      <c r="F8" s="14">
        <v>3.5</v>
      </c>
      <c r="G8" s="14">
        <v>3.5</v>
      </c>
      <c r="H8" s="12"/>
    </row>
    <row r="9" spans="1:9" s="30" customFormat="1" x14ac:dyDescent="0.3">
      <c r="A9" s="30" t="s">
        <v>47</v>
      </c>
      <c r="B9" s="16">
        <f t="shared" ref="B9:G9" si="0">SUM(B5:B8)</f>
        <v>14</v>
      </c>
      <c r="C9" s="16">
        <f t="shared" si="0"/>
        <v>14</v>
      </c>
      <c r="D9" s="16">
        <f t="shared" si="0"/>
        <v>14</v>
      </c>
      <c r="E9" s="16">
        <f t="shared" si="0"/>
        <v>14</v>
      </c>
      <c r="F9" s="16">
        <f t="shared" si="0"/>
        <v>14</v>
      </c>
      <c r="G9" s="16">
        <f t="shared" si="0"/>
        <v>14</v>
      </c>
      <c r="H9" s="16">
        <f>SUM(B9:G9)</f>
        <v>84</v>
      </c>
    </row>
    <row r="10" spans="1:9" s="30" customFormat="1" x14ac:dyDescent="0.3">
      <c r="A10" s="30" t="s">
        <v>46</v>
      </c>
      <c r="B10" s="16">
        <f t="shared" ref="B10:H10" si="1">B3-B9</f>
        <v>0</v>
      </c>
      <c r="C10" s="16">
        <f t="shared" si="1"/>
        <v>0</v>
      </c>
      <c r="D10" s="16">
        <f t="shared" si="1"/>
        <v>0</v>
      </c>
      <c r="E10" s="16">
        <f t="shared" si="1"/>
        <v>0</v>
      </c>
      <c r="F10" s="16">
        <f t="shared" si="1"/>
        <v>0</v>
      </c>
      <c r="G10" s="16">
        <f t="shared" si="1"/>
        <v>0</v>
      </c>
      <c r="H10" s="16">
        <f t="shared" si="1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 Specs</vt:lpstr>
      <vt:lpstr>Existing PVs</vt:lpstr>
      <vt:lpstr>Proposed PVs</vt:lpstr>
      <vt:lpstr>PV Allocations</vt:lpstr>
      <vt:lpstr>Proposed PVs (NoRaid - 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2019-02-17T11:15:07Z</dcterms:modified>
</cp:coreProperties>
</file>