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aplan3/Documents/Research/CT/WMTime/"/>
    </mc:Choice>
  </mc:AlternateContent>
  <xr:revisionPtr revIDLastSave="0" documentId="13_ncr:1_{A2CD340F-ACA0-8848-86B5-31A503BABB49}" xr6:coauthVersionLast="36" xr6:coauthVersionMax="36" xr10:uidLastSave="{00000000-0000-0000-0000-000000000000}"/>
  <bookViews>
    <workbookView xWindow="0" yWindow="460" windowWidth="33600" windowHeight="19680" xr2:uid="{F018AE28-10D6-BA40-B91D-397456F6B917}"/>
  </bookViews>
  <sheets>
    <sheet name="full" sheetId="1" r:id="rId1"/>
    <sheet name="cxc325" sheetId="2" r:id="rId2"/>
    <sheet name="cxc1000" sheetId="3" r:id="rId3"/>
    <sheet name="cxc1925" sheetId="4" r:id="rId4"/>
    <sheet name="cxo325" sheetId="5" r:id="rId5"/>
    <sheet name="cxo1000" sheetId="6" r:id="rId6"/>
    <sheet name="cxo1925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7" l="1"/>
  <c r="D56" i="7"/>
  <c r="E56" i="7"/>
  <c r="H56" i="7"/>
  <c r="I56" i="7"/>
  <c r="J56" i="7"/>
  <c r="K56" i="7"/>
  <c r="N56" i="7"/>
  <c r="O56" i="7"/>
  <c r="P56" i="7"/>
  <c r="Q56" i="7"/>
  <c r="S56" i="7"/>
  <c r="T56" i="7"/>
  <c r="C57" i="7"/>
  <c r="D57" i="7"/>
  <c r="E57" i="7"/>
  <c r="H57" i="7"/>
  <c r="H58" i="7" s="1"/>
  <c r="I57" i="7"/>
  <c r="J57" i="7"/>
  <c r="K57" i="7"/>
  <c r="N57" i="7"/>
  <c r="O57" i="7"/>
  <c r="O58" i="7" s="1"/>
  <c r="P57" i="7"/>
  <c r="P58" i="7" s="1"/>
  <c r="Q57" i="7"/>
  <c r="S57" i="7"/>
  <c r="T57" i="7"/>
  <c r="C58" i="7"/>
  <c r="D58" i="7"/>
  <c r="E58" i="7"/>
  <c r="I58" i="7"/>
  <c r="J58" i="7"/>
  <c r="K58" i="7"/>
  <c r="N58" i="7"/>
  <c r="Q58" i="7"/>
  <c r="S58" i="7"/>
  <c r="T58" i="7"/>
  <c r="B58" i="7"/>
  <c r="B57" i="7"/>
  <c r="B56" i="7"/>
  <c r="C55" i="6"/>
  <c r="D55" i="6"/>
  <c r="E55" i="6"/>
  <c r="H55" i="6"/>
  <c r="I55" i="6"/>
  <c r="J55" i="6"/>
  <c r="K55" i="6"/>
  <c r="N55" i="6"/>
  <c r="O55" i="6"/>
  <c r="P55" i="6"/>
  <c r="Q55" i="6"/>
  <c r="S55" i="6"/>
  <c r="T55" i="6"/>
  <c r="C56" i="6"/>
  <c r="D56" i="6"/>
  <c r="E56" i="6"/>
  <c r="H56" i="6"/>
  <c r="H57" i="6" s="1"/>
  <c r="I56" i="6"/>
  <c r="J56" i="6"/>
  <c r="K56" i="6"/>
  <c r="N56" i="6"/>
  <c r="O56" i="6"/>
  <c r="O57" i="6" s="1"/>
  <c r="P56" i="6"/>
  <c r="P57" i="6" s="1"/>
  <c r="Q56" i="6"/>
  <c r="S56" i="6"/>
  <c r="T56" i="6"/>
  <c r="C57" i="6"/>
  <c r="D57" i="6"/>
  <c r="E57" i="6"/>
  <c r="I57" i="6"/>
  <c r="J57" i="6"/>
  <c r="K57" i="6"/>
  <c r="N57" i="6"/>
  <c r="Q57" i="6"/>
  <c r="S57" i="6"/>
  <c r="T57" i="6"/>
  <c r="B57" i="6"/>
  <c r="B56" i="6"/>
  <c r="B55" i="6"/>
  <c r="C57" i="5"/>
  <c r="D57" i="5"/>
  <c r="E57" i="5"/>
  <c r="H57" i="5"/>
  <c r="I57" i="5"/>
  <c r="J57" i="5"/>
  <c r="K57" i="5"/>
  <c r="N57" i="5"/>
  <c r="O57" i="5"/>
  <c r="P57" i="5"/>
  <c r="Q57" i="5"/>
  <c r="S57" i="5"/>
  <c r="T57" i="5"/>
  <c r="C58" i="5"/>
  <c r="D58" i="5"/>
  <c r="E58" i="5"/>
  <c r="H58" i="5"/>
  <c r="H59" i="5" s="1"/>
  <c r="I58" i="5"/>
  <c r="J58" i="5"/>
  <c r="K58" i="5"/>
  <c r="N58" i="5"/>
  <c r="N59" i="5" s="1"/>
  <c r="O58" i="5"/>
  <c r="O59" i="5" s="1"/>
  <c r="P58" i="5"/>
  <c r="P59" i="5" s="1"/>
  <c r="Q58" i="5"/>
  <c r="S58" i="5"/>
  <c r="T58" i="5"/>
  <c r="T59" i="5" s="1"/>
  <c r="C59" i="5"/>
  <c r="D59" i="5"/>
  <c r="E59" i="5"/>
  <c r="I59" i="5"/>
  <c r="J59" i="5"/>
  <c r="K59" i="5"/>
  <c r="Q59" i="5"/>
  <c r="S59" i="5"/>
  <c r="B58" i="5"/>
  <c r="B59" i="5" s="1"/>
  <c r="B57" i="5"/>
  <c r="C59" i="4"/>
  <c r="D59" i="4"/>
  <c r="E59" i="4"/>
  <c r="H59" i="4"/>
  <c r="I59" i="4"/>
  <c r="J59" i="4"/>
  <c r="K59" i="4"/>
  <c r="N59" i="4"/>
  <c r="O59" i="4"/>
  <c r="P59" i="4"/>
  <c r="Q59" i="4"/>
  <c r="S59" i="4"/>
  <c r="T59" i="4"/>
  <c r="C58" i="4"/>
  <c r="D58" i="4"/>
  <c r="E58" i="4"/>
  <c r="H58" i="4"/>
  <c r="I58" i="4"/>
  <c r="J58" i="4"/>
  <c r="K58" i="4"/>
  <c r="N58" i="4"/>
  <c r="O58" i="4"/>
  <c r="P58" i="4"/>
  <c r="Q58" i="4"/>
  <c r="S58" i="4"/>
  <c r="T58" i="4"/>
  <c r="B59" i="4"/>
  <c r="B58" i="4"/>
  <c r="B57" i="4"/>
  <c r="C57" i="4"/>
  <c r="D57" i="4"/>
  <c r="E57" i="4"/>
  <c r="H57" i="4"/>
  <c r="I57" i="4"/>
  <c r="J57" i="4"/>
  <c r="K57" i="4"/>
  <c r="N57" i="4"/>
  <c r="O57" i="4"/>
  <c r="P57" i="4"/>
  <c r="Q57" i="4"/>
  <c r="S57" i="4"/>
  <c r="T57" i="4"/>
  <c r="C56" i="3"/>
  <c r="D56" i="3"/>
  <c r="E56" i="3"/>
  <c r="H56" i="3"/>
  <c r="I56" i="3"/>
  <c r="J56" i="3"/>
  <c r="K56" i="3"/>
  <c r="N56" i="3"/>
  <c r="O56" i="3"/>
  <c r="P56" i="3"/>
  <c r="Q56" i="3"/>
  <c r="S56" i="3"/>
  <c r="T56" i="3"/>
  <c r="C55" i="3"/>
  <c r="D55" i="3"/>
  <c r="E55" i="3"/>
  <c r="H55" i="3"/>
  <c r="I55" i="3"/>
  <c r="J55" i="3"/>
  <c r="K55" i="3"/>
  <c r="N55" i="3"/>
  <c r="O55" i="3"/>
  <c r="P55" i="3"/>
  <c r="Q55" i="3"/>
  <c r="S55" i="3"/>
  <c r="T55" i="3"/>
  <c r="C54" i="3"/>
  <c r="D54" i="3"/>
  <c r="E54" i="3"/>
  <c r="H54" i="3"/>
  <c r="I54" i="3"/>
  <c r="J54" i="3"/>
  <c r="K54" i="3"/>
  <c r="N54" i="3"/>
  <c r="O54" i="3"/>
  <c r="P54" i="3"/>
  <c r="Q54" i="3"/>
  <c r="S54" i="3"/>
  <c r="T54" i="3"/>
  <c r="B56" i="3"/>
  <c r="B55" i="3"/>
  <c r="B54" i="3"/>
  <c r="C56" i="2"/>
  <c r="D56" i="2"/>
  <c r="E56" i="2"/>
  <c r="H56" i="2"/>
  <c r="I56" i="2"/>
  <c r="J56" i="2"/>
  <c r="K56" i="2"/>
  <c r="N56" i="2"/>
  <c r="O56" i="2"/>
  <c r="P56" i="2"/>
  <c r="Q56" i="2"/>
  <c r="S56" i="2"/>
  <c r="T56" i="2"/>
  <c r="C55" i="2"/>
  <c r="D55" i="2"/>
  <c r="E55" i="2"/>
  <c r="H55" i="2"/>
  <c r="I55" i="2"/>
  <c r="J55" i="2"/>
  <c r="K55" i="2"/>
  <c r="N55" i="2"/>
  <c r="O55" i="2"/>
  <c r="P55" i="2"/>
  <c r="Q55" i="2"/>
  <c r="S55" i="2"/>
  <c r="T55" i="2"/>
  <c r="B56" i="2"/>
  <c r="B55" i="2"/>
  <c r="B54" i="2"/>
  <c r="C54" i="2"/>
  <c r="D54" i="2"/>
  <c r="E54" i="2"/>
  <c r="H54" i="2"/>
  <c r="I54" i="2"/>
  <c r="J54" i="2"/>
  <c r="K54" i="2"/>
  <c r="N54" i="2"/>
  <c r="O54" i="2"/>
  <c r="P54" i="2"/>
  <c r="Q54" i="2"/>
  <c r="S54" i="2"/>
  <c r="T54" i="2"/>
</calcChain>
</file>

<file path=xl/sharedStrings.xml><?xml version="1.0" encoding="utf-8"?>
<sst xmlns="http://schemas.openxmlformats.org/spreadsheetml/2006/main" count="1062" uniqueCount="318">
  <si>
    <t>CxO</t>
  </si>
  <si>
    <t>CxC</t>
  </si>
  <si>
    <t xml:space="preserve">middle </t>
  </si>
  <si>
    <t xml:space="preserve">side </t>
  </si>
  <si>
    <t>middle</t>
  </si>
  <si>
    <t>side</t>
  </si>
  <si>
    <t>ABS</t>
  </si>
  <si>
    <t>BIAS</t>
  </si>
  <si>
    <t>THRESH</t>
  </si>
  <si>
    <t>avgs</t>
  </si>
  <si>
    <t>sem</t>
  </si>
  <si>
    <t>A12CF9FRJ3AP9G:3MX2NQ3YCBY1SADKR1J2QBCDR6TX5R</t>
  </si>
  <si>
    <t>A15V9BXNJXZXZX:3VHHR074H5LLFKAE1BVBD1VMB3F7LV</t>
  </si>
  <si>
    <t>A187K8KLDQW1C6:3OE22WJIGKSY4S2N6OWI4F80TLUQU2</t>
  </si>
  <si>
    <t>A1J1NAQ0AMYUKC:3QXNC7EIPKZCW79LRF7CTDU43VS09R</t>
  </si>
  <si>
    <t>A1OQE4XNUYJ58T:3NKQQ8O39094FJYI12QY4G11A95UD7</t>
  </si>
  <si>
    <t>A1SAAR4KRNSLKQ:3HUTX6F6VWRMZ4G58RU89RI8VSY2OR</t>
  </si>
  <si>
    <t>A2I5G9ES6TS73M:3AWETUDC94W29T8EZ3QHC5WT4WLZIW</t>
  </si>
  <si>
    <t>A2JL7FGOIPBZQN:38SKSKU7R31I44RAK2Z84QLVPJQIL1</t>
  </si>
  <si>
    <t>A2R28I9SM3G0YL:3RYC5T2D75XLOO9R2HMOZZV6HP9RPB</t>
  </si>
  <si>
    <t>A2X8L55EVH3YHN:3RJSC4XJ12YTVK79OPUVHXP2HZ9050</t>
  </si>
  <si>
    <t>A34EDIQYF3F5LJ:34PGFRQONQFUA9NF6YRAP2HB092WJB</t>
  </si>
  <si>
    <t>A3B4CQ6VTFJCP6:3CP1TO84PV50RUAN3CY90LIHE1X521</t>
  </si>
  <si>
    <t>A3D8PPWK0NCTI0:31Z0PCVWUMJ9YXIJAKX2ZS535G17TY</t>
  </si>
  <si>
    <t>NaN</t>
  </si>
  <si>
    <t>A3S2BSEPYPAII7:3QILPRALQ7ZF3YIINT3W4TV6RIKN8Z</t>
  </si>
  <si>
    <t>A7P8XAX6IFYMK:3J2UYBXQQNGPEO7NT8409332DUK06G</t>
  </si>
  <si>
    <t>AGAF4OJP26B53:30ZX6P7VFAZ8YTP8SE231V1MWYO2J8</t>
  </si>
  <si>
    <t>AKWDZRXE69GDZ:3JWH6J9I9UHY5WGPQ5N6VVL7ZO5NBY</t>
  </si>
  <si>
    <t>AQ5V78E5IMQTY:3K772S5NPAF4236YXYUJRJUWGAVHE7</t>
  </si>
  <si>
    <t>AX7WITN5DWW6U:3YMU66OBIPC2MH2P3TK7RMF8TQ8GHL</t>
  </si>
  <si>
    <t>A10AKR84P1WXHL:3H7XDTSHKEVKJ7XEYS67SPPV9UHWGU</t>
  </si>
  <si>
    <t>A14YCUVA8HEBX7:3ND9UOO81M605ZBF9J3N5HU35B3LWP</t>
  </si>
  <si>
    <t>A186PT9ZLO5EJD:30BUDKLTXFZSMAM3WWTA2MR6CHGE5W</t>
  </si>
  <si>
    <t>A19ID9IS6LTJEQ:32XVDSJFP11YZ1VTVBFVHNT31AI2MC</t>
  </si>
  <si>
    <t>A1AF2XEWM0KZ87:3EO896NRAYZ2ISJLBTMZ2IACXSGJTV</t>
  </si>
  <si>
    <t>A1RD8HR793JBA4:3OVHNO1VE85L1ISS7PP6L8GGD45ZDD</t>
  </si>
  <si>
    <t>A1WFMSRVEVM859:33L7PJKHCI2DYBN2KPP8DS1YHH1T80</t>
  </si>
  <si>
    <t>A1Y8FZQF69FYY7:3GFK2QRXXBLM3A8UHWNGOSY6JL3W5C</t>
  </si>
  <si>
    <t>A2818XCLKR4T9M:3YJ6NA41JDK4Q0QEUCDFX89F8P1JPW</t>
  </si>
  <si>
    <t>A2B21OGTDRUD0:3ON104KXQM047R4U3R46J0SSJP8W47</t>
  </si>
  <si>
    <t>A2DZML2WLMAQMD:379J5II41QK6OZPOOJ9HJBN3Y8RELX</t>
  </si>
  <si>
    <t>A2F8NXRMUUV7J5:39ZSFO5CAA0HI5YABYC97EWEG6NJUM</t>
  </si>
  <si>
    <t>A2I13H97TTVMRG:3QIYRE09Y5LXSYYXO8UHPJ8YEUG1NW</t>
  </si>
  <si>
    <t>A2ISLV6X3Q81MS:3HPZF4IVNOXBR0C9B7SCNVPWMAPYCL</t>
  </si>
  <si>
    <t>A2JL1YKDCQ9Y1C:3IOEN3P9S9NPLDS5PR80N8MCJ3616Z</t>
  </si>
  <si>
    <t>A2JRMX2O50M439:39O5D9O87VWABXFLMMZMX1TJD9K3CA</t>
  </si>
  <si>
    <t>A2MQ89UDAVFANO:3WLEIWSYHQLC7NUI4EZIPIL7KNL2H3</t>
  </si>
  <si>
    <t>A31SZFE8M7YK0S:3X87C8JFV8FIPFAJHJ1IPEQC941SQD</t>
  </si>
  <si>
    <t>A34IPEKX5WXJIN:3OJSZ2ATDU07DV7T9OF4WCZPQVP75I</t>
  </si>
  <si>
    <t>A36VIJRVDLM308:3FE7TXL1LKRPKGTLN4MCYWD8BA62QO</t>
  </si>
  <si>
    <t>A3AV3TDN90GETD:3NKQQ8O39094FJYI12QY4G11BMHDUT</t>
  </si>
  <si>
    <t>A3O9NIH7BH537H:3Y54SXRO1NPBW8UFNSQD9KJNE8ETU1</t>
  </si>
  <si>
    <t>A3OWUEE99VSV56:3KB8R4ZV1GBSV4Z331AB5BCAZTLBGF</t>
  </si>
  <si>
    <t>A3QPVH0DRW0ZQV:3VE8AYVF8O13F651P5KJWOMXQ8GF81</t>
  </si>
  <si>
    <t>A50UY1556VDIA:38BQUHLA9Y4C68KYI9DSO0W62EUOMI</t>
  </si>
  <si>
    <t>AJUVX0E4OPTAO:3B2X28YI3YJQYBAXRO1PTKZL5FA6B0</t>
  </si>
  <si>
    <t>ANBLYR34N4Q70:3QILPRALQ7ZF3YIINT3W4TV6SZG8NF</t>
  </si>
  <si>
    <t>AQKRSW854ATWI:30BXRYBRP61YJ3SPIYOPDP1WOU2HWM</t>
  </si>
  <si>
    <t>ATCQJYAM67V8J:3SITXWYCNXD3HQUTSBAFTXC52KOBXG</t>
  </si>
  <si>
    <t>ATNY69UI91LMQ:3U088ZLJVMXN83MTKQH47X2F2DSW0R</t>
  </si>
  <si>
    <t>A116QUKBGZ6DLC:34BBWHLWHCFYFY39OG6AD12BNWRIW3</t>
  </si>
  <si>
    <t>A1618RA11ZOD8Y:3HMIGG0U4NA9FXMWUVC7L9TDV7S8YO</t>
  </si>
  <si>
    <t>A1FLZ4TGL9OY10:3X4MXAO0BISB8X6SE30JRT32AS9WRK</t>
  </si>
  <si>
    <t>A1ILFS8GL5M2X:3JAOYWH7VK8PT3Y7G8TVRXMS6ZAL94</t>
  </si>
  <si>
    <t>A1SVQRLUX3Z8S:3L70J4KAZIQK0AKKVX974FP737LDAO</t>
  </si>
  <si>
    <t>A1ZHKHFLN8A1XX:3S3AMIZX3W98TPHIFB5YAAFV3A6DCQ</t>
  </si>
  <si>
    <t>A2FMUS0PQONIXJ:3QAVNHZ3EO83YM8C8E7VNSXCCGNAL1</t>
  </si>
  <si>
    <t>A34WQ0OT0BH5H8:31IBVUNM9U31QI1EXYVTO2650U2FV2</t>
  </si>
  <si>
    <t>A3LGD55VE6ZHKV:3COPXFW7XDGZ1KWWCXDRYN9SM3GKPO</t>
  </si>
  <si>
    <t>A3P8FEPCV1LQ1G:3KIBXJ1WD7YHGKKVXX0C9N42CXMKO7</t>
  </si>
  <si>
    <t>A3R6Q6GOWTX7TH:31HQ4X3T3UE7YIU6PETM8SRIYMULS8</t>
  </si>
  <si>
    <t>A47DZDTXBBKRP:3R08VXYT7EZ1QEMD5P2DMCC29FL7W0</t>
  </si>
  <si>
    <t>AD16ZVR7DUHWB:3TGOYF991ZQQWL94NXGNEG5PWBTUUE</t>
  </si>
  <si>
    <t>ADMUMZBDCEENR:3LPW2N6LKV69B6JPMW8F64D9XUD5UK</t>
  </si>
  <si>
    <t>AG1ZB9IJR4KD4:3WYGZ5XF3YJWECCO4EHLTSE39MPKS4</t>
  </si>
  <si>
    <t>APFZHPBI0NS3P:3BWI6RSP7ID79E0MKP8706522BG7EK</t>
  </si>
  <si>
    <t>ATEDKJJZKFZVF:3Z2R0DQ0JJI0ND3GEDRC4FOURWCE2V</t>
  </si>
  <si>
    <t>ATZALLLXA7YUH:3YOH7BII0BBC64TSY9MQ4FYA8QJKV9</t>
  </si>
  <si>
    <t>AZ7AF8JK32L4G:3E7TUJ2EGEQ6VRAF3RV78KENXP3D99</t>
  </si>
  <si>
    <t>A1BGJG22X6REWU:3DQQ64TANIPQWKQD1BWUMY3NB21PWN</t>
  </si>
  <si>
    <t>A1DHJE69R494AH:3MHW492WW2H7WSTVJLZ6JSQEZOWMVM</t>
  </si>
  <si>
    <t>A26SF9CTNKKBYB:36U2A8VAG33TAYOX3K9ABE24S0VYKU</t>
  </si>
  <si>
    <t>A2FM1N5AOMVTGL:3C44YUNSI3TRNEQMKGR4UAE24OXPDK</t>
  </si>
  <si>
    <t>A2LVI1G77QRBM8:31T4R4OBOUKSCGG8OY2CAI5ZJSE7CQ</t>
  </si>
  <si>
    <t>A2OT9ZJC4MQBS8:3PB5A5BD0XA5TSWDQKYV09QEHK67G0</t>
  </si>
  <si>
    <t>A2TQ9IHDHCSQC8:3CFJTT4SXVUJPJ28G8YYLL3UWXY7IS</t>
  </si>
  <si>
    <t>A30V9FDWCL67KT:3Z2R0DQ0JJI0ND3GEDRC4FOUTRC2EB</t>
  </si>
  <si>
    <t>A33GZS6SU4O20M:3NPI0JQDAQ9Y43MJ66RJZEWO78JPTX</t>
  </si>
  <si>
    <t>A37V2ZY7ZAOYVK:3H0W84IWBM6HRXK1T36D5NW25JNERX</t>
  </si>
  <si>
    <t>A389UA2GRCJ6:3TS1AR6UQSIZFS0IF0SDIOQ2G567F1</t>
  </si>
  <si>
    <t>A39GG7OAJEV11S:3XC1O3LBOUQ8DI7LEEYCIXN42YDTLY</t>
  </si>
  <si>
    <t>A3A189KXWG4FCC:3G2UL9A02FI3WZ77E7P9OIDPN6376Y</t>
  </si>
  <si>
    <t>A3AKL0KTXI947R:3XXU1SWE8OZQ1QJQJLLCP85OBBO0AI</t>
  </si>
  <si>
    <t>A3C4WGE4SOGM1:3C5W7UE9CHUZ0HYQJ00O7DNZFZWXMS</t>
  </si>
  <si>
    <t>A3DUM421S8UMGU:3EKVH9QME08VV7PGIIGSYX69TC5D2H</t>
  </si>
  <si>
    <t>A3NXW2JI4DU0C0:3YJ6NA41JDK4Q0QEUCDFX89F96VPJV</t>
  </si>
  <si>
    <t>A3QKOYP52HYRH2:39GXDJN2OVISB3RRPKPNEAPJFJ38VG</t>
  </si>
  <si>
    <t>A3TSVMRCQZCJD3:3K2755HG5U7FW11S6DVZIG0Y2H4DFX</t>
  </si>
  <si>
    <t>A3U27ZHUGOPIAN:3MHW492WW2H7WSTVJLZ6JSQEZOOMVE</t>
  </si>
  <si>
    <t>A4H1T35G1RHI3:31IBVUNM9U31QI1EXYVTO2652OFVFL</t>
  </si>
  <si>
    <t>AEMOH1QUKXF30:3A1PQ49WVJL5I2CMLAZ4KZB2T0D1HU</t>
  </si>
  <si>
    <t>AGAQA9VGEKC6Q:31QTRG6Q2VHULPLDGCEI7VO3MA1PYM</t>
  </si>
  <si>
    <t>AH4LSAYFLV68I:3L2IS5HSFCMD1VPVQW410LDVQ7SNUT</t>
  </si>
  <si>
    <t>AHVNP4UW29NIO:3IX2EGZR7DNP2D6T74H4239UAOHJRF</t>
  </si>
  <si>
    <t>AKU2ZIEPST9Z9:3OCHAWUVGQO4ATYNYON8S0VVQU1XKN</t>
  </si>
  <si>
    <t>APIUR4WD44BQ1:31EUONYN2X7VWVE7W1EJBWFJUOXVOW</t>
  </si>
  <si>
    <t>AS6722MRUN7AH:3L4PIM1GQVKFX21ST4I7CQOINV0YR4</t>
  </si>
  <si>
    <t>ASAYTNE74R6WU:3OWEPKL08BGB3KDZDOBQQTZBIWS7N8</t>
  </si>
  <si>
    <t>AUG6ZXYNR9TYB:3UXUOQ9OKG14J1JA4K6L4NFBJPT7AO</t>
  </si>
  <si>
    <t>A15J6ZJEA3EWUM:3IQ1VMJRYVO8XK73JH45IJ6HCO2A94</t>
  </si>
  <si>
    <t>A1FYZPVWWC808I:3OCHAWUVGQO4ATYNYON8S0VVO3MXKO</t>
  </si>
  <si>
    <t>A1H13PSXGU0IEE:35GCEFQ6I7SNJQQVE0JU8ZU4LI33ZN</t>
  </si>
  <si>
    <t>A1KGUJMWDCPSYG:3BEFOD78W8X82FAGZPYJA2Q1KEQ4M1</t>
  </si>
  <si>
    <t>A1MI4W443V7MA2:32XVDSJFP11YZ1VTVBFVHNT301T2M4</t>
  </si>
  <si>
    <t>A1XIXGOB9KUMPJ:3PQ8K71NHZOM23H8BNI5EEH1I6KAAJ</t>
  </si>
  <si>
    <t>A27K2NABSOGYP3:358010RM5GXIQ4SZXS1FU96C41TVX8</t>
  </si>
  <si>
    <t>A2HM4PL6IILB1J:3DIP6YHAPEWB9S55UU0DE61XDYM8EE</t>
  </si>
  <si>
    <t>A2II8Y81V90TF3:3YMTUJH0DUKCFA008MZVWGLTEL8T4B</t>
  </si>
  <si>
    <t>A2QARKUHJ5N1VX:3KB8R4ZV1GBSV4Z331AB5BCAYJIBGR</t>
  </si>
  <si>
    <t>A2R99OKTW7QVER:39PAAFCODO4B9NJFSI0I56L6R55VTP</t>
  </si>
  <si>
    <t>A2TZVJFRJ5I61B:3IQ1VMJRYVO8XK73JH45IJ6HCO2A94</t>
  </si>
  <si>
    <t>A2VD5R9Y2BHNHU:3IKZ72A5B6KOIDS5V792ELCSEU6FNX</t>
  </si>
  <si>
    <t>A33YYQYYO5RB7G:3PPTZCWALSOFQRWXCBVQL7NFV9CZQF</t>
  </si>
  <si>
    <t>A3BN69Q9D7RQGR:37M28K1J0SHX3WKC5TVI7DKK8TEAJZ</t>
  </si>
  <si>
    <t>A3DZXOPAS51NAH:3AMW0RGHOF609QHZ9A57QFQWGZINPV</t>
  </si>
  <si>
    <t>A3QSSPYCKPOVFA:3JW0YLFXRVKGGTNEDXAPESBJ29JWWM</t>
  </si>
  <si>
    <t>A3SS4IWJ767FL1:338JKRMM2831CQPMHTSXV045V1AAHU</t>
  </si>
  <si>
    <t>AJT7C07A187KA:3DUZQ9U6SOSAUN603IVSV1PKPMRVS0</t>
  </si>
  <si>
    <t>APRAFSVUK9MHF:3QY7M81QH9QAVESWGBJAY1I7MA87K4</t>
  </si>
  <si>
    <t>AS08ODODBG8BX:3U84XHCDIEH81M9ZEEODI4MAZHV4Z3</t>
  </si>
  <si>
    <t>A156CZIU5H5JDS:3TUI152ZZDRIVVBP40MYTD33KHU1QZ</t>
  </si>
  <si>
    <t>A1DC5O5XEIMM1M:39ZSFO5CAA0HI5YABYC97EWEHJZUJ0</t>
  </si>
  <si>
    <t>A1KVU6F3AVWW3A:3X4MXAO0BISB8X6SE30JRT32CG4WRT</t>
  </si>
  <si>
    <t>A1UZXOMO6BS6I2:30BUDKLTXFZSMAM3WWTA2MR6DUI5EG</t>
  </si>
  <si>
    <t>A20756PXUEX1H2:3VP0C6EFSI0MH2EUIDRY70AFIRD6MF</t>
  </si>
  <si>
    <t>A25TQ73VVCOM4X:30BXRYBRP61YJ3SPIYOPDP1WP7AHWL</t>
  </si>
  <si>
    <t>A2DVIKO21ME29J:3OCHAWUVGQO4ATYNYON8S0VVQQGXKU</t>
  </si>
  <si>
    <t>A2GUPBBFPPSXYR:3GU1KF0O4K5Y8HS26K0YZKQ21XYPBE</t>
  </si>
  <si>
    <t>A2JO7LJ6BHB2U7:3TOK3KHVJVMTL5DBE3B35IZG93YO70</t>
  </si>
  <si>
    <t>A2NS2P9XSYBWR2:379J5II41QK6OZPOOJ9HJBN3ZKBEL6</t>
  </si>
  <si>
    <t>A2RU1Q3C9VHBAO:33SA9F9TRZYMZT1NSXGJSM4JXRFEWZ</t>
  </si>
  <si>
    <t>A2TZAXWOB3JMNV:32VNZTT0A98ZZVN84XU0W1KBSN64RG</t>
  </si>
  <si>
    <t>A2VXT33Y2TQPOQ:3J4Q2Z4UT07BWWRS1OBJM3TXGU2WQS</t>
  </si>
  <si>
    <t>A34K78HC5PDZU:3GFK2QRXXBLM3A8UHWNGOSY6KYG5WP</t>
  </si>
  <si>
    <t>A3EUH97BRHRSI6:3ZAZR5XV03MBWQME7TUV12YYTH6CZU</t>
  </si>
  <si>
    <t>A3INLAOYLBL5VB:35L9RVQFCQMLRZ3KNY9OV1GZ4RVUHV</t>
  </si>
  <si>
    <t>A3LB1WIJ645EL8:3P4MQ7TPPZGW4NRSNFIX40LDLU2BB1</t>
  </si>
  <si>
    <t>A3SIU7J419BID7:3QRYMNZ7F0LY1IA6QRERVPRT8T1TNP</t>
  </si>
  <si>
    <t>A3SXQNCJD6U86L:3H0W84IWBM6HRXK1T36D5NW25C0ERW</t>
  </si>
  <si>
    <t>A46S5O7BF1OP1:3EFVCAY5L5DJK8RX8VB4BMEPLUJ8JF</t>
  </si>
  <si>
    <t>A7ZSEK2X2VQEN:3P59JYT76NO2CWLD48G731OVWU72TV</t>
  </si>
  <si>
    <t>A9CXJ9J58XIOB:3UJ1CZ6IZJTTWTRLXRDFR3VLELJS5W</t>
  </si>
  <si>
    <t>AABRVOZP1MJ2G:3LBXNTKX0TZKTXFWURWJ2RHFFW59XD</t>
  </si>
  <si>
    <t>ADS6ONEBLIK43:3R3YRB5GRH76HCV6HSZWEFTVRW5UAK</t>
  </si>
  <si>
    <t>AIDU49N2KO05N:3VHHR074H5LLFKAE1BVBD1VMDX8L7S</t>
  </si>
  <si>
    <t>APD2BX78KZ5A:3QY5DC2MXTO1D3CES8LOSG4MOCIUFX</t>
  </si>
  <si>
    <t>ARCZLTB18LD33:3NKQQ8O39094FJYI12QY4G11CZ2UDM</t>
  </si>
  <si>
    <t>ARUSWPGI2EUL7:3K4J6M3CXGXNCUUBXNAFA0S4JPCAGP</t>
  </si>
  <si>
    <t>AUZP4FPD6UTNU:32RIADZISU8B0ANLJMU5MBP7EPOS4R</t>
  </si>
  <si>
    <t>AV6J56XKCIG7F:3VHHR074H5LLFKAE1BVBD1VMEY2L7P</t>
  </si>
  <si>
    <t>A15SB9KAGZMJ4G:3EG49X351WGXBEDYWKT7IHQDMRZX6H</t>
  </si>
  <si>
    <t>A16MG1Z4KYWLFQ:33FOTY3KEOPE1U16ZIL398EMDYWC1X</t>
  </si>
  <si>
    <t>A19QYNI3MKP596:3EG49X351WGXBEDYWKT7IHQDMRZX6H</t>
  </si>
  <si>
    <t>A1O7T1372ZVVF9:3TK8OJTYM3PDHVQ8B1RY0WK91LLVPM</t>
  </si>
  <si>
    <t>A1SEI7LVSP35BI:3I02618YA2AD4G186BHT4AIQNFRUPD</t>
  </si>
  <si>
    <t>A20UUENNBNJ1L9:33LK57MYLV9R37BA4FKVG72GCGUZS2</t>
  </si>
  <si>
    <t>A21W69Z63UQP69:3LBXNTKX0TZKTXFWURWJ2RHFCS7X9S</t>
  </si>
  <si>
    <t>A29HCQ4JD64IS4:3LEIZ60CDL39YSFBV9K4ZCXQKTRZ9F</t>
  </si>
  <si>
    <t>A2L01LYVROCZ6R:3PPTZCWALSOFQRWXCBVQL7NFUS9ZQD</t>
  </si>
  <si>
    <t>A2VM35YB03X6U:30OG32W0SWFWCZS90WPWW3RS1BEEN0</t>
  </si>
  <si>
    <t>A32OPQEE4H8616:3F1567XTNY90K0EK8D1R8JLMFPTQ9X</t>
  </si>
  <si>
    <t>A38UI9ED6CTEUZ:379J5II41QK6OZPOOJ9HJBN3WGEELY</t>
  </si>
  <si>
    <t>A3DI1J4TY77LC0:336KAV9KYSWYTIK7EE36BIGA8SSY28</t>
  </si>
  <si>
    <t>A3L891EOZL385H:3483FV8BEGNWAYA18V8ESRWH9JC26R</t>
  </si>
  <si>
    <t>A3PAKESB16STDY:39LOEL67OU98ZUP85AJHVFX0LRT38E</t>
  </si>
  <si>
    <t>A3UH583270P4V7:3H8DHMCCWBFQCNT67OMWYTS375MDKH</t>
  </si>
  <si>
    <t>A4ANRSA55IW5Q:3V26SBZTBFIO4JXOZ7E3C0ZJZVUZZ7</t>
  </si>
  <si>
    <t>A70HR6IOM67SJ:3J88R45B2I25LKV3BGSGOHHUHWQPXG</t>
  </si>
  <si>
    <t>A986DNQ3IID51:33FOTY3KEOPE1U16ZIL398EMDYWC1X</t>
  </si>
  <si>
    <t>AJ9IXZ406362R:3CPLWGV3MQ3FH31SSL9A4PQHAFF9N4</t>
  </si>
  <si>
    <t>AMJ5KVUCSZGGB:35GMH2SV3GLEUKSL1BP9BSRXRLJEOF</t>
  </si>
  <si>
    <t>AR2BL2Q5E6VG2:3PH3VY7DJN1KAOSJOKUWDW51ITQZWH</t>
  </si>
  <si>
    <t>A11KAZJGSOI573:3HUTX6F6VWRMZ4G58RU89RI8WNNO2T</t>
  </si>
  <si>
    <t>A150QX2OXHGK8P:34YB12FSQ0SOEV30UQ0KJRN4B6DGMP</t>
  </si>
  <si>
    <t>A17IPELR5NC2LZ:3X4MXAO0BISB8X6SE30JRT32BJWWRQ</t>
  </si>
  <si>
    <t>A1EJGHKAMIIPX1:386CSBG1O1QD2HCMA6YFO9UKRTHQ6U</t>
  </si>
  <si>
    <t>A1IKAI6PWMJIPN:31LM9EDVONW4NFE1EX0NTJ4K8PNJNH</t>
  </si>
  <si>
    <t>A1J9AMMSVJY05Q:34J10VATJH2TV17NC774LCKP0K1IQ5</t>
  </si>
  <si>
    <t>A1L7MU9FO4TAC2:3D4CH1LGECX97BK65HWFE5HKB7M9GZ</t>
  </si>
  <si>
    <t>A1N93G08WP4XH7:3VBEN272MM3RCQG5ENW6V0MA3VDSGV</t>
  </si>
  <si>
    <t>A1RTT6POOH0A98:3YWRV122CU3SYO2RKUFIION00A7U8L</t>
  </si>
  <si>
    <t>A1SK77UV16VAHF:3KGTPGBS6ZPHC9024D6H8XAXE9B2UK</t>
  </si>
  <si>
    <t>A1TXAY6PNBHSPN:3R08VXYT7EZ1QEMD5P2DMCC2A57W7S</t>
  </si>
  <si>
    <t>A22I3XU97YTTTD:3VHP9MDGRPO5R9VE6H0OYAIGGDNFCL</t>
  </si>
  <si>
    <t>A2E6OBTUO5NN2I:3TU5ZICBRF506VVA3LVD8NQBXO98Q0</t>
  </si>
  <si>
    <t>A2G2QGH0QEUEZ8:3FTOP5WARHS12JMUDRYPI7870XGJ0C</t>
  </si>
  <si>
    <t>A2GGN9EA00SS13:3IAEQB9FMGOH7NNNW25ZM4MYWGAWDL</t>
  </si>
  <si>
    <t>A2HCPC2V4OYFDV:3EA3QWIZ4KZ6NHZFTB1ZQHVCKSCITX</t>
  </si>
  <si>
    <t>A2HX3EVTGUE6M9:3WEV0KO0OOWO066ECXVYPFJDQ4CSD2</t>
  </si>
  <si>
    <t>A2HZPQDYHDZWBA:33TIN5LC06E9T256ZNILL5OOG4F9Y2</t>
  </si>
  <si>
    <t>A2M5S1RXUCVE7L:3GGAI1SQEX2BXJNVS441T02PDF8CM0</t>
  </si>
  <si>
    <t>A2RDRBB3EHQQN8:3LRKMWOKB7LYY8UCA05PPPPCGRPZ25</t>
  </si>
  <si>
    <t>A2UCTT4AVDCG1R:3137ONMDKI9Q27BNDSC16JIV256EGK</t>
  </si>
  <si>
    <t>A2XM6NW0N36NZS:3BWI6RSP7ID79E0MKP87065232Z7EM</t>
  </si>
  <si>
    <t>A39XMZFKBH0A8Y:3G2UL9A02FI3WZ77E7P9OIDPM3F672</t>
  </si>
  <si>
    <t>A3H8FRO5L0YIAD:3YDGXNSEO1YTHQ8C5OO05KP61WF482</t>
  </si>
  <si>
    <t>A3KW4XO6V070P3:3TAYZSBPLNC1XW8YF8BHTWS9TDDS2J</t>
  </si>
  <si>
    <t>AABZGLZ5QWCG0:3CN4LGXD5ZS8WWZUISMU4XD8UBHY49</t>
  </si>
  <si>
    <t>ACVWP0MRAU69A:36ZN444YTT2QAPU7XUF0W7PPLJJIOX</t>
  </si>
  <si>
    <t>AOA3403DO7KOC:3YHH42UU5DJ7X9AUGCA2YMLZ4MX0L7</t>
  </si>
  <si>
    <t>AP4B1GJIT3HYF:369J354OFFEMPSI87AT3UVQIL6Y6G5</t>
  </si>
  <si>
    <t>AQ4UMWOUSOTB7:30BUDKLTXFZSMAM3WWTA2MR6CVFE5N</t>
  </si>
  <si>
    <t>A1JI19KPIVNL3Y:3GLB5JMZFZZLA1XNHX1H010A0QGGDW</t>
  </si>
  <si>
    <t>A1RC4Y575PV6EG:34PGFRQONQFUA9NF6YRAP2HBZYNJWW</t>
  </si>
  <si>
    <t>A1SGTL6LGLW4DK:37Z929RLGBCVHV2BYNVDUJ1ZRNYSTB</t>
  </si>
  <si>
    <t>A273WOCS111DH0:3MRNMEIQW7A1WTBOSOYXDT5IX9UDLW</t>
  </si>
  <si>
    <t>A2CA811M94B7NX:3OCHAWUVGQO4ATYNYON8S0VVNQRXK2</t>
  </si>
  <si>
    <t>A2FQJCE190UHGQ:3LWJHTCVCEQ9LA5XBZ1JIF7XIQ5QFC</t>
  </si>
  <si>
    <t>A2SXRECBN58LJ7:3L2IS5HSFCMD1VPVQW410LDVN3TNUJ</t>
  </si>
  <si>
    <t>A2X610B7PJQV2X:3180JW2OT6G0XQ8VAX41Z24YF2VJ5T</t>
  </si>
  <si>
    <t>A34AZLYRHH6JJA:3CTOC39K39UFKUMEYQJYXMIU67UJ7A</t>
  </si>
  <si>
    <t>A3ATU3VULAB7K2:3VW04L3ZLVAAUTXUX72XIU3XJYOXX7</t>
  </si>
  <si>
    <t>A3AY97QC71IJ9C:32AT8R96GNDAH8H0YSLNZFN1A15SU2</t>
  </si>
  <si>
    <t>A3O7MVJJKJTX7W:3300DTYQT4LHFW51GOHD0XMX6PQQEU</t>
  </si>
  <si>
    <t>A3OAQUD91M6VWC:3PEIJLRY6VXV5TS4N26BGBPQAWIXWE</t>
  </si>
  <si>
    <t>A6X7HC5KJ63JP:3TPZPLC3M2GT5MOPRRLSH1SQA4F3PQ</t>
  </si>
  <si>
    <t>AHZCC2V399WUN:3C44YUNSI3TRNEQMKGR4UAE21H3DPX</t>
  </si>
  <si>
    <t>AJYJ3RYMHNR7F:3SBEHTYCWP7243Y93HOYYYNRXSAIYW</t>
  </si>
  <si>
    <t>AM60DFH3IWY61:358010RM5GXIQ4SZXS1FU96C3NGXV4</t>
  </si>
  <si>
    <t>AQQZ96P85B3B:3570Y55XZRNO8CSEDTOVDMABIFOYGQ</t>
  </si>
  <si>
    <t>AT3VSSXOSFJ0Q:3II4UPYCOLBCNQR1KT6TUF4C6DPDQO</t>
  </si>
  <si>
    <t>AXFCUZ1WQC2WY:3X0H8UUIT3SN9C65TS0OH38YVHGSW1</t>
  </si>
  <si>
    <t>A11MOA9HW11EP1:34YB12FSQ0SOEV30UQ0KJRN4BBPGMB</t>
  </si>
  <si>
    <t>A166BS4L4QUBR9:36U2A8VAG33TAYOX3K9ABE24R2LYKN</t>
  </si>
  <si>
    <t>A1BX8H3Z8REARA:34FNN24DCODQSF3UWX549PJMUCP5Y8</t>
  </si>
  <si>
    <t>A1FGCNC82QF449:3WJ1OXY92CK8JFOTEPYRINB6TBTA8B</t>
  </si>
  <si>
    <t>A1GJ4KTO8JGOG3:3RRCEFRB7OGCJO6J808AWMF797CB4U</t>
  </si>
  <si>
    <t>A1UTY4CQSZ8NW:3E13VNJ1NPZ5EXN6RSHPKBCHSDM1IG</t>
  </si>
  <si>
    <t>A23YMUAHKEK08K:3WMOAN2SRD1DEAEVVME6W7FE3GNNV7</t>
  </si>
  <si>
    <t>A2ATMJRPF86PSM:3IAEQB9FMGOH7NNNW25ZM4MYWLNDWP</t>
  </si>
  <si>
    <t>A2FX9HD3UPWO59:3FFJ6VRIL3S5782OV9DP66T7NMZI0F</t>
  </si>
  <si>
    <t>A2H1QUGX0SOUMH:3MAOD8E57SE5IZJQV1FOKSCZJRVNXA</t>
  </si>
  <si>
    <t>A2HOEI5M6G883O:32RIADZISU8B0ANLJMU5MBP7DWGS4W</t>
  </si>
  <si>
    <t>A2KHR0GTA0DBWI:3LPW2N6LKV69B6JPMW8F64D9YOE5UA</t>
  </si>
  <si>
    <t>A2L3F189IF7TTI:3J2UYBXQQNGPEO7NT8409332EUL60O</t>
  </si>
  <si>
    <t>A2LIGE4VWH0IE2:3TVSS0C0E34OOCJKIS5ER84KZ7FTWS</t>
  </si>
  <si>
    <t>A2NU6PULGPCO37:36AHBNMV1TGLWSINB3NN717E7TNDYO</t>
  </si>
  <si>
    <t>A2ZGNQB9CFAODO:3X87C8JFV8FIPFAJHJ1IPEQC9PLQS1</t>
  </si>
  <si>
    <t>A2ZK465GJMV3QT:3QRYMNZ7F0LY1IA6QRERVPRT6V7NTR</t>
  </si>
  <si>
    <t>A34U4186EW0B9X:3483FV8BEGNWAYA18V8ESRWHBS5628</t>
  </si>
  <si>
    <t>A354CMJNE2Z0HA:3TAYZSBPLNC1XW8YF8BHTWS9TID2S3</t>
  </si>
  <si>
    <t>A35XNX59YK79JO:3STRJBFXOYVXTCP3TEMB3XAPC2QKTB</t>
  </si>
  <si>
    <t>A37GPEF28AUCRO:3Y5140Z9DZK8VP68CUSFL7UFVTTPI9</t>
  </si>
  <si>
    <t>A3CUS26PE0EWC:3EFVCAY5L5DJK8RX8VB4BMEPJYH8JJ</t>
  </si>
  <si>
    <t>A3D2P1KY9Y90KP:3BV8HQ2ZZY5LF155LA1TY9FFNG26AK</t>
  </si>
  <si>
    <t>A9NAVV9YDNCBQ:3B2X28YI3YJQYBAXRO1PTKZL5YIB6F</t>
  </si>
  <si>
    <t>AFB3HRG78PD9H:3WQQ9FUS6CYD2PTLK3YNDYVCBT8B81</t>
  </si>
  <si>
    <t>AJVIG3GTWRQ2E:3MX2NQ3YCBY1SADKR1J2QBCDS6V5X2</t>
  </si>
  <si>
    <t>AMEBLCWTZKLS2:3JJVG1YBED1UF7AJM5RK1ELL937B5Z</t>
  </si>
  <si>
    <t>AOPA6R7JGGLOS:3OF2M9AATISTFOY2Z6BTPLB6XYZZKT</t>
  </si>
  <si>
    <t>ASBW8S2YE8XM7:34Q075JO1ZHU726QN2SJE7CL6LG100</t>
  </si>
  <si>
    <t>AU8AQLWZVCGA7:31JLPPHS2WYBKMCOCR8DS1N027P3OX</t>
  </si>
  <si>
    <t>A15UL5WCZIZCAV:32Z9ZLUT1NOQEUJNRCXFWVOAK7FHOF</t>
  </si>
  <si>
    <t>A18N73E0G2H2DT:3YOH7BII0BBC64TSY9MQ4FYA8I9KVJ</t>
  </si>
  <si>
    <t>A19DHVVUJJCUX4:3F6KKYWMND5RKTE941ECQL9725HNDX</t>
  </si>
  <si>
    <t>A1ET8KKG22R9SI:3AAPLD8UCEL6RMOVNTJEQ5UXJFWHT1</t>
  </si>
  <si>
    <t>A1EYMT1R73LE02:3QILPRALQ7ZF3YIINT3W4TV6REKN8R</t>
  </si>
  <si>
    <t>A1KMCD8IBHFO6Y:31HQ4X3T3UE7YIU6PETM8SRIYGJSLS</t>
  </si>
  <si>
    <t>A1VHK9OFD7H8ZH:3HYA4D452TNSTR3C9OBIMX9U3N6F29</t>
  </si>
  <si>
    <t>A24FN5BK5L9I2S:3C8HJ7UOP9YO5CY5KIO94Y3ALXHMZV</t>
  </si>
  <si>
    <t>A2J1QH8F9ELL2P:3RU7GD8VPQXXP394H6MTP9023NSPSP</t>
  </si>
  <si>
    <t>A37GOI3N77WX21:3R3YRB5GRH76HCV6HSZWEFTVPZBUAU</t>
  </si>
  <si>
    <t>A3GXH00XROVZF5:3A1COHJ8NLZNT2W7KV8JZ9YA54S8HO</t>
  </si>
  <si>
    <t>A3JTNYBRYPL6I2:354P56DE9M78JX54LKSCPN9H3UES7F</t>
  </si>
  <si>
    <t>A3LT6J8SHD7XQS:33L7PJKHCI2DYBN2KPP8DS1YGX38TC</t>
  </si>
  <si>
    <t>A3NCDD4UI4GSLZ:35L9RVQFCQMLRZ3KNY9OV1GZ2T3HUS</t>
  </si>
  <si>
    <t>A3NTGJUQJIG4N5:3ZSANO2JCHBLYQKA33QODFMY1H5FSC</t>
  </si>
  <si>
    <t>A3VBT8Q8OBRVP0:34PGFRQONQFUA9NF6YRAP2HB01MWJF</t>
  </si>
  <si>
    <t>AD15OW944ZV20:3MHW492WW2H7WSTVJLZ6JSQEXMDVM6</t>
  </si>
  <si>
    <t>AO2YNYMZU1F7P:31JLPPHS2WYBKMCOCR8DS1N01353O4</t>
  </si>
  <si>
    <t>AOHCICBAZBIW0:35USIKEBNTKSZKZUUE6YKFZFLJUN65</t>
  </si>
  <si>
    <t>AR7YVFSEA4MWY:3WJEQKOXAA6Q8F48F4PC3DOYE2FA1C</t>
  </si>
  <si>
    <t>AZ7JRE9HNBKLJ:3AAPLD8UCEL6RMOVNTJEQ5UXJFWHT1</t>
  </si>
  <si>
    <t>A13ISKHJTTWQ20:3DEL4X4EL8PZUYN423OZ18A6NIOXYD</t>
  </si>
  <si>
    <t>A14TC57EM7R0E4:3RGU30DZTCCY5XT12WLNG4FK3BLJMD</t>
  </si>
  <si>
    <t>A19VEJ8PB7LOAG:3PJUZCGDJ8KUEWEOMJKRMS0MN03981</t>
  </si>
  <si>
    <t>A1AYTKAQT201ZV:31JLPPHS2WYBKMCOCR8DS1N02DOO3T</t>
  </si>
  <si>
    <t>A1JCI4LMNRO2DL:3MB8LZR5BHX9AZHYK5KKH608IU5LKK</t>
  </si>
  <si>
    <t>A1LTR868E1EOHC:3DL65MZB8FJDLVVIB6GIGSXG4OVECD</t>
  </si>
  <si>
    <t>A1NFS43QHDC5PJ:3K772S5NPAF4236YXYUJRJUWHG5EHR</t>
  </si>
  <si>
    <t>A1W7T8V97ZPUH0:3WMINLGALD7AVIE6V1EWK97PJ90ACH</t>
  </si>
  <si>
    <t>A1X8L5GMIRNA54:3HL8HNGX4753TBOBUXQXWKH8A4E9FG</t>
  </si>
  <si>
    <t>A225J5T6WHO2MG:3B4YI393VB0U2VPW9NQNKE5DRIQSSM</t>
  </si>
  <si>
    <t>A2466WGU0QGANN:3U84XHCDIEH81M9ZEEODI4MA0IB4ZM</t>
  </si>
  <si>
    <t>A27BN3L3PUVO39:373ERPL3YQCJGG2YJYV849W37ZLTRO</t>
  </si>
  <si>
    <t>A2G1DVO4GT7JQM:37W3JXSD68CK5YIESYSDZPWZEGKYWN</t>
  </si>
  <si>
    <t>A2J4Y484J54JUA:3TEM0PF1Q71OZXM23VCEF9DUVQLD0K</t>
  </si>
  <si>
    <t>A2LHZMUV3Q81X0:3KRVW3HTZPPR40CRPQU18567ZT8MS4</t>
  </si>
  <si>
    <t>A2NZ45R5TUU99H:3AMYWKA6YDQAH5Z6VT6BZ4ZKC4QO6Z</t>
  </si>
  <si>
    <t>A2UWSCCI7BJRDK:3IFS6Q0HJKN58HM04BW9GCZQIKOISK</t>
  </si>
  <si>
    <t>A30RZC1AY4SCU:3WYP994K19VMBJ381GF91VXMQEPY6K</t>
  </si>
  <si>
    <t>A31IJKXHV4ARTZ:3B2X28YI3YJQYBAXRO1PTKZL5586BE</t>
  </si>
  <si>
    <t>A38INE5I66UJX2:3OONKJ5DKENGNHG1RKNJAKLCQ51BO7</t>
  </si>
  <si>
    <t>A489K1IFOM4JW:37Q970SNZGCU8BQ2W4B3ODI41K5S1Y</t>
  </si>
  <si>
    <t>AD3VY2BAFL01N:3HUTX6F6VWRMZ4G58RU89RI8WZOO2I</t>
  </si>
  <si>
    <t>AGW8QHJ3C1U53:3JPSL1DZ5U3TMMBXKRNA0K11IE0NA0</t>
  </si>
  <si>
    <t>ANZBO8QBL5XIU:3X31TUMD7ZQ74YVCCVE2CR499P1L1F</t>
  </si>
  <si>
    <t>APQW7NA9155CV:3ZAK8W07I6IAGZXOPQ23P9HIHNT0UO</t>
  </si>
  <si>
    <t>ASVBMQBG7JWP7:3JBT3HLQFA6UQFVICYG1L2X5RDJPZ8</t>
  </si>
  <si>
    <t>ATSAN7IG5QBS8:3MTMREQS4XMJ9GKBCSEXW3ESBPGWAA</t>
  </si>
  <si>
    <t>AXQ3DBDMPXBC0:3OS4RQUCRBJMH438SH4TNQCYY4ABFL</t>
  </si>
  <si>
    <t>AZ5KAKZR0CVR:3LO69W1SU5H48DLFUEZ5JE8FBEYGLO</t>
  </si>
  <si>
    <t>AZVV53IZ1JHAP:3L0KT67Y8GKRYH158TIC20TE83MYS6</t>
  </si>
  <si>
    <t>catch</t>
  </si>
  <si>
    <t>total</t>
  </si>
  <si>
    <t>catch+abs total</t>
  </si>
  <si>
    <t>catchabs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</si>
</sst>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3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full!$D$2:$D$3</c:f>
              <c:strCache>
                <c:ptCount val="2"/>
                <c:pt idx="0">
                  <c:v>ABS</c:v>
                </c:pt>
                <c:pt idx="1">
                  <c:v>middle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full!$D$15:$D$21</c:f>
                <c:numCache>
                  <c:formatCode>General</c:formatCode>
                  <c:ptCount val="7"/>
                  <c:pt idx="0">
                    <c:v>4.6613528467618452E-2</c:v>
                  </c:pt>
                  <c:pt idx="1">
                    <c:v>4.0751014031551527E-2</c:v>
                  </c:pt>
                  <c:pt idx="2">
                    <c:v>2.8609276512181137E-2</c:v>
                  </c:pt>
                  <c:pt idx="4">
                    <c:v>4.3165362093258691E-2</c:v>
                  </c:pt>
                  <c:pt idx="5">
                    <c:v>4.5662993003368332E-2</c:v>
                  </c:pt>
                  <c:pt idx="6">
                    <c:v>3.2819245748845566E-2</c:v>
                  </c:pt>
                </c:numCache>
              </c:numRef>
            </c:plus>
            <c:minus>
              <c:numRef>
                <c:f>full!$D$15:$D$21</c:f>
                <c:numCache>
                  <c:formatCode>General</c:formatCode>
                  <c:ptCount val="7"/>
                  <c:pt idx="0">
                    <c:v>4.6613528467618452E-2</c:v>
                  </c:pt>
                  <c:pt idx="1">
                    <c:v>4.0751014031551527E-2</c:v>
                  </c:pt>
                  <c:pt idx="2">
                    <c:v>2.8609276512181137E-2</c:v>
                  </c:pt>
                  <c:pt idx="4">
                    <c:v>4.3165362093258691E-2</c:v>
                  </c:pt>
                  <c:pt idx="5">
                    <c:v>4.5662993003368332E-2</c:v>
                  </c:pt>
                  <c:pt idx="6">
                    <c:v>3.2819245748845566E-2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full!$C$4:$C$10</c:f>
              <c:numCache>
                <c:formatCode>General</c:formatCode>
                <c:ptCount val="7"/>
                <c:pt idx="0">
                  <c:v>325</c:v>
                </c:pt>
                <c:pt idx="1">
                  <c:v>1000</c:v>
                </c:pt>
                <c:pt idx="2">
                  <c:v>1925</c:v>
                </c:pt>
                <c:pt idx="4">
                  <c:v>325</c:v>
                </c:pt>
                <c:pt idx="5">
                  <c:v>1000</c:v>
                </c:pt>
                <c:pt idx="6">
                  <c:v>1925</c:v>
                </c:pt>
              </c:numCache>
            </c:numRef>
          </c:cat>
          <c:val>
            <c:numRef>
              <c:f>full!$D$4:$D$10</c:f>
              <c:numCache>
                <c:formatCode>General</c:formatCode>
                <c:ptCount val="7"/>
                <c:pt idx="0">
                  <c:v>0.38955154990816593</c:v>
                </c:pt>
                <c:pt idx="1">
                  <c:v>0.45576360195672527</c:v>
                </c:pt>
                <c:pt idx="2">
                  <c:v>0.3411530883743964</c:v>
                </c:pt>
                <c:pt idx="4">
                  <c:v>0.41354393081317725</c:v>
                </c:pt>
                <c:pt idx="5">
                  <c:v>0.42491264743940604</c:v>
                </c:pt>
                <c:pt idx="6">
                  <c:v>0.39992999170639559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D-CA4D-9B71-CD8E95A0F478}"/>
            </c:ext>
          </c:extLst>
        </c:ser>
        <c:ser>
          <c:idx val="1"/>
          <c:order val="1"/>
          <c:tx>
            <c:strRef>
              <c:f>full!$E$3</c:f>
              <c:strCache>
                <c:ptCount val="1"/>
                <c:pt idx="0">
                  <c:v>side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full!$E$15:$E$21</c:f>
                <c:numCache>
                  <c:formatCode>General</c:formatCode>
                  <c:ptCount val="7"/>
                  <c:pt idx="0">
                    <c:v>4.4374073825011746E-2</c:v>
                  </c:pt>
                  <c:pt idx="1">
                    <c:v>4.628421716649013E-2</c:v>
                  </c:pt>
                  <c:pt idx="2">
                    <c:v>2.4520083693413144E-2</c:v>
                  </c:pt>
                  <c:pt idx="4">
                    <c:v>4.8530958995065411E-2</c:v>
                  </c:pt>
                  <c:pt idx="5">
                    <c:v>4.0039346505496488E-2</c:v>
                  </c:pt>
                  <c:pt idx="6">
                    <c:v>3.6800144742207282E-2</c:v>
                  </c:pt>
                </c:numCache>
              </c:numRef>
            </c:plus>
            <c:minus>
              <c:numRef>
                <c:f>full!$E$15:$E$21</c:f>
                <c:numCache>
                  <c:formatCode>General</c:formatCode>
                  <c:ptCount val="7"/>
                  <c:pt idx="0">
                    <c:v>4.4374073825011746E-2</c:v>
                  </c:pt>
                  <c:pt idx="1">
                    <c:v>4.628421716649013E-2</c:v>
                  </c:pt>
                  <c:pt idx="2">
                    <c:v>2.4520083693413144E-2</c:v>
                  </c:pt>
                  <c:pt idx="4">
                    <c:v>4.8530958995065411E-2</c:v>
                  </c:pt>
                  <c:pt idx="5">
                    <c:v>4.0039346505496488E-2</c:v>
                  </c:pt>
                  <c:pt idx="6">
                    <c:v>3.6800144742207282E-2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full!$C$4:$C$10</c:f>
              <c:numCache>
                <c:formatCode>General</c:formatCode>
                <c:ptCount val="7"/>
                <c:pt idx="0">
                  <c:v>325</c:v>
                </c:pt>
                <c:pt idx="1">
                  <c:v>1000</c:v>
                </c:pt>
                <c:pt idx="2">
                  <c:v>1925</c:v>
                </c:pt>
                <c:pt idx="4">
                  <c:v>325</c:v>
                </c:pt>
                <c:pt idx="5">
                  <c:v>1000</c:v>
                </c:pt>
                <c:pt idx="6">
                  <c:v>1925</c:v>
                </c:pt>
              </c:numCache>
            </c:numRef>
          </c:cat>
          <c:val>
            <c:numRef>
              <c:f>full!$E$4:$E$10</c:f>
              <c:numCache>
                <c:formatCode>General</c:formatCode>
                <c:ptCount val="7"/>
                <c:pt idx="0">
                  <c:v>0.37602545338007626</c:v>
                </c:pt>
                <c:pt idx="1">
                  <c:v>0.45054000233880875</c:v>
                </c:pt>
                <c:pt idx="2">
                  <c:v>0.32728414578480969</c:v>
                </c:pt>
                <c:pt idx="4">
                  <c:v>0.45923721151088648</c:v>
                </c:pt>
                <c:pt idx="5">
                  <c:v>0.42545586961094234</c:v>
                </c:pt>
                <c:pt idx="6">
                  <c:v>0.40311524348633854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D-CA4D-9B71-CD8E95A0F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923408"/>
        <c:axId val="1547205888"/>
      </c:barChart>
      <c:catAx>
        <c:axId val="155892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Non-Match</a:t>
                </a:r>
                <a:r>
                  <a:rPr lang="en-US" baseline="0"/>
                  <a:t>                                                                                                Match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0178261736270309"/>
              <c:y val="0.90748811803929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205888"/>
        <c:crosses val="autoZero"/>
        <c:auto val="1"/>
        <c:lblAlgn val="ctr"/>
        <c:lblOffset val="100"/>
        <c:noMultiLvlLbl val="0"/>
      </c:catAx>
      <c:valAx>
        <c:axId val="154720588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2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full!$H$2:$H$3</c:f>
              <c:strCache>
                <c:ptCount val="2"/>
                <c:pt idx="0">
                  <c:v>BIAS</c:v>
                </c:pt>
                <c:pt idx="1">
                  <c:v>middle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full!$H$15:$H$21</c:f>
                <c:numCache>
                  <c:formatCode>General</c:formatCode>
                  <c:ptCount val="7"/>
                  <c:pt idx="0">
                    <c:v>2.6002981703252808E-2</c:v>
                  </c:pt>
                  <c:pt idx="1">
                    <c:v>1.8912055225559356E-2</c:v>
                  </c:pt>
                  <c:pt idx="2">
                    <c:v>2.2510481193562037E-2</c:v>
                  </c:pt>
                  <c:pt idx="4">
                    <c:v>-1.9472936066001336E-2</c:v>
                  </c:pt>
                  <c:pt idx="5">
                    <c:v>2.9433726866616754E-2</c:v>
                  </c:pt>
                  <c:pt idx="6">
                    <c:v>1.4623409122205232E-2</c:v>
                  </c:pt>
                </c:numCache>
              </c:numRef>
            </c:plus>
            <c:minus>
              <c:numRef>
                <c:f>full!$H$15:$H$21</c:f>
                <c:numCache>
                  <c:formatCode>General</c:formatCode>
                  <c:ptCount val="7"/>
                  <c:pt idx="0">
                    <c:v>2.6002981703252808E-2</c:v>
                  </c:pt>
                  <c:pt idx="1">
                    <c:v>1.8912055225559356E-2</c:v>
                  </c:pt>
                  <c:pt idx="2">
                    <c:v>2.2510481193562037E-2</c:v>
                  </c:pt>
                  <c:pt idx="4">
                    <c:v>-1.9472936066001336E-2</c:v>
                  </c:pt>
                  <c:pt idx="5">
                    <c:v>2.9433726866616754E-2</c:v>
                  </c:pt>
                  <c:pt idx="6">
                    <c:v>1.4623409122205232E-2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full!$G$4:$G$10</c:f>
              <c:numCache>
                <c:formatCode>General</c:formatCode>
                <c:ptCount val="7"/>
                <c:pt idx="0">
                  <c:v>325</c:v>
                </c:pt>
                <c:pt idx="1">
                  <c:v>1000</c:v>
                </c:pt>
                <c:pt idx="2">
                  <c:v>1925</c:v>
                </c:pt>
                <c:pt idx="4">
                  <c:v>325</c:v>
                </c:pt>
                <c:pt idx="5">
                  <c:v>1000</c:v>
                </c:pt>
                <c:pt idx="6">
                  <c:v>1925</c:v>
                </c:pt>
              </c:numCache>
            </c:numRef>
          </c:cat>
          <c:val>
            <c:numRef>
              <c:f>full!$H$4:$H$10</c:f>
              <c:numCache>
                <c:formatCode>General</c:formatCode>
                <c:ptCount val="7"/>
                <c:pt idx="0">
                  <c:v>-2.170785091964399E-2</c:v>
                </c:pt>
                <c:pt idx="1">
                  <c:v>-6.3164380953694274E-3</c:v>
                </c:pt>
                <c:pt idx="2">
                  <c:v>-3.8874244169573031E-2</c:v>
                </c:pt>
                <c:pt idx="4">
                  <c:v>1.9425818713757839E-2</c:v>
                </c:pt>
                <c:pt idx="5">
                  <c:v>1.0610752465346212E-2</c:v>
                </c:pt>
                <c:pt idx="6">
                  <c:v>3.885730937293929E-2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6-E141-9F61-BBC416E07644}"/>
            </c:ext>
          </c:extLst>
        </c:ser>
        <c:ser>
          <c:idx val="1"/>
          <c:order val="1"/>
          <c:tx>
            <c:strRef>
              <c:f>full!$I$2:$I$3</c:f>
              <c:strCache>
                <c:ptCount val="2"/>
                <c:pt idx="0">
                  <c:v>BIAS</c:v>
                </c:pt>
                <c:pt idx="1">
                  <c:v>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full!$I$15:$I$21</c:f>
                <c:numCache>
                  <c:formatCode>General</c:formatCode>
                  <c:ptCount val="7"/>
                  <c:pt idx="0">
                    <c:v>3.1271462800374787E-2</c:v>
                  </c:pt>
                  <c:pt idx="1">
                    <c:v>1.5176806560085807E-2</c:v>
                  </c:pt>
                  <c:pt idx="2">
                    <c:v>2.3461298756097385E-2</c:v>
                  </c:pt>
                  <c:pt idx="4">
                    <c:v>-3.3806105622024948E-2</c:v>
                  </c:pt>
                  <c:pt idx="5">
                    <c:v>2.7044395253769688E-2</c:v>
                  </c:pt>
                  <c:pt idx="6">
                    <c:v>2.0611092400473645E-2</c:v>
                  </c:pt>
                </c:numCache>
              </c:numRef>
            </c:plus>
            <c:minus>
              <c:numRef>
                <c:f>full!$I$15:$I$21</c:f>
                <c:numCache>
                  <c:formatCode>General</c:formatCode>
                  <c:ptCount val="7"/>
                  <c:pt idx="0">
                    <c:v>3.1271462800374787E-2</c:v>
                  </c:pt>
                  <c:pt idx="1">
                    <c:v>1.5176806560085807E-2</c:v>
                  </c:pt>
                  <c:pt idx="2">
                    <c:v>2.3461298756097385E-2</c:v>
                  </c:pt>
                  <c:pt idx="4">
                    <c:v>-3.3806105622024948E-2</c:v>
                  </c:pt>
                  <c:pt idx="5">
                    <c:v>2.7044395253769688E-2</c:v>
                  </c:pt>
                  <c:pt idx="6">
                    <c:v>2.0611092400473645E-2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full!$G$4:$G$10</c:f>
              <c:numCache>
                <c:formatCode>General</c:formatCode>
                <c:ptCount val="7"/>
                <c:pt idx="0">
                  <c:v>325</c:v>
                </c:pt>
                <c:pt idx="1">
                  <c:v>1000</c:v>
                </c:pt>
                <c:pt idx="2">
                  <c:v>1925</c:v>
                </c:pt>
                <c:pt idx="4">
                  <c:v>325</c:v>
                </c:pt>
                <c:pt idx="5">
                  <c:v>1000</c:v>
                </c:pt>
                <c:pt idx="6">
                  <c:v>1925</c:v>
                </c:pt>
              </c:numCache>
            </c:numRef>
          </c:cat>
          <c:val>
            <c:numRef>
              <c:f>full!$I$4:$I$10</c:f>
              <c:numCache>
                <c:formatCode>General</c:formatCode>
                <c:ptCount val="7"/>
                <c:pt idx="0">
                  <c:v>2.6985351208087066E-2</c:v>
                </c:pt>
                <c:pt idx="1">
                  <c:v>4.0628242786800668E-2</c:v>
                </c:pt>
                <c:pt idx="2">
                  <c:v>5.2607215780218748E-4</c:v>
                </c:pt>
                <c:pt idx="4">
                  <c:v>3.2794885835739793E-2</c:v>
                </c:pt>
                <c:pt idx="5">
                  <c:v>-2.48442720842105E-2</c:v>
                </c:pt>
                <c:pt idx="6">
                  <c:v>-3.7452558115699738E-2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6-E141-9F61-BBC416E07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054816"/>
        <c:axId val="1542821648"/>
      </c:barChart>
      <c:catAx>
        <c:axId val="154305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Non-match</a:t>
                </a:r>
                <a:r>
                  <a:rPr lang="en-US" baseline="0"/>
                  <a:t>                                                                             Match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821648"/>
        <c:crosses val="autoZero"/>
        <c:auto val="1"/>
        <c:lblAlgn val="ctr"/>
        <c:lblOffset val="100"/>
        <c:noMultiLvlLbl val="0"/>
      </c:catAx>
      <c:valAx>
        <c:axId val="15428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5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Thresholds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full!$L$2:$L$3</c:f>
              <c:strCache>
                <c:ptCount val="2"/>
                <c:pt idx="0">
                  <c:v>THRESH</c:v>
                </c:pt>
                <c:pt idx="1">
                  <c:v>middle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full!$L$15:$L$21</c:f>
                <c:numCache>
                  <c:formatCode>General</c:formatCode>
                  <c:ptCount val="7"/>
                  <c:pt idx="0">
                    <c:v>1.8113349134562062</c:v>
                  </c:pt>
                  <c:pt idx="1">
                    <c:v>1.6544262845634679</c:v>
                  </c:pt>
                  <c:pt idx="2">
                    <c:v>2.0292220220898955</c:v>
                  </c:pt>
                  <c:pt idx="4">
                    <c:v>1.3931062607737728</c:v>
                  </c:pt>
                  <c:pt idx="5">
                    <c:v>1.2739316623032373</c:v>
                  </c:pt>
                  <c:pt idx="6">
                    <c:v>1.3004187947665848</c:v>
                  </c:pt>
                </c:numCache>
              </c:numRef>
            </c:plus>
            <c:minus>
              <c:numRef>
                <c:f>full!$L$15:$L$21</c:f>
                <c:numCache>
                  <c:formatCode>General</c:formatCode>
                  <c:ptCount val="7"/>
                  <c:pt idx="0">
                    <c:v>1.8113349134562062</c:v>
                  </c:pt>
                  <c:pt idx="1">
                    <c:v>1.6544262845634679</c:v>
                  </c:pt>
                  <c:pt idx="2">
                    <c:v>2.0292220220898955</c:v>
                  </c:pt>
                  <c:pt idx="4">
                    <c:v>1.3931062607737728</c:v>
                  </c:pt>
                  <c:pt idx="5">
                    <c:v>1.2739316623032373</c:v>
                  </c:pt>
                  <c:pt idx="6">
                    <c:v>1.3004187947665848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full!$K$4:$K$10</c:f>
              <c:numCache>
                <c:formatCode>General</c:formatCode>
                <c:ptCount val="7"/>
                <c:pt idx="0">
                  <c:v>325</c:v>
                </c:pt>
                <c:pt idx="1">
                  <c:v>1000</c:v>
                </c:pt>
                <c:pt idx="2">
                  <c:v>1925</c:v>
                </c:pt>
                <c:pt idx="4">
                  <c:v>325</c:v>
                </c:pt>
                <c:pt idx="5">
                  <c:v>1000</c:v>
                </c:pt>
                <c:pt idx="6">
                  <c:v>1925</c:v>
                </c:pt>
              </c:numCache>
            </c:numRef>
          </c:cat>
          <c:val>
            <c:numRef>
              <c:f>full!$L$4:$L$10</c:f>
              <c:numCache>
                <c:formatCode>General</c:formatCode>
                <c:ptCount val="7"/>
                <c:pt idx="0">
                  <c:v>17.489742664742664</c:v>
                </c:pt>
                <c:pt idx="1">
                  <c:v>14.663434944684937</c:v>
                </c:pt>
                <c:pt idx="2">
                  <c:v>17.520341166769736</c:v>
                </c:pt>
                <c:pt idx="4">
                  <c:v>17.777800562011084</c:v>
                </c:pt>
                <c:pt idx="5">
                  <c:v>16.261560945074876</c:v>
                </c:pt>
                <c:pt idx="6">
                  <c:v>17.460633810633805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6-B744-AE2B-93C814F00F85}"/>
            </c:ext>
          </c:extLst>
        </c:ser>
        <c:ser>
          <c:idx val="1"/>
          <c:order val="1"/>
          <c:tx>
            <c:strRef>
              <c:f>full!$M$2:$M$3</c:f>
              <c:strCache>
                <c:ptCount val="2"/>
                <c:pt idx="0">
                  <c:v>THRESH</c:v>
                </c:pt>
                <c:pt idx="1">
                  <c:v>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full!$M$15:$M$21</c:f>
                <c:numCache>
                  <c:formatCode>General</c:formatCode>
                  <c:ptCount val="7"/>
                  <c:pt idx="0">
                    <c:v>1.8272041344661289</c:v>
                  </c:pt>
                  <c:pt idx="1">
                    <c:v>1.6043602708318758</c:v>
                  </c:pt>
                  <c:pt idx="2">
                    <c:v>2.047043171965401</c:v>
                  </c:pt>
                  <c:pt idx="4">
                    <c:v>1.3889986479248468</c:v>
                  </c:pt>
                  <c:pt idx="5">
                    <c:v>1.3662306239586473</c:v>
                  </c:pt>
                  <c:pt idx="6">
                    <c:v>1.5360835490143994</c:v>
                  </c:pt>
                </c:numCache>
              </c:numRef>
            </c:plus>
            <c:minus>
              <c:numRef>
                <c:f>full!$M$15:$M$21</c:f>
                <c:numCache>
                  <c:formatCode>General</c:formatCode>
                  <c:ptCount val="7"/>
                  <c:pt idx="0">
                    <c:v>1.8272041344661289</c:v>
                  </c:pt>
                  <c:pt idx="1">
                    <c:v>1.6043602708318758</c:v>
                  </c:pt>
                  <c:pt idx="2">
                    <c:v>2.047043171965401</c:v>
                  </c:pt>
                  <c:pt idx="4">
                    <c:v>1.3889986479248468</c:v>
                  </c:pt>
                  <c:pt idx="5">
                    <c:v>1.3662306239586473</c:v>
                  </c:pt>
                  <c:pt idx="6">
                    <c:v>1.5360835490143994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full!$K$4:$K$10</c:f>
              <c:numCache>
                <c:formatCode>General</c:formatCode>
                <c:ptCount val="7"/>
                <c:pt idx="0">
                  <c:v>325</c:v>
                </c:pt>
                <c:pt idx="1">
                  <c:v>1000</c:v>
                </c:pt>
                <c:pt idx="2">
                  <c:v>1925</c:v>
                </c:pt>
                <c:pt idx="4">
                  <c:v>325</c:v>
                </c:pt>
                <c:pt idx="5">
                  <c:v>1000</c:v>
                </c:pt>
                <c:pt idx="6">
                  <c:v>1925</c:v>
                </c:pt>
              </c:numCache>
            </c:numRef>
          </c:cat>
          <c:val>
            <c:numRef>
              <c:f>full!$M$4:$M$10</c:f>
              <c:numCache>
                <c:formatCode>General</c:formatCode>
                <c:ptCount val="7"/>
                <c:pt idx="0">
                  <c:v>17.737651727357612</c:v>
                </c:pt>
                <c:pt idx="1">
                  <c:v>15.721027583527583</c:v>
                </c:pt>
                <c:pt idx="2">
                  <c:v>15.421812512883944</c:v>
                </c:pt>
                <c:pt idx="4">
                  <c:v>16.431071998177249</c:v>
                </c:pt>
                <c:pt idx="5">
                  <c:v>16.926041064198952</c:v>
                </c:pt>
                <c:pt idx="6">
                  <c:v>18.118650793650797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6-B744-AE2B-93C814F00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710720"/>
        <c:axId val="1592700864"/>
      </c:barChart>
      <c:catAx>
        <c:axId val="159271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Non-Match                                                                                                  Match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700864"/>
        <c:crosses val="autoZero"/>
        <c:auto val="1"/>
        <c:lblAlgn val="ctr"/>
        <c:lblOffset val="100"/>
        <c:noMultiLvlLbl val="0"/>
      </c:catAx>
      <c:valAx>
        <c:axId val="159270086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7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23</xdr:row>
      <xdr:rowOff>76200</xdr:rowOff>
    </xdr:from>
    <xdr:to>
      <xdr:col>8</xdr:col>
      <xdr:colOff>114300</xdr:colOff>
      <xdr:row>51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1B1142-950A-544C-8E81-CF3787DCB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23</xdr:row>
      <xdr:rowOff>76200</xdr:rowOff>
    </xdr:from>
    <xdr:to>
      <xdr:col>15</xdr:col>
      <xdr:colOff>444500</xdr:colOff>
      <xdr:row>51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7F514E-B173-124D-B784-C304B3FEF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571500</xdr:colOff>
      <xdr:row>23</xdr:row>
      <xdr:rowOff>88900</xdr:rowOff>
    </xdr:from>
    <xdr:to>
      <xdr:col>23</xdr:col>
      <xdr:colOff>812800</xdr:colOff>
      <xdr:row>50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B5C90D-2A49-0140-91EE-CC1CE6FE9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42BF-C90F-A641-BB07-554F3A238F63}">
  <dimension ref="A2:M21"/>
  <sheetViews>
    <sheetView tabSelected="1" topLeftCell="A8" zoomScaleNormal="100" workbookViewId="0">
      <selection activeCell="S14" sqref="S14"/>
    </sheetView>
  </sheetViews>
  <sheetFormatPr baseColWidth="10" defaultRowHeight="16"/>
  <sheetData>
    <row r="2" spans="1:13">
      <c r="D2" t="s">
        <v>6</v>
      </c>
      <c r="H2" t="s">
        <v>7</v>
      </c>
      <c r="L2" t="s">
        <v>8</v>
      </c>
    </row>
    <row r="3" spans="1:13">
      <c r="D3" t="s">
        <v>2</v>
      </c>
      <c r="E3" t="s">
        <v>3</v>
      </c>
      <c r="H3" t="s">
        <v>4</v>
      </c>
      <c r="I3" t="s">
        <v>5</v>
      </c>
      <c r="L3" t="s">
        <v>4</v>
      </c>
      <c r="M3" t="s">
        <v>5</v>
      </c>
    </row>
    <row r="4" spans="1:13">
      <c r="A4" t="s">
        <v>9</v>
      </c>
      <c r="B4" t="s">
        <v>0</v>
      </c>
      <c r="C4">
        <v>325</v>
      </c>
      <c r="D4">
        <v>0.38955154990816593</v>
      </c>
      <c r="E4">
        <v>0.37602545338007626</v>
      </c>
      <c r="G4">
        <v>325</v>
      </c>
      <c r="H4">
        <v>-2.170785091964399E-2</v>
      </c>
      <c r="I4">
        <v>2.6985351208087066E-2</v>
      </c>
      <c r="K4">
        <v>325</v>
      </c>
      <c r="L4">
        <v>17.489742664742664</v>
      </c>
      <c r="M4">
        <v>17.737651727357612</v>
      </c>
    </row>
    <row r="5" spans="1:13">
      <c r="B5" t="s">
        <v>0</v>
      </c>
      <c r="C5">
        <v>1000</v>
      </c>
      <c r="D5">
        <v>0.45576360195672527</v>
      </c>
      <c r="E5">
        <v>0.45054000233880875</v>
      </c>
      <c r="G5">
        <v>1000</v>
      </c>
      <c r="H5">
        <v>-6.3164380953694274E-3</v>
      </c>
      <c r="I5">
        <v>4.0628242786800668E-2</v>
      </c>
      <c r="K5">
        <v>1000</v>
      </c>
      <c r="L5">
        <v>14.663434944684937</v>
      </c>
      <c r="M5">
        <v>15.721027583527583</v>
      </c>
    </row>
    <row r="6" spans="1:13">
      <c r="B6" t="s">
        <v>0</v>
      </c>
      <c r="C6">
        <v>1925</v>
      </c>
      <c r="D6">
        <v>0.3411530883743964</v>
      </c>
      <c r="E6">
        <v>0.32728414578480969</v>
      </c>
      <c r="G6">
        <v>1925</v>
      </c>
      <c r="H6">
        <v>-3.8874244169573031E-2</v>
      </c>
      <c r="I6">
        <v>5.2607215780218748E-4</v>
      </c>
      <c r="K6">
        <v>1925</v>
      </c>
      <c r="L6">
        <v>17.520341166769736</v>
      </c>
      <c r="M6">
        <v>15.421812512883944</v>
      </c>
    </row>
    <row r="8" spans="1:13">
      <c r="B8" t="s">
        <v>1</v>
      </c>
      <c r="C8">
        <v>325</v>
      </c>
      <c r="D8">
        <v>0.41354393081317725</v>
      </c>
      <c r="E8">
        <v>0.45923721151088648</v>
      </c>
      <c r="G8">
        <v>325</v>
      </c>
      <c r="H8">
        <v>1.9425818713757839E-2</v>
      </c>
      <c r="I8">
        <v>3.2794885835739793E-2</v>
      </c>
      <c r="K8">
        <v>325</v>
      </c>
      <c r="L8">
        <v>17.777800562011084</v>
      </c>
      <c r="M8">
        <v>16.431071998177249</v>
      </c>
    </row>
    <row r="9" spans="1:13">
      <c r="B9" t="s">
        <v>1</v>
      </c>
      <c r="C9">
        <v>1000</v>
      </c>
      <c r="D9">
        <v>0.42491264743940604</v>
      </c>
      <c r="E9">
        <v>0.42545586961094234</v>
      </c>
      <c r="G9">
        <v>1000</v>
      </c>
      <c r="H9">
        <v>1.0610752465346212E-2</v>
      </c>
      <c r="I9">
        <v>-2.48442720842105E-2</v>
      </c>
      <c r="K9">
        <v>1000</v>
      </c>
      <c r="L9">
        <v>16.261560945074876</v>
      </c>
      <c r="M9">
        <v>16.926041064198952</v>
      </c>
    </row>
    <row r="10" spans="1:13">
      <c r="B10" t="s">
        <v>1</v>
      </c>
      <c r="C10">
        <v>1925</v>
      </c>
      <c r="D10">
        <v>0.39992999170639559</v>
      </c>
      <c r="E10">
        <v>0.40311524348633854</v>
      </c>
      <c r="G10">
        <v>1925</v>
      </c>
      <c r="H10">
        <v>3.885730937293929E-2</v>
      </c>
      <c r="I10">
        <v>-3.7452558115699738E-2</v>
      </c>
      <c r="K10">
        <v>1925</v>
      </c>
      <c r="L10">
        <v>17.460633810633805</v>
      </c>
      <c r="M10">
        <v>18.118650793650797</v>
      </c>
    </row>
    <row r="13" spans="1:13">
      <c r="D13" t="s">
        <v>6</v>
      </c>
      <c r="H13" t="s">
        <v>7</v>
      </c>
      <c r="L13" t="s">
        <v>8</v>
      </c>
    </row>
    <row r="14" spans="1:13">
      <c r="D14" t="s">
        <v>2</v>
      </c>
      <c r="E14" t="s">
        <v>3</v>
      </c>
      <c r="H14" t="s">
        <v>4</v>
      </c>
      <c r="I14" t="s">
        <v>5</v>
      </c>
      <c r="L14" t="s">
        <v>4</v>
      </c>
      <c r="M14" t="s">
        <v>5</v>
      </c>
    </row>
    <row r="15" spans="1:13">
      <c r="A15" t="s">
        <v>10</v>
      </c>
      <c r="B15" t="s">
        <v>0</v>
      </c>
      <c r="C15">
        <v>325</v>
      </c>
      <c r="D15">
        <v>4.6613528467618452E-2</v>
      </c>
      <c r="E15">
        <v>4.4374073825011746E-2</v>
      </c>
      <c r="G15">
        <v>325</v>
      </c>
      <c r="H15">
        <v>2.6002981703252808E-2</v>
      </c>
      <c r="I15">
        <v>3.1271462800374787E-2</v>
      </c>
      <c r="K15">
        <v>325</v>
      </c>
      <c r="L15">
        <v>1.8113349134562062</v>
      </c>
      <c r="M15">
        <v>1.8272041344661289</v>
      </c>
    </row>
    <row r="16" spans="1:13">
      <c r="B16" t="s">
        <v>0</v>
      </c>
      <c r="C16">
        <v>1000</v>
      </c>
      <c r="D16">
        <v>4.0751014031551527E-2</v>
      </c>
      <c r="E16">
        <v>4.628421716649013E-2</v>
      </c>
      <c r="G16">
        <v>1000</v>
      </c>
      <c r="H16">
        <v>1.8912055225559356E-2</v>
      </c>
      <c r="I16">
        <v>1.5176806560085807E-2</v>
      </c>
      <c r="K16">
        <v>1000</v>
      </c>
      <c r="L16">
        <v>1.6544262845634679</v>
      </c>
      <c r="M16">
        <v>1.6043602708318758</v>
      </c>
    </row>
    <row r="17" spans="2:13">
      <c r="B17" t="s">
        <v>0</v>
      </c>
      <c r="C17">
        <v>1925</v>
      </c>
      <c r="D17">
        <v>2.8609276512181137E-2</v>
      </c>
      <c r="E17">
        <v>2.4520083693413144E-2</v>
      </c>
      <c r="G17">
        <v>1925</v>
      </c>
      <c r="H17">
        <v>2.2510481193562037E-2</v>
      </c>
      <c r="I17">
        <v>2.3461298756097385E-2</v>
      </c>
      <c r="K17">
        <v>1925</v>
      </c>
      <c r="L17">
        <v>2.0292220220898955</v>
      </c>
      <c r="M17">
        <v>2.047043171965401</v>
      </c>
    </row>
    <row r="19" spans="2:13">
      <c r="B19" t="s">
        <v>1</v>
      </c>
      <c r="C19">
        <v>325</v>
      </c>
      <c r="D19">
        <v>4.3165362093258691E-2</v>
      </c>
      <c r="E19">
        <v>4.8530958995065411E-2</v>
      </c>
      <c r="G19">
        <v>325</v>
      </c>
      <c r="H19">
        <v>-1.9472936066001336E-2</v>
      </c>
      <c r="I19">
        <v>-3.3806105622024948E-2</v>
      </c>
      <c r="K19">
        <v>325</v>
      </c>
      <c r="L19">
        <v>1.3931062607737728</v>
      </c>
      <c r="M19">
        <v>1.3889986479248468</v>
      </c>
    </row>
    <row r="20" spans="2:13">
      <c r="B20" t="s">
        <v>1</v>
      </c>
      <c r="C20">
        <v>1000</v>
      </c>
      <c r="D20">
        <v>4.5662993003368332E-2</v>
      </c>
      <c r="E20">
        <v>4.0039346505496488E-2</v>
      </c>
      <c r="G20">
        <v>1000</v>
      </c>
      <c r="H20">
        <v>2.9433726866616754E-2</v>
      </c>
      <c r="I20">
        <v>2.7044395253769688E-2</v>
      </c>
      <c r="K20">
        <v>1000</v>
      </c>
      <c r="L20">
        <v>1.2739316623032373</v>
      </c>
      <c r="M20">
        <v>1.3662306239586473</v>
      </c>
    </row>
    <row r="21" spans="2:13">
      <c r="B21" t="s">
        <v>1</v>
      </c>
      <c r="C21">
        <v>1925</v>
      </c>
      <c r="D21">
        <v>3.2819245748845566E-2</v>
      </c>
      <c r="E21">
        <v>3.6800144742207282E-2</v>
      </c>
      <c r="G21">
        <v>1925</v>
      </c>
      <c r="H21">
        <v>1.4623409122205232E-2</v>
      </c>
      <c r="I21">
        <v>2.0611092400473645E-2</v>
      </c>
      <c r="K21">
        <v>1925</v>
      </c>
      <c r="L21">
        <v>1.3004187947665848</v>
      </c>
      <c r="M21">
        <v>1.5360835490143994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9DB4-F4F8-3941-A5A6-BAE4B94BD3D4}">
  <dimension ref="A1:T56"/>
  <sheetViews>
    <sheetView topLeftCell="A26" workbookViewId="0">
      <selection activeCell="I56" sqref="I56:J56"/>
    </sheetView>
  </sheetViews>
  <sheetFormatPr baseColWidth="10" defaultRowHeight="16"/>
  <sheetData>
    <row r="1" spans="1:20">
      <c r="B1" t="s">
        <v>314</v>
      </c>
      <c r="C1" t="s">
        <v>4</v>
      </c>
      <c r="D1" t="s">
        <v>5</v>
      </c>
      <c r="E1" t="s">
        <v>315</v>
      </c>
      <c r="H1" t="s">
        <v>314</v>
      </c>
      <c r="I1" t="s">
        <v>4</v>
      </c>
      <c r="J1" t="s">
        <v>5</v>
      </c>
      <c r="K1" t="s">
        <v>315</v>
      </c>
      <c r="N1" t="s">
        <v>314</v>
      </c>
      <c r="O1" t="s">
        <v>4</v>
      </c>
      <c r="P1" t="s">
        <v>5</v>
      </c>
      <c r="Q1" t="s">
        <v>315</v>
      </c>
      <c r="S1" t="s">
        <v>4</v>
      </c>
      <c r="T1" t="s">
        <v>5</v>
      </c>
    </row>
    <row r="2" spans="1:20" s="3" customFormat="1">
      <c r="A2" s="1" t="s">
        <v>11</v>
      </c>
      <c r="B2" s="2">
        <v>0.5</v>
      </c>
      <c r="C2" s="2">
        <v>0.66666666666666663</v>
      </c>
      <c r="D2" s="2">
        <v>0.69444444444444442</v>
      </c>
      <c r="E2" s="2">
        <v>0.65853658536585369</v>
      </c>
      <c r="G2" s="1" t="s">
        <v>11</v>
      </c>
      <c r="H2" s="2">
        <v>0.60275345653654055</v>
      </c>
      <c r="I2" s="2">
        <v>0.72902079122731223</v>
      </c>
      <c r="J2" s="2">
        <v>0.64290360309723105</v>
      </c>
      <c r="K2" s="2">
        <v>0.67581478976888953</v>
      </c>
      <c r="M2" s="1" t="s">
        <v>11</v>
      </c>
      <c r="N2" s="2">
        <v>-0.24896652266923569</v>
      </c>
      <c r="O2" s="2">
        <v>-1.4358280303876092E-2</v>
      </c>
      <c r="P2" s="2">
        <v>-0.10466998203684202</v>
      </c>
      <c r="Q2" s="2">
        <v>-8.2618081353148867E-2</v>
      </c>
      <c r="S2" s="3">
        <v>10.6666666666667</v>
      </c>
      <c r="T2" s="3">
        <v>26</v>
      </c>
    </row>
    <row r="3" spans="1:20">
      <c r="A3" s="4" t="s">
        <v>12</v>
      </c>
      <c r="B3" s="5">
        <v>0.9</v>
      </c>
      <c r="C3" s="5">
        <v>0.61111111111111116</v>
      </c>
      <c r="D3" s="5">
        <v>0.72222222222222221</v>
      </c>
      <c r="E3" s="5">
        <v>0.69512195121951215</v>
      </c>
      <c r="G3" s="4" t="s">
        <v>12</v>
      </c>
      <c r="H3" s="5">
        <v>0.48333277781695499</v>
      </c>
      <c r="I3" s="5">
        <v>0.45446858331438622</v>
      </c>
      <c r="J3" s="5">
        <v>0.32663955008814116</v>
      </c>
      <c r="K3" s="5">
        <v>0.40186854366659197</v>
      </c>
      <c r="M3" s="4" t="s">
        <v>12</v>
      </c>
      <c r="N3" s="5">
        <v>0.47221257926735472</v>
      </c>
      <c r="O3" s="5">
        <v>-8.9521212941211181E-2</v>
      </c>
      <c r="P3" s="5">
        <v>-2.7538445544878762E-2</v>
      </c>
      <c r="Q3" s="5">
        <v>6.194854721637914E-3</v>
      </c>
      <c r="S3">
        <v>11.454545454545499</v>
      </c>
      <c r="T3">
        <v>10.4444444444444</v>
      </c>
    </row>
    <row r="4" spans="1:20">
      <c r="A4" s="4" t="s">
        <v>13</v>
      </c>
      <c r="B4" s="5">
        <v>1</v>
      </c>
      <c r="C4" s="5">
        <v>0.72222222222222221</v>
      </c>
      <c r="D4" s="5">
        <v>0.75</v>
      </c>
      <c r="E4" s="5">
        <v>0.76829268292682928</v>
      </c>
      <c r="G4" s="4" t="s">
        <v>13</v>
      </c>
      <c r="H4" s="5">
        <v>0.35948590220801291</v>
      </c>
      <c r="I4" s="5">
        <v>0.35401204683109211</v>
      </c>
      <c r="J4" s="5">
        <v>0.35999706412140037</v>
      </c>
      <c r="K4" s="5">
        <v>0.35730715873621782</v>
      </c>
      <c r="M4" s="4" t="s">
        <v>13</v>
      </c>
      <c r="N4" s="5">
        <v>-5.4709571372750322E-2</v>
      </c>
      <c r="O4" s="5">
        <v>6.6636209994903411E-2</v>
      </c>
      <c r="P4" s="5">
        <v>2.3881214010450527E-2</v>
      </c>
      <c r="Q4" s="5">
        <v>3.3067457932502903E-2</v>
      </c>
      <c r="S4">
        <v>14</v>
      </c>
      <c r="T4">
        <v>15.5</v>
      </c>
    </row>
    <row r="5" spans="1:20">
      <c r="A5" s="4" t="s">
        <v>14</v>
      </c>
      <c r="B5" s="5">
        <v>0.8</v>
      </c>
      <c r="C5" s="5">
        <v>0.41666666666666669</v>
      </c>
      <c r="D5" s="5">
        <v>0.27777777777777779</v>
      </c>
      <c r="E5" s="5">
        <v>0.40243902439024393</v>
      </c>
      <c r="G5" s="4" t="s">
        <v>14</v>
      </c>
      <c r="H5" s="5">
        <v>1.020330275953564</v>
      </c>
      <c r="I5" s="5">
        <v>0.79579785464616259</v>
      </c>
      <c r="J5" s="5">
        <v>0.98445090941186641</v>
      </c>
      <c r="K5" s="5">
        <v>0.90600314958078898</v>
      </c>
      <c r="M5" s="4" t="s">
        <v>14</v>
      </c>
      <c r="N5" s="5">
        <v>-0.92745111400636127</v>
      </c>
      <c r="O5" s="5">
        <v>4.3096516021441232E-2</v>
      </c>
      <c r="P5" s="5">
        <v>-0.28453761159552104</v>
      </c>
      <c r="Q5" s="5">
        <v>-0.21910232415524983</v>
      </c>
      <c r="S5">
        <v>27.714285714285701</v>
      </c>
      <c r="T5">
        <v>28</v>
      </c>
    </row>
    <row r="6" spans="1:20" s="3" customFormat="1">
      <c r="A6" s="1" t="s">
        <v>15</v>
      </c>
      <c r="B6" s="2">
        <v>0.5</v>
      </c>
      <c r="C6" s="2">
        <v>0.77777777777777779</v>
      </c>
      <c r="D6" s="2">
        <v>0.80555555555555558</v>
      </c>
      <c r="E6" s="2">
        <v>0.75609756097560976</v>
      </c>
      <c r="G6" s="1" t="s">
        <v>15</v>
      </c>
      <c r="H6" s="2">
        <v>1.3476619460572619</v>
      </c>
      <c r="I6" s="2">
        <v>1.275147721383812</v>
      </c>
      <c r="J6" s="2">
        <v>1.5162093522532691</v>
      </c>
      <c r="K6" s="2">
        <v>1.3898228550183847</v>
      </c>
      <c r="M6" s="1" t="s">
        <v>15</v>
      </c>
      <c r="N6" s="2">
        <v>-1.1749538320285233</v>
      </c>
      <c r="O6" s="2">
        <v>-3.5844918196046405E-2</v>
      </c>
      <c r="P6" s="2">
        <v>9.8024850515827044E-2</v>
      </c>
      <c r="Q6" s="2">
        <v>-0.11598854581430636</v>
      </c>
      <c r="S6" s="3">
        <v>8.1999999999999993</v>
      </c>
      <c r="T6" s="3">
        <v>19</v>
      </c>
    </row>
    <row r="7" spans="1:20" s="8" customFormat="1">
      <c r="A7" s="6" t="s">
        <v>16</v>
      </c>
      <c r="B7" s="7">
        <v>0.8</v>
      </c>
      <c r="C7" s="7">
        <v>0.80555555555555558</v>
      </c>
      <c r="D7" s="7">
        <v>0.86111111111111116</v>
      </c>
      <c r="E7" s="7">
        <v>0.82926829268292679</v>
      </c>
      <c r="G7" s="6" t="s">
        <v>16</v>
      </c>
      <c r="H7" s="7">
        <v>1.7169108479443971</v>
      </c>
      <c r="I7" s="7">
        <v>1.503611785910195</v>
      </c>
      <c r="J7" s="7">
        <v>1.7122854568214738</v>
      </c>
      <c r="K7" s="7">
        <v>1.6212366977778541</v>
      </c>
      <c r="M7" s="6" t="s">
        <v>16</v>
      </c>
      <c r="N7" s="7">
        <v>-0.23541986725130482</v>
      </c>
      <c r="O7" s="7">
        <v>-0.11783250052912073</v>
      </c>
      <c r="P7" s="7">
        <v>-0.55007270277592124</v>
      </c>
      <c r="Q7" s="7">
        <v>-0.32193641453042138</v>
      </c>
      <c r="S7" s="8">
        <v>16.8571428571429</v>
      </c>
      <c r="T7" s="8">
        <v>4</v>
      </c>
    </row>
    <row r="8" spans="1:20" s="8" customFormat="1">
      <c r="A8" s="6" t="s">
        <v>17</v>
      </c>
      <c r="B8" s="7">
        <v>0.6</v>
      </c>
      <c r="C8" s="7">
        <v>0.41666666666666669</v>
      </c>
      <c r="D8" s="7">
        <v>0.47222222222222221</v>
      </c>
      <c r="E8" s="7">
        <v>0.46341463414634149</v>
      </c>
      <c r="G8" s="6" t="s">
        <v>17</v>
      </c>
      <c r="H8" s="7">
        <v>2.1240936098600995</v>
      </c>
      <c r="I8" s="7">
        <v>1.7903326093523535</v>
      </c>
      <c r="J8" s="7">
        <v>1.6593249509505699</v>
      </c>
      <c r="K8" s="7">
        <v>1.7735196130427584</v>
      </c>
      <c r="M8" s="6" t="s">
        <v>17</v>
      </c>
      <c r="N8" s="7">
        <v>0.79138291131800187</v>
      </c>
      <c r="O8" s="7">
        <v>0.12664019748383412</v>
      </c>
      <c r="P8" s="7">
        <v>0.31518117162607129</v>
      </c>
      <c r="Q8" s="7">
        <v>0.29048046830654412</v>
      </c>
      <c r="S8" s="8">
        <v>26.6666666666667</v>
      </c>
      <c r="T8" s="8">
        <v>29.090909090909101</v>
      </c>
    </row>
    <row r="9" spans="1:20" s="3" customFormat="1">
      <c r="A9" s="1" t="s">
        <v>18</v>
      </c>
      <c r="B9" s="2">
        <v>0.2</v>
      </c>
      <c r="C9" s="2">
        <v>0.47222222222222221</v>
      </c>
      <c r="D9" s="2">
        <v>0.52777777777777779</v>
      </c>
      <c r="E9" s="2">
        <v>0.46341463414634149</v>
      </c>
      <c r="G9" s="1" t="s">
        <v>18</v>
      </c>
      <c r="H9" s="2">
        <v>0.33174240252811421</v>
      </c>
      <c r="I9" s="2">
        <v>0.33295921802222889</v>
      </c>
      <c r="J9" s="2">
        <v>0.42392852772060657</v>
      </c>
      <c r="K9" s="2">
        <v>0.37274857161003944</v>
      </c>
      <c r="M9" s="1" t="s">
        <v>18</v>
      </c>
      <c r="N9" s="2">
        <v>-6.6164581451859439E-2</v>
      </c>
      <c r="O9" s="2">
        <v>6.4764319757716869E-3</v>
      </c>
      <c r="P9" s="2">
        <v>0.15209072261950338</v>
      </c>
      <c r="Q9" s="2">
        <v>6.1545996962333024E-2</v>
      </c>
      <c r="S9" s="3">
        <v>25.8888888888889</v>
      </c>
      <c r="T9" s="3">
        <v>24.6</v>
      </c>
    </row>
    <row r="10" spans="1:20" s="3" customFormat="1">
      <c r="A10" s="1" t="s">
        <v>19</v>
      </c>
      <c r="B10" s="2">
        <v>0.3</v>
      </c>
      <c r="C10" s="2">
        <v>0.5</v>
      </c>
      <c r="D10" s="2">
        <v>0.47222222222222221</v>
      </c>
      <c r="E10" s="2">
        <v>0.46341463414634149</v>
      </c>
      <c r="G10" s="1" t="s">
        <v>19</v>
      </c>
      <c r="H10" s="2">
        <v>1.7211177384199547</v>
      </c>
      <c r="I10" s="2">
        <v>1.4055290042622981</v>
      </c>
      <c r="J10" s="2">
        <v>1.6063697884564008</v>
      </c>
      <c r="K10" s="2">
        <v>1.5321894380740573</v>
      </c>
      <c r="M10" s="1" t="s">
        <v>19</v>
      </c>
      <c r="N10" s="2">
        <v>-9.8405381083297619E-2</v>
      </c>
      <c r="O10" s="2">
        <v>-0.37089403257876535</v>
      </c>
      <c r="P10" s="2">
        <v>4.311767271144594E-2</v>
      </c>
      <c r="Q10" s="2">
        <v>-0.15590247275678626</v>
      </c>
      <c r="S10" s="3">
        <v>29</v>
      </c>
      <c r="T10" s="3">
        <v>27.4</v>
      </c>
    </row>
    <row r="11" spans="1:20">
      <c r="A11" s="4" t="s">
        <v>20</v>
      </c>
      <c r="B11" s="5">
        <v>1</v>
      </c>
      <c r="C11" s="5">
        <v>0.69444444444444442</v>
      </c>
      <c r="D11" s="5">
        <v>0.61111111111111116</v>
      </c>
      <c r="E11" s="5">
        <v>0.69512195121951215</v>
      </c>
      <c r="G11" s="4" t="s">
        <v>20</v>
      </c>
      <c r="H11" s="5">
        <v>0.56554227124618528</v>
      </c>
      <c r="I11" s="5">
        <v>0.45391676257945057</v>
      </c>
      <c r="J11" s="5">
        <v>0.49328840769562404</v>
      </c>
      <c r="K11" s="5">
        <v>0.48481474198005547</v>
      </c>
      <c r="M11" s="4" t="s">
        <v>20</v>
      </c>
      <c r="N11" s="5">
        <v>-0.30742851117595082</v>
      </c>
      <c r="O11" s="5">
        <v>-0.194425343683376</v>
      </c>
      <c r="P11" s="5">
        <v>4.2821945782889276E-3</v>
      </c>
      <c r="Q11" s="5">
        <v>-0.12096876194564188</v>
      </c>
      <c r="S11">
        <v>26.5</v>
      </c>
      <c r="T11">
        <v>17.428571428571399</v>
      </c>
    </row>
    <row r="12" spans="1:20" s="8" customFormat="1">
      <c r="A12" s="6" t="s">
        <v>21</v>
      </c>
      <c r="B12" s="7">
        <v>0.8</v>
      </c>
      <c r="C12" s="7">
        <v>0.47222222222222221</v>
      </c>
      <c r="D12" s="7">
        <v>0.63888888888888884</v>
      </c>
      <c r="E12" s="7">
        <v>0.58536585365853655</v>
      </c>
      <c r="G12" s="6" t="s">
        <v>21</v>
      </c>
      <c r="H12" s="7">
        <v>1.5731148626118958</v>
      </c>
      <c r="I12" s="7">
        <v>1.893700713368369</v>
      </c>
      <c r="J12" s="7">
        <v>1.6348778964709689</v>
      </c>
      <c r="K12" s="7">
        <v>1.7409753485406718</v>
      </c>
      <c r="M12" s="6" t="s">
        <v>21</v>
      </c>
      <c r="N12" s="7">
        <v>-0.26329784803810063</v>
      </c>
      <c r="O12" s="7">
        <v>-0.22180488398567957</v>
      </c>
      <c r="P12" s="7">
        <v>-1.2108406302708818E-3</v>
      </c>
      <c r="Q12" s="7">
        <v>-0.13001883617750279</v>
      </c>
      <c r="S12" s="8">
        <v>28.285714285714299</v>
      </c>
      <c r="T12" s="8">
        <v>19.5</v>
      </c>
    </row>
    <row r="13" spans="1:20">
      <c r="A13" s="4" t="s">
        <v>22</v>
      </c>
      <c r="B13" s="5">
        <v>0.9</v>
      </c>
      <c r="C13" s="5">
        <v>0.63888888888888884</v>
      </c>
      <c r="D13" s="5">
        <v>0.77777777777777779</v>
      </c>
      <c r="E13" s="5">
        <v>0.73170731707317072</v>
      </c>
      <c r="G13" s="4" t="s">
        <v>22</v>
      </c>
      <c r="H13" s="5">
        <v>0.68277948299222624</v>
      </c>
      <c r="I13" s="5">
        <v>0.26856005830808971</v>
      </c>
      <c r="J13" s="5">
        <v>0.42188596174131648</v>
      </c>
      <c r="K13" s="5">
        <v>0.38638843355732783</v>
      </c>
      <c r="M13" s="4" t="s">
        <v>22</v>
      </c>
      <c r="N13" s="5">
        <v>-0.40879592972165435</v>
      </c>
      <c r="O13" s="5">
        <v>8.9652848741604771E-2</v>
      </c>
      <c r="P13" s="5">
        <v>6.1911213970031631E-2</v>
      </c>
      <c r="Q13" s="5">
        <v>1.6687158053687395E-2</v>
      </c>
      <c r="S13">
        <v>15.636363636363599</v>
      </c>
      <c r="T13">
        <v>16.5</v>
      </c>
    </row>
    <row r="14" spans="1:20" s="3" customFormat="1">
      <c r="A14" s="1" t="s">
        <v>23</v>
      </c>
      <c r="B14" s="2">
        <v>0.2</v>
      </c>
      <c r="C14" s="2">
        <v>0.63888888888888884</v>
      </c>
      <c r="D14" s="2">
        <v>0.5</v>
      </c>
      <c r="E14" s="2">
        <v>0.52439024390243905</v>
      </c>
      <c r="G14" s="1" t="s">
        <v>23</v>
      </c>
      <c r="H14" s="2">
        <v>0.35824764306791873</v>
      </c>
      <c r="I14" s="2">
        <v>0.64653958782672716</v>
      </c>
      <c r="J14" s="2">
        <v>0.59182240772651074</v>
      </c>
      <c r="K14" s="2">
        <v>0.58735985695848469</v>
      </c>
      <c r="M14" s="1" t="s">
        <v>23</v>
      </c>
      <c r="N14" s="2">
        <v>-0.13742700933437851</v>
      </c>
      <c r="O14" s="2">
        <v>-0.25988981209070944</v>
      </c>
      <c r="P14" s="2">
        <v>-3.1923510610957599E-2</v>
      </c>
      <c r="Q14" s="2">
        <v>-0.14487255744638777</v>
      </c>
      <c r="S14" s="3">
        <v>3</v>
      </c>
      <c r="T14" s="3" t="s">
        <v>24</v>
      </c>
    </row>
    <row r="15" spans="1:20" s="3" customFormat="1">
      <c r="A15" s="1" t="s">
        <v>25</v>
      </c>
      <c r="B15" s="2">
        <v>0.4</v>
      </c>
      <c r="C15" s="2">
        <v>0.44444444444444442</v>
      </c>
      <c r="D15" s="2">
        <v>0.61111111111111116</v>
      </c>
      <c r="E15" s="2">
        <v>0.51219512195121952</v>
      </c>
      <c r="G15" s="1" t="s">
        <v>25</v>
      </c>
      <c r="H15" s="2">
        <v>1.4200160751317048</v>
      </c>
      <c r="I15" s="2">
        <v>1.7269077588592576</v>
      </c>
      <c r="J15" s="2">
        <v>1.6081320033434467</v>
      </c>
      <c r="K15" s="2">
        <v>1.6373364901294436</v>
      </c>
      <c r="M15" s="1" t="s">
        <v>25</v>
      </c>
      <c r="N15" s="2">
        <v>-7.003189698669721E-3</v>
      </c>
      <c r="O15" s="2">
        <v>-0.1159458413618546</v>
      </c>
      <c r="P15" s="2">
        <v>0.23645564484062151</v>
      </c>
      <c r="Q15" s="2">
        <v>5.205269546645018E-2</v>
      </c>
      <c r="S15" s="3">
        <v>25</v>
      </c>
      <c r="T15" s="3">
        <v>28.7777777777778</v>
      </c>
    </row>
    <row r="16" spans="1:20">
      <c r="A16" s="4" t="s">
        <v>26</v>
      </c>
      <c r="B16" s="5">
        <v>0.9</v>
      </c>
      <c r="C16" s="5">
        <v>0.75</v>
      </c>
      <c r="D16" s="5">
        <v>0.63888888888888884</v>
      </c>
      <c r="E16" s="5">
        <v>0.71951219512195119</v>
      </c>
      <c r="G16" s="4" t="s">
        <v>26</v>
      </c>
      <c r="H16" s="5">
        <v>0.81939791268362827</v>
      </c>
      <c r="I16" s="5">
        <v>0.75504917041553687</v>
      </c>
      <c r="J16" s="5">
        <v>1.0347049772174168</v>
      </c>
      <c r="K16" s="5">
        <v>0.88567229806856873</v>
      </c>
      <c r="M16" s="4" t="s">
        <v>26</v>
      </c>
      <c r="N16" s="5">
        <v>0.41805392710754469</v>
      </c>
      <c r="O16" s="5">
        <v>-4.7461356947809431E-2</v>
      </c>
      <c r="P16" s="5">
        <v>-0.27004555279996417</v>
      </c>
      <c r="Q16" s="5">
        <v>-8.841109121761466E-2</v>
      </c>
      <c r="S16">
        <v>25.6666666666667</v>
      </c>
      <c r="T16">
        <v>27.2222222222222</v>
      </c>
    </row>
    <row r="17" spans="1:20" s="8" customFormat="1">
      <c r="A17" s="6" t="s">
        <v>27</v>
      </c>
      <c r="B17" s="7">
        <v>0.6</v>
      </c>
      <c r="C17" s="7">
        <v>0.47222222222222221</v>
      </c>
      <c r="D17" s="7">
        <v>0.66666666666666663</v>
      </c>
      <c r="E17" s="7">
        <v>0.57317073170731703</v>
      </c>
      <c r="G17" s="6" t="s">
        <v>27</v>
      </c>
      <c r="H17" s="7">
        <v>1.421188887717554</v>
      </c>
      <c r="I17" s="7">
        <v>1.6312364524957228</v>
      </c>
      <c r="J17" s="7">
        <v>1.5062103707682919</v>
      </c>
      <c r="K17" s="7">
        <v>1.550731396520489</v>
      </c>
      <c r="M17" s="6" t="s">
        <v>27</v>
      </c>
      <c r="N17" s="7">
        <v>0.56262624659119642</v>
      </c>
      <c r="O17" s="7">
        <v>0.84515364792914793</v>
      </c>
      <c r="P17" s="7">
        <v>3.9146467806631086E-2</v>
      </c>
      <c r="Q17" s="7">
        <v>0.45684227600487837</v>
      </c>
      <c r="S17" s="8">
        <v>27</v>
      </c>
      <c r="T17" s="8">
        <v>27.125</v>
      </c>
    </row>
    <row r="18" spans="1:20">
      <c r="A18" s="4" t="s">
        <v>28</v>
      </c>
      <c r="B18" s="5">
        <v>0.8</v>
      </c>
      <c r="C18" s="5">
        <v>0.83333333333333337</v>
      </c>
      <c r="D18" s="5">
        <v>0.75</v>
      </c>
      <c r="E18" s="5">
        <v>0.79268292682926833</v>
      </c>
      <c r="G18" s="4" t="s">
        <v>28</v>
      </c>
      <c r="H18" s="5">
        <v>0.23588256250933251</v>
      </c>
      <c r="I18" s="5">
        <v>0.36288892902245923</v>
      </c>
      <c r="J18" s="5">
        <v>0.35620786212774913</v>
      </c>
      <c r="K18" s="5">
        <v>0.34446719642074186</v>
      </c>
      <c r="M18" s="4" t="s">
        <v>28</v>
      </c>
      <c r="N18" s="5">
        <v>-0.11958328308812656</v>
      </c>
      <c r="O18" s="5">
        <v>8.2184004886774034E-2</v>
      </c>
      <c r="P18" s="5">
        <v>-4.7526807052882848E-2</v>
      </c>
      <c r="Q18" s="5">
        <v>6.3202794071729113E-4</v>
      </c>
      <c r="S18">
        <v>17.8333333333333</v>
      </c>
      <c r="T18">
        <v>10.4285714285714</v>
      </c>
    </row>
    <row r="19" spans="1:20">
      <c r="A19" s="4" t="s">
        <v>29</v>
      </c>
      <c r="B19" s="5">
        <v>0.8</v>
      </c>
      <c r="C19" s="5">
        <v>0.58333333333333337</v>
      </c>
      <c r="D19" s="5">
        <v>0.63888888888888884</v>
      </c>
      <c r="E19" s="5">
        <v>0.63414634146341464</v>
      </c>
      <c r="G19" s="4" t="s">
        <v>29</v>
      </c>
      <c r="H19" s="5">
        <v>1.0694427237336392</v>
      </c>
      <c r="I19" s="5">
        <v>0.85452703612104686</v>
      </c>
      <c r="J19" s="5">
        <v>0.62450956019144199</v>
      </c>
      <c r="K19" s="5">
        <v>0.77975298420226813</v>
      </c>
      <c r="M19" s="4" t="s">
        <v>29</v>
      </c>
      <c r="N19" s="5">
        <v>0.40063103139189737</v>
      </c>
      <c r="O19" s="5">
        <v>1.2540214504953517E-2</v>
      </c>
      <c r="P19" s="5">
        <v>-8.4930420211670521E-2</v>
      </c>
      <c r="Q19" s="5">
        <v>1.7076376932648313E-2</v>
      </c>
      <c r="S19">
        <v>26</v>
      </c>
      <c r="T19">
        <v>24.428571428571399</v>
      </c>
    </row>
    <row r="20" spans="1:20">
      <c r="A20" s="4" t="s">
        <v>30</v>
      </c>
      <c r="B20" s="5">
        <v>0.8</v>
      </c>
      <c r="C20" s="5">
        <v>0.72222222222222221</v>
      </c>
      <c r="D20" s="5">
        <v>0.75</v>
      </c>
      <c r="E20" s="5">
        <v>0.74390243902439024</v>
      </c>
      <c r="G20" s="4" t="s">
        <v>30</v>
      </c>
      <c r="H20" s="5">
        <v>0.34586216031152694</v>
      </c>
      <c r="I20" s="5">
        <v>0.21392759240927353</v>
      </c>
      <c r="J20" s="5">
        <v>0.30811281136899921</v>
      </c>
      <c r="K20" s="5">
        <v>0.27136678218454979</v>
      </c>
      <c r="M20" s="4" t="s">
        <v>30</v>
      </c>
      <c r="N20" s="5">
        <v>8.4067219847972191E-2</v>
      </c>
      <c r="O20" s="5">
        <v>2.8625116059178432E-2</v>
      </c>
      <c r="P20" s="5">
        <v>0.14122937005099384</v>
      </c>
      <c r="Q20" s="5">
        <v>8.4822362176169813E-2</v>
      </c>
      <c r="S20">
        <v>7.7777777777777803</v>
      </c>
      <c r="T20">
        <v>9.1428571428571406</v>
      </c>
    </row>
    <row r="22" spans="1:20" s="8" customFormat="1">
      <c r="A22" s="6" t="s">
        <v>31</v>
      </c>
      <c r="B22" s="7">
        <v>0.6</v>
      </c>
      <c r="C22" s="7">
        <v>0.47222222222222221</v>
      </c>
      <c r="D22" s="7">
        <v>0.47222222222222221</v>
      </c>
      <c r="E22" s="7">
        <v>0.48780487804878048</v>
      </c>
      <c r="G22" s="6" t="s">
        <v>31</v>
      </c>
      <c r="H22" s="7">
        <v>2.1536935285415217</v>
      </c>
      <c r="I22" s="7">
        <v>1.6368944374076415</v>
      </c>
      <c r="J22" s="7">
        <v>1.6473660811450481</v>
      </c>
      <c r="K22" s="7">
        <v>1.704516023820879</v>
      </c>
      <c r="M22" s="6" t="s">
        <v>31</v>
      </c>
      <c r="N22" s="7">
        <v>0.46007501470187184</v>
      </c>
      <c r="O22" s="7">
        <v>0.15185347935212651</v>
      </c>
      <c r="P22" s="7">
        <v>-0.46545453956473576</v>
      </c>
      <c r="Q22" s="7">
        <v>-8.1571805129697819E-2</v>
      </c>
      <c r="S22" s="8">
        <v>25.4</v>
      </c>
      <c r="T22" s="8">
        <v>25.2222222222222</v>
      </c>
    </row>
    <row r="23" spans="1:20">
      <c r="A23" s="4" t="s">
        <v>32</v>
      </c>
      <c r="B23" s="5">
        <v>1</v>
      </c>
      <c r="C23" s="5">
        <v>0.66666666666666663</v>
      </c>
      <c r="D23" s="5">
        <v>0.77777777777777779</v>
      </c>
      <c r="E23" s="5">
        <v>0.75609756097560976</v>
      </c>
      <c r="G23" s="4" t="s">
        <v>32</v>
      </c>
      <c r="H23" s="5">
        <v>0.3248127663893573</v>
      </c>
      <c r="I23" s="5">
        <v>0.32642628686441855</v>
      </c>
      <c r="J23" s="5">
        <v>0.43426017433861946</v>
      </c>
      <c r="K23" s="5">
        <v>0.37357122277076743</v>
      </c>
      <c r="M23" s="4" t="s">
        <v>32</v>
      </c>
      <c r="N23" s="5">
        <v>0.12641303249992147</v>
      </c>
      <c r="O23" s="5">
        <v>-2.3807777804658457E-2</v>
      </c>
      <c r="P23" s="5">
        <v>1.2706209640464452E-2</v>
      </c>
      <c r="Q23" s="5">
        <v>1.0542364281563783E-2</v>
      </c>
      <c r="S23">
        <v>12.25</v>
      </c>
      <c r="T23">
        <v>10</v>
      </c>
    </row>
    <row r="24" spans="1:20">
      <c r="A24" s="4" t="s">
        <v>33</v>
      </c>
      <c r="B24" s="5">
        <v>1</v>
      </c>
      <c r="C24" s="5">
        <v>0.69444444444444442</v>
      </c>
      <c r="D24" s="5">
        <v>0.61111111111111116</v>
      </c>
      <c r="E24" s="5">
        <v>0.69512195121951215</v>
      </c>
      <c r="G24" s="4" t="s">
        <v>33</v>
      </c>
      <c r="H24" s="5">
        <v>0.39558738500962487</v>
      </c>
      <c r="I24" s="5">
        <v>0.25665789387799265</v>
      </c>
      <c r="J24" s="5">
        <v>0.29642360538264784</v>
      </c>
      <c r="K24" s="5">
        <v>0.29105863199365017</v>
      </c>
      <c r="M24" s="4" t="s">
        <v>33</v>
      </c>
      <c r="N24" s="5">
        <v>2.4139448529718353E-2</v>
      </c>
      <c r="O24" s="5">
        <v>-3.5870314766299746E-2</v>
      </c>
      <c r="P24" s="5">
        <v>0.12155273453952581</v>
      </c>
      <c r="Q24" s="5">
        <v>4.0560507282113668E-2</v>
      </c>
      <c r="S24">
        <v>15.285714285714301</v>
      </c>
      <c r="T24">
        <v>12.8571428571429</v>
      </c>
    </row>
    <row r="25" spans="1:20" s="3" customFormat="1">
      <c r="A25" s="1" t="s">
        <v>34</v>
      </c>
      <c r="B25" s="2">
        <v>0.4</v>
      </c>
      <c r="C25" s="2">
        <v>0.66666666666666663</v>
      </c>
      <c r="D25" s="2">
        <v>0.63888888888888884</v>
      </c>
      <c r="E25" s="2">
        <v>0.62195121951219512</v>
      </c>
      <c r="G25" s="1" t="s">
        <v>34</v>
      </c>
      <c r="H25" s="2">
        <v>1.8245028150391103</v>
      </c>
      <c r="I25" s="2">
        <v>1.6747743214072004</v>
      </c>
      <c r="J25" s="2">
        <v>1.5477903329170384</v>
      </c>
      <c r="K25" s="2">
        <v>1.6372848256837036</v>
      </c>
      <c r="M25" s="1" t="s">
        <v>34</v>
      </c>
      <c r="N25" s="2">
        <v>0.83586191463003057</v>
      </c>
      <c r="O25" s="2">
        <v>-3.6325565692180026E-2</v>
      </c>
      <c r="P25" s="2">
        <v>-5.1032485005642676E-2</v>
      </c>
      <c r="Q25" s="2">
        <v>6.358206489242306E-2</v>
      </c>
      <c r="S25" s="3">
        <v>4.1428571428571397</v>
      </c>
      <c r="T25" s="3">
        <v>28.3333333333333</v>
      </c>
    </row>
    <row r="26" spans="1:20" s="8" customFormat="1">
      <c r="A26" s="6" t="s">
        <v>35</v>
      </c>
      <c r="B26" s="7">
        <v>0.6</v>
      </c>
      <c r="C26" s="7">
        <v>0.58333333333333337</v>
      </c>
      <c r="D26" s="7">
        <v>0.63888888888888884</v>
      </c>
      <c r="E26" s="7">
        <v>0.6097560975609756</v>
      </c>
      <c r="G26" s="6" t="s">
        <v>35</v>
      </c>
      <c r="H26" s="7">
        <v>1.4740375267259811</v>
      </c>
      <c r="I26" s="7">
        <v>1.7213787997507382</v>
      </c>
      <c r="J26" s="7">
        <v>1.5753839755169952</v>
      </c>
      <c r="K26" s="7">
        <v>1.6271199411816857</v>
      </c>
      <c r="M26" s="6" t="s">
        <v>35</v>
      </c>
      <c r="N26" s="7">
        <v>0.846969294359457</v>
      </c>
      <c r="O26" s="7">
        <v>-7.1250184596191035E-3</v>
      </c>
      <c r="P26" s="7">
        <v>0.18382138803910497</v>
      </c>
      <c r="Q26" s="7">
        <v>0.18086295424946416</v>
      </c>
      <c r="S26" s="8">
        <v>28.090909090909101</v>
      </c>
      <c r="T26" s="8">
        <v>26</v>
      </c>
    </row>
    <row r="27" spans="1:20" s="8" customFormat="1">
      <c r="A27" s="6" t="s">
        <v>36</v>
      </c>
      <c r="B27" s="7">
        <v>0.8</v>
      </c>
      <c r="C27" s="7">
        <v>0.52777777777777779</v>
      </c>
      <c r="D27" s="7">
        <v>0.66666666666666663</v>
      </c>
      <c r="E27" s="7">
        <v>0.62195121951219512</v>
      </c>
      <c r="G27" s="6" t="s">
        <v>36</v>
      </c>
      <c r="H27" s="7">
        <v>1.4341779477756196</v>
      </c>
      <c r="I27" s="7">
        <v>1.6782293764754395</v>
      </c>
      <c r="J27" s="7">
        <v>1.3178420699513811</v>
      </c>
      <c r="K27" s="7">
        <v>1.4902481896234354</v>
      </c>
      <c r="M27" s="6" t="s">
        <v>36</v>
      </c>
      <c r="N27" s="7">
        <v>0.63919665563672856</v>
      </c>
      <c r="O27" s="7">
        <v>0.17178699365484384</v>
      </c>
      <c r="P27" s="7">
        <v>-3.3748762654379698E-2</v>
      </c>
      <c r="Q27" s="7">
        <v>0.13855296185834143</v>
      </c>
      <c r="S27" s="8">
        <v>18.600000000000001</v>
      </c>
      <c r="T27" s="8">
        <v>26.571428571428601</v>
      </c>
    </row>
    <row r="28" spans="1:20" s="8" customFormat="1">
      <c r="A28" s="6" t="s">
        <v>37</v>
      </c>
      <c r="B28" s="7">
        <v>1</v>
      </c>
      <c r="C28" s="7">
        <v>0.63888888888888884</v>
      </c>
      <c r="D28" s="7">
        <v>0.52777777777777779</v>
      </c>
      <c r="E28" s="7">
        <v>0.63414634146341464</v>
      </c>
      <c r="G28" s="6" t="s">
        <v>37</v>
      </c>
      <c r="H28" s="7">
        <v>1.3405777732892525</v>
      </c>
      <c r="I28" s="7">
        <v>1.6180053861114085</v>
      </c>
      <c r="J28" s="7">
        <v>1.5952244240067914</v>
      </c>
      <c r="K28" s="7">
        <v>1.5741713524042404</v>
      </c>
      <c r="M28" s="6" t="s">
        <v>37</v>
      </c>
      <c r="N28" s="7">
        <v>-1.0670844292575734</v>
      </c>
      <c r="O28" s="7">
        <v>0.11942343226773208</v>
      </c>
      <c r="P28" s="7">
        <v>-0.17181411883822439</v>
      </c>
      <c r="Q28" s="7">
        <v>-0.15313303669650563</v>
      </c>
      <c r="S28" s="8">
        <v>25.1428571428571</v>
      </c>
      <c r="T28" s="8">
        <v>28.6666666666667</v>
      </c>
    </row>
    <row r="29" spans="1:20">
      <c r="A29" s="4" t="s">
        <v>38</v>
      </c>
      <c r="B29" s="5">
        <v>1</v>
      </c>
      <c r="C29" s="5">
        <v>0.77777777777777779</v>
      </c>
      <c r="D29" s="5">
        <v>0.72222222222222221</v>
      </c>
      <c r="E29" s="5">
        <v>0.78048780487804881</v>
      </c>
      <c r="G29" s="4" t="s">
        <v>38</v>
      </c>
      <c r="H29" s="5">
        <v>0.4126687199928939</v>
      </c>
      <c r="I29" s="5">
        <v>0.35787359211251135</v>
      </c>
      <c r="J29" s="5">
        <v>0.33693155543405823</v>
      </c>
      <c r="K29" s="5">
        <v>0.35536185989762736</v>
      </c>
      <c r="M29" s="4" t="s">
        <v>38</v>
      </c>
      <c r="N29" s="5">
        <v>3.1698132946400157E-2</v>
      </c>
      <c r="O29" s="5">
        <v>-0.10515076784471686</v>
      </c>
      <c r="P29" s="5">
        <v>6.4903777455752043E-2</v>
      </c>
      <c r="Q29" s="5">
        <v>-1.3803784445594297E-2</v>
      </c>
      <c r="S29">
        <v>10.9</v>
      </c>
      <c r="T29">
        <v>11.375</v>
      </c>
    </row>
    <row r="30" spans="1:20" s="3" customFormat="1">
      <c r="A30" s="1" t="s">
        <v>39</v>
      </c>
      <c r="B30" s="2">
        <v>0.5</v>
      </c>
      <c r="C30" s="2">
        <v>0.41666666666666669</v>
      </c>
      <c r="D30" s="2">
        <v>0.3611111111111111</v>
      </c>
      <c r="E30" s="2">
        <v>0.40243902439024393</v>
      </c>
      <c r="G30" s="1" t="s">
        <v>39</v>
      </c>
      <c r="H30" s="2">
        <v>1.786730569432907</v>
      </c>
      <c r="I30" s="2">
        <v>1.3344405780687356</v>
      </c>
      <c r="J30" s="2">
        <v>1.7144421743816207</v>
      </c>
      <c r="K30" s="2">
        <v>1.5564278632017303</v>
      </c>
      <c r="M30" s="1" t="s">
        <v>39</v>
      </c>
      <c r="N30" s="2">
        <v>-0.39898068084694971</v>
      </c>
      <c r="O30" s="2">
        <v>-0.16791407193964261</v>
      </c>
      <c r="P30" s="2">
        <v>-0.78922495231887491</v>
      </c>
      <c r="Q30" s="2">
        <v>-0.4688635570948308</v>
      </c>
      <c r="S30" s="3">
        <v>28.6</v>
      </c>
      <c r="T30" s="3">
        <v>28.8571428571429</v>
      </c>
    </row>
    <row r="31" spans="1:20" s="3" customFormat="1">
      <c r="A31" s="1" t="s">
        <v>40</v>
      </c>
      <c r="B31" s="2">
        <v>0.4</v>
      </c>
      <c r="C31" s="2">
        <v>0.27777777777777779</v>
      </c>
      <c r="D31" s="2">
        <v>0.52777777777777779</v>
      </c>
      <c r="E31" s="2">
        <v>0.40243902439024393</v>
      </c>
      <c r="G31" s="1" t="s">
        <v>40</v>
      </c>
      <c r="H31" s="2">
        <v>1.5892545706998571</v>
      </c>
      <c r="I31" s="2">
        <v>1.703730960610037</v>
      </c>
      <c r="J31" s="2">
        <v>1.544502673432216</v>
      </c>
      <c r="K31" s="2">
        <v>1.6198653235673131</v>
      </c>
      <c r="M31" s="1" t="s">
        <v>40</v>
      </c>
      <c r="N31" s="2">
        <v>-0.35397897875093182</v>
      </c>
      <c r="O31" s="2">
        <v>-3.974251444601457E-3</v>
      </c>
      <c r="P31" s="2">
        <v>0.40466422677479374</v>
      </c>
      <c r="Q31" s="2">
        <v>0.13274450395582443</v>
      </c>
      <c r="S31" s="3" t="s">
        <v>24</v>
      </c>
      <c r="T31" s="3">
        <v>27.375</v>
      </c>
    </row>
    <row r="32" spans="1:20" s="8" customFormat="1">
      <c r="A32" s="6" t="s">
        <v>41</v>
      </c>
      <c r="B32" s="7">
        <v>0.8</v>
      </c>
      <c r="C32" s="7">
        <v>0.63888888888888884</v>
      </c>
      <c r="D32" s="7">
        <v>0.72222222222222221</v>
      </c>
      <c r="E32" s="7">
        <v>0.69512195121951215</v>
      </c>
      <c r="G32" s="6" t="s">
        <v>41</v>
      </c>
      <c r="H32" s="7">
        <v>1.5179226321275974</v>
      </c>
      <c r="I32" s="7">
        <v>1.636519353555693</v>
      </c>
      <c r="J32" s="7">
        <v>1.5570432977882303</v>
      </c>
      <c r="K32" s="7">
        <v>1.5871644118250876</v>
      </c>
      <c r="M32" s="6" t="s">
        <v>41</v>
      </c>
      <c r="N32" s="7">
        <v>1.0326199475304652</v>
      </c>
      <c r="O32" s="7">
        <v>-0.26358727568482898</v>
      </c>
      <c r="P32" s="7">
        <v>-0.22216652452796903</v>
      </c>
      <c r="Q32" s="7">
        <v>-8.7328504053122827E-2</v>
      </c>
      <c r="S32" s="8">
        <v>18.8571428571429</v>
      </c>
      <c r="T32" s="8">
        <v>22.545454545454501</v>
      </c>
    </row>
    <row r="33" spans="1:20" s="3" customFormat="1">
      <c r="A33" s="1" t="s">
        <v>42</v>
      </c>
      <c r="B33" s="2">
        <v>0.4</v>
      </c>
      <c r="C33" s="2">
        <v>0.44444444444444442</v>
      </c>
      <c r="D33" s="2">
        <v>0.52777777777777779</v>
      </c>
      <c r="E33" s="2">
        <v>0.47560975609756095</v>
      </c>
      <c r="G33" s="1" t="s">
        <v>42</v>
      </c>
      <c r="H33" s="2">
        <v>1.7870590209385662</v>
      </c>
      <c r="I33" s="2">
        <v>1.3752589178436128</v>
      </c>
      <c r="J33" s="2">
        <v>1.479475384875468</v>
      </c>
      <c r="K33" s="2">
        <v>1.4712320135033239</v>
      </c>
      <c r="M33" s="1" t="s">
        <v>42</v>
      </c>
      <c r="N33" s="2">
        <v>-3.5718775836040884E-3</v>
      </c>
      <c r="O33" s="2">
        <v>-3.5321718940360611E-2</v>
      </c>
      <c r="P33" s="2">
        <v>-0.22580651168083815</v>
      </c>
      <c r="Q33" s="2">
        <v>-0.11507725705120971</v>
      </c>
      <c r="S33" s="3">
        <v>25.3333333333333</v>
      </c>
      <c r="T33" s="3">
        <v>29</v>
      </c>
    </row>
    <row r="34" spans="1:20" s="3" customFormat="1">
      <c r="A34" s="1" t="s">
        <v>43</v>
      </c>
      <c r="B34" s="2">
        <v>0.4</v>
      </c>
      <c r="C34" s="2">
        <v>0.47222222222222221</v>
      </c>
      <c r="D34" s="2">
        <v>0.3611111111111111</v>
      </c>
      <c r="E34" s="2">
        <v>0.41463414634146339</v>
      </c>
      <c r="G34" s="1" t="s">
        <v>43</v>
      </c>
      <c r="H34" s="2">
        <v>1.4552430946069073</v>
      </c>
      <c r="I34" s="2">
        <v>1.5450261276878168</v>
      </c>
      <c r="J34" s="2">
        <v>1.3269286417228789</v>
      </c>
      <c r="K34" s="2">
        <v>1.4383268615226117</v>
      </c>
      <c r="M34" s="1" t="s">
        <v>43</v>
      </c>
      <c r="N34" s="2">
        <v>-0.25889956336721381</v>
      </c>
      <c r="O34" s="2">
        <v>2.6527647927401438E-2</v>
      </c>
      <c r="P34" s="2">
        <v>-0.18931192371827604</v>
      </c>
      <c r="Q34" s="2">
        <v>-0.10303938490419055</v>
      </c>
      <c r="S34" s="3">
        <v>4.3333333333333304</v>
      </c>
      <c r="T34" s="3">
        <v>27.8</v>
      </c>
    </row>
    <row r="35" spans="1:20" s="3" customFormat="1">
      <c r="A35" s="1" t="s">
        <v>44</v>
      </c>
      <c r="B35" s="2">
        <v>0.5</v>
      </c>
      <c r="C35" s="2">
        <v>0.80555555555555558</v>
      </c>
      <c r="D35" s="2">
        <v>0.77777777777777779</v>
      </c>
      <c r="E35" s="2">
        <v>0.75609756097560976</v>
      </c>
      <c r="G35" s="1" t="s">
        <v>44</v>
      </c>
      <c r="H35" s="2">
        <v>0.3213339524754778</v>
      </c>
      <c r="I35" s="2">
        <v>0.31269867639928628</v>
      </c>
      <c r="J35" s="2">
        <v>0.28747142990789942</v>
      </c>
      <c r="K35" s="2">
        <v>0.30267638233918853</v>
      </c>
      <c r="M35" s="1" t="s">
        <v>44</v>
      </c>
      <c r="N35" s="2">
        <v>-0.14001907154851945</v>
      </c>
      <c r="O35" s="2">
        <v>6.0477059504208376E-2</v>
      </c>
      <c r="P35" s="2">
        <v>-0.11405495042775243</v>
      </c>
      <c r="Q35" s="2">
        <v>-4.0597497423570501E-2</v>
      </c>
      <c r="S35" s="3">
        <v>4.7777777777777803</v>
      </c>
      <c r="T35" s="3">
        <v>6</v>
      </c>
    </row>
    <row r="36" spans="1:20">
      <c r="A36" s="4" t="s">
        <v>45</v>
      </c>
      <c r="B36" s="5">
        <v>1</v>
      </c>
      <c r="C36" s="5">
        <v>0.63888888888888884</v>
      </c>
      <c r="D36" s="5">
        <v>0.75</v>
      </c>
      <c r="E36" s="5">
        <v>0.73170731707317072</v>
      </c>
      <c r="G36" s="4" t="s">
        <v>45</v>
      </c>
      <c r="H36" s="5">
        <v>0.71962366883012585</v>
      </c>
      <c r="I36" s="5">
        <v>0.48271784365635828</v>
      </c>
      <c r="J36" s="5">
        <v>0.5033702648419689</v>
      </c>
      <c r="K36" s="5">
        <v>0.52067571456391504</v>
      </c>
      <c r="M36" s="4" t="s">
        <v>45</v>
      </c>
      <c r="N36" s="5">
        <v>-8.9530049413029819E-2</v>
      </c>
      <c r="O36" s="5">
        <v>-7.9791550322690155E-2</v>
      </c>
      <c r="P36" s="5">
        <v>-0.16884183729814015</v>
      </c>
      <c r="Q36" s="5">
        <v>-0.12007442010341697</v>
      </c>
      <c r="S36">
        <v>14.3333333333333</v>
      </c>
      <c r="T36">
        <v>12.25</v>
      </c>
    </row>
    <row r="37" spans="1:20" s="3" customFormat="1">
      <c r="A37" s="1" t="s">
        <v>46</v>
      </c>
      <c r="B37" s="2">
        <v>0.4</v>
      </c>
      <c r="C37" s="2">
        <v>0.3611111111111111</v>
      </c>
      <c r="D37" s="2">
        <v>0.3611111111111111</v>
      </c>
      <c r="E37" s="2">
        <v>0.36585365853658536</v>
      </c>
      <c r="G37" s="1" t="s">
        <v>46</v>
      </c>
      <c r="H37" s="2">
        <v>1.4037934546124691</v>
      </c>
      <c r="I37" s="2">
        <v>1.8486538828996497</v>
      </c>
      <c r="J37" s="2">
        <v>1.4818144815393841</v>
      </c>
      <c r="K37" s="2">
        <v>1.6333511666576814</v>
      </c>
      <c r="M37" s="1" t="s">
        <v>46</v>
      </c>
      <c r="N37" s="2">
        <v>-0.33274410346272859</v>
      </c>
      <c r="O37" s="2">
        <v>0.22687731357571245</v>
      </c>
      <c r="P37" s="2">
        <v>-0.28976518221296937</v>
      </c>
      <c r="Q37" s="2">
        <v>-6.8187857384982065E-2</v>
      </c>
      <c r="S37" s="3">
        <v>28.8571428571429</v>
      </c>
      <c r="T37" s="3">
        <v>27.3333333333333</v>
      </c>
    </row>
    <row r="38" spans="1:20" s="8" customFormat="1">
      <c r="A38" s="6" t="s">
        <v>47</v>
      </c>
      <c r="B38" s="7">
        <v>0.7</v>
      </c>
      <c r="C38" s="7">
        <v>0.58333333333333337</v>
      </c>
      <c r="D38" s="7">
        <v>0.63888888888888884</v>
      </c>
      <c r="E38" s="7">
        <v>0.62195121951219512</v>
      </c>
      <c r="G38" s="6" t="s">
        <v>47</v>
      </c>
      <c r="H38" s="7">
        <v>1.7543012646741911</v>
      </c>
      <c r="I38" s="7">
        <v>1.7993153194847733</v>
      </c>
      <c r="J38" s="7">
        <v>1.5734575689087511</v>
      </c>
      <c r="K38" s="7">
        <v>1.6946687393769371</v>
      </c>
      <c r="M38" s="6" t="s">
        <v>47</v>
      </c>
      <c r="N38" s="7">
        <v>-7.5906829438866993E-2</v>
      </c>
      <c r="O38" s="7">
        <v>0.22173205268103602</v>
      </c>
      <c r="P38" s="7">
        <v>0.64740306891469457</v>
      </c>
      <c r="Q38" s="7">
        <v>0.37231458637875153</v>
      </c>
      <c r="S38" s="8">
        <v>26.5</v>
      </c>
      <c r="T38" s="8">
        <v>28.5</v>
      </c>
    </row>
    <row r="39" spans="1:20" s="8" customFormat="1">
      <c r="A39" s="6" t="s">
        <v>48</v>
      </c>
      <c r="B39" s="7">
        <v>0.9</v>
      </c>
      <c r="C39" s="7">
        <v>0.72222222222222221</v>
      </c>
      <c r="D39" s="7">
        <v>0.77777777777777779</v>
      </c>
      <c r="E39" s="7">
        <v>0.76829268292682928</v>
      </c>
      <c r="G39" s="6" t="s">
        <v>48</v>
      </c>
      <c r="H39" s="7">
        <v>1.3022873059277802</v>
      </c>
      <c r="I39" s="7">
        <v>1.677241914222471</v>
      </c>
      <c r="J39" s="7">
        <v>1.5019389650433497</v>
      </c>
      <c r="K39" s="7">
        <v>1.5545534721078944</v>
      </c>
      <c r="M39" s="6" t="s">
        <v>48</v>
      </c>
      <c r="N39" s="7">
        <v>7.3581400907405142E-2</v>
      </c>
      <c r="O39" s="7">
        <v>-4.2133227909656144E-2</v>
      </c>
      <c r="P39" s="7">
        <v>-0.26751625591159195</v>
      </c>
      <c r="Q39" s="7">
        <v>-0.12697033424988879</v>
      </c>
      <c r="S39" s="8">
        <v>10.1666666666667</v>
      </c>
      <c r="T39" s="8">
        <v>7.5</v>
      </c>
    </row>
    <row r="40" spans="1:20" s="8" customFormat="1">
      <c r="A40" s="6" t="s">
        <v>49</v>
      </c>
      <c r="B40" s="7">
        <v>0.7</v>
      </c>
      <c r="C40" s="7">
        <v>0.5</v>
      </c>
      <c r="D40" s="7">
        <v>0.58333333333333337</v>
      </c>
      <c r="E40" s="7">
        <v>0.56097560975609762</v>
      </c>
      <c r="G40" s="6" t="s">
        <v>49</v>
      </c>
      <c r="H40" s="7">
        <v>1.3240814560642971</v>
      </c>
      <c r="I40" s="7">
        <v>1.3244071394255021</v>
      </c>
      <c r="J40" s="7">
        <v>1.3506072516222003</v>
      </c>
      <c r="K40" s="7">
        <v>1.3358699102239058</v>
      </c>
      <c r="M40" s="6" t="s">
        <v>49</v>
      </c>
      <c r="N40" s="7">
        <v>0.68766806179019468</v>
      </c>
      <c r="O40" s="7">
        <v>0.27084734169168867</v>
      </c>
      <c r="P40" s="7">
        <v>-7.3809538442061728E-2</v>
      </c>
      <c r="Q40" s="7">
        <v>0.17036636018156737</v>
      </c>
      <c r="S40" s="8">
        <v>22</v>
      </c>
      <c r="T40" s="8">
        <v>25.307692307692299</v>
      </c>
    </row>
    <row r="41" spans="1:20" s="3" customFormat="1">
      <c r="A41" s="1" t="s">
        <v>50</v>
      </c>
      <c r="B41" s="2">
        <v>0</v>
      </c>
      <c r="C41" s="2">
        <v>8.3333333333333329E-2</v>
      </c>
      <c r="D41" s="2">
        <v>5.5555555555555552E-2</v>
      </c>
      <c r="E41" s="2">
        <v>6.097560975609756E-2</v>
      </c>
      <c r="G41" s="1" t="s">
        <v>50</v>
      </c>
      <c r="H41" s="2">
        <v>1.7554344959537036</v>
      </c>
      <c r="I41" s="2">
        <v>1.5573280165712213</v>
      </c>
      <c r="J41" s="2">
        <v>1.6223780468127638</v>
      </c>
      <c r="K41" s="2">
        <v>1.6100458931873234</v>
      </c>
      <c r="M41" s="1" t="s">
        <v>50</v>
      </c>
      <c r="N41" s="2">
        <v>0.66210145069542548</v>
      </c>
      <c r="O41" s="2">
        <v>0.4657690954868422</v>
      </c>
      <c r="P41" s="2">
        <v>0.45656042328696711</v>
      </c>
      <c r="Q41" s="2">
        <v>0.4856692339367244</v>
      </c>
      <c r="S41" s="3" t="s">
        <v>24</v>
      </c>
      <c r="T41" s="3" t="s">
        <v>24</v>
      </c>
    </row>
    <row r="42" spans="1:20" s="3" customFormat="1">
      <c r="A42" s="1" t="s">
        <v>51</v>
      </c>
      <c r="B42" s="2">
        <v>0.5</v>
      </c>
      <c r="C42" s="2">
        <v>0.55555555555555558</v>
      </c>
      <c r="D42" s="2">
        <v>0.58333333333333337</v>
      </c>
      <c r="E42" s="2">
        <v>0.56097560975609762</v>
      </c>
      <c r="G42" s="1" t="s">
        <v>51</v>
      </c>
      <c r="H42" s="2">
        <v>2.0156962360654331</v>
      </c>
      <c r="I42" s="2">
        <v>1.6508555519372321</v>
      </c>
      <c r="J42" s="2">
        <v>1.6620010734460324</v>
      </c>
      <c r="K42" s="2">
        <v>1.7002414740786809</v>
      </c>
      <c r="M42" s="1" t="s">
        <v>51</v>
      </c>
      <c r="N42" s="2">
        <v>0.42466648339987234</v>
      </c>
      <c r="O42" s="2">
        <v>0.17854935886437254</v>
      </c>
      <c r="P42" s="2">
        <v>-4.048846887981207E-2</v>
      </c>
      <c r="Q42" s="2">
        <v>0.11240069357857191</v>
      </c>
      <c r="S42" s="3">
        <v>26</v>
      </c>
      <c r="T42" s="3">
        <v>26</v>
      </c>
    </row>
    <row r="43" spans="1:20" s="3" customFormat="1">
      <c r="A43" s="1" t="s">
        <v>52</v>
      </c>
      <c r="B43" s="2">
        <v>0.5</v>
      </c>
      <c r="C43" s="2">
        <v>0.55555555555555558</v>
      </c>
      <c r="D43" s="2">
        <v>0.61111111111111116</v>
      </c>
      <c r="E43" s="2">
        <v>0.57317073170731703</v>
      </c>
      <c r="G43" s="1" t="s">
        <v>52</v>
      </c>
      <c r="H43" s="2">
        <v>1.8128184074182119</v>
      </c>
      <c r="I43" s="2">
        <v>1.4376631123314962</v>
      </c>
      <c r="J43" s="2">
        <v>1.7386072522491507</v>
      </c>
      <c r="K43" s="2">
        <v>1.6155355755986025</v>
      </c>
      <c r="M43" s="1" t="s">
        <v>52</v>
      </c>
      <c r="N43" s="2">
        <v>0.9943078629717631</v>
      </c>
      <c r="O43" s="2">
        <v>-0.21896018863673727</v>
      </c>
      <c r="P43" s="2">
        <v>-0.65358113697153664</v>
      </c>
      <c r="Q43" s="2">
        <v>-0.26180986697780767</v>
      </c>
      <c r="S43" s="3">
        <v>26.4444444444444</v>
      </c>
      <c r="T43" s="3">
        <v>26.7777777777778</v>
      </c>
    </row>
    <row r="44" spans="1:20">
      <c r="A44" s="4" t="s">
        <v>53</v>
      </c>
      <c r="B44" s="5">
        <v>0.9</v>
      </c>
      <c r="C44" s="5">
        <v>0.77777777777777779</v>
      </c>
      <c r="D44" s="5">
        <v>0.83333333333333337</v>
      </c>
      <c r="E44" s="5">
        <v>0.81707317073170727</v>
      </c>
      <c r="G44" s="4" t="s">
        <v>53</v>
      </c>
      <c r="H44" s="5">
        <v>0.2251941614867165</v>
      </c>
      <c r="I44" s="5">
        <v>0.21664195834894587</v>
      </c>
      <c r="J44" s="5">
        <v>0.3846414141523497</v>
      </c>
      <c r="K44" s="5">
        <v>0.29144076859650969</v>
      </c>
      <c r="M44" s="4" t="s">
        <v>53</v>
      </c>
      <c r="N44" s="5">
        <v>-1.1266001706424632E-2</v>
      </c>
      <c r="O44" s="5">
        <v>2.8761059482485467E-2</v>
      </c>
      <c r="P44" s="5">
        <v>-0.14459747023907596</v>
      </c>
      <c r="Q44" s="5">
        <v>-5.2228912247579314E-2</v>
      </c>
      <c r="S44">
        <v>13.1428571428571</v>
      </c>
      <c r="T44">
        <v>10.714285714285699</v>
      </c>
    </row>
    <row r="45" spans="1:20">
      <c r="A45" s="4" t="s">
        <v>54</v>
      </c>
      <c r="B45" s="5">
        <v>0.7</v>
      </c>
      <c r="C45" s="5">
        <v>0.75</v>
      </c>
      <c r="D45" s="5">
        <v>0.75</v>
      </c>
      <c r="E45" s="5">
        <v>0.74390243902439024</v>
      </c>
      <c r="G45" s="4" t="s">
        <v>54</v>
      </c>
      <c r="H45" s="5">
        <v>0.30950223517449693</v>
      </c>
      <c r="I45" s="5">
        <v>0.3531365844680614</v>
      </c>
      <c r="J45" s="5">
        <v>0.43424378087162196</v>
      </c>
      <c r="K45" s="5">
        <v>0.38342335980455566</v>
      </c>
      <c r="M45" s="4" t="s">
        <v>54</v>
      </c>
      <c r="N45" s="5">
        <v>9.5798584515586802E-2</v>
      </c>
      <c r="O45" s="5">
        <v>-8.4454959848212344E-2</v>
      </c>
      <c r="P45" s="5">
        <v>3.0180756070554666E-2</v>
      </c>
      <c r="Q45" s="5">
        <v>-1.214494501024156E-2</v>
      </c>
      <c r="S45">
        <v>14.8333333333333</v>
      </c>
      <c r="T45">
        <v>19.5</v>
      </c>
    </row>
    <row r="46" spans="1:20" s="8" customFormat="1">
      <c r="A46" s="6" t="s">
        <v>55</v>
      </c>
      <c r="B46" s="7">
        <v>0.6</v>
      </c>
      <c r="C46" s="7">
        <v>0.69444444444444442</v>
      </c>
      <c r="D46" s="7">
        <v>0.5</v>
      </c>
      <c r="E46" s="7">
        <v>0.59756097560975607</v>
      </c>
      <c r="G46" s="6" t="s">
        <v>55</v>
      </c>
      <c r="H46" s="7">
        <v>1.6926864675772335</v>
      </c>
      <c r="I46" s="7">
        <v>1.3066669967330704</v>
      </c>
      <c r="J46" s="7">
        <v>1.3180074425964132</v>
      </c>
      <c r="K46" s="7">
        <v>1.3587212742882164</v>
      </c>
      <c r="M46" s="6" t="s">
        <v>55</v>
      </c>
      <c r="N46" s="7">
        <v>-0.3565832428754333</v>
      </c>
      <c r="O46" s="7">
        <v>0.12063711259870136</v>
      </c>
      <c r="P46" s="7">
        <v>4.3035939940836938E-2</v>
      </c>
      <c r="Q46" s="7">
        <v>2.8370700764256622E-2</v>
      </c>
      <c r="S46" s="8">
        <v>26.5</v>
      </c>
      <c r="T46" s="8">
        <v>24</v>
      </c>
    </row>
    <row r="47" spans="1:20">
      <c r="A47" s="4" t="s">
        <v>56</v>
      </c>
      <c r="B47" s="5">
        <v>0.8</v>
      </c>
      <c r="C47" s="5">
        <v>0.69444444444444442</v>
      </c>
      <c r="D47" s="5">
        <v>0.80555555555555558</v>
      </c>
      <c r="E47" s="5">
        <v>0.75609756097560976</v>
      </c>
      <c r="G47" s="4" t="s">
        <v>56</v>
      </c>
      <c r="H47" s="5">
        <v>0.33813992941773857</v>
      </c>
      <c r="I47" s="5">
        <v>0.28355588440415974</v>
      </c>
      <c r="J47" s="5">
        <v>0.30586158039421979</v>
      </c>
      <c r="K47" s="5">
        <v>0.30000521984047618</v>
      </c>
      <c r="M47" s="4" t="s">
        <v>56</v>
      </c>
      <c r="N47" s="5">
        <v>-6.6681014559706625E-2</v>
      </c>
      <c r="O47" s="5">
        <v>7.3681646854932573E-2</v>
      </c>
      <c r="P47" s="5">
        <v>-0.18619336560873048</v>
      </c>
      <c r="Q47" s="5">
        <v>-5.7527219765046204E-2</v>
      </c>
      <c r="S47">
        <v>21.1</v>
      </c>
      <c r="T47">
        <v>21.1</v>
      </c>
    </row>
    <row r="48" spans="1:20">
      <c r="A48" s="4" t="s">
        <v>57</v>
      </c>
      <c r="B48" s="5">
        <v>1</v>
      </c>
      <c r="C48" s="5">
        <v>0.69444444444444442</v>
      </c>
      <c r="D48" s="5">
        <v>0.69444444444444442</v>
      </c>
      <c r="E48" s="5">
        <v>0.73170731707317072</v>
      </c>
      <c r="G48" s="4" t="s">
        <v>57</v>
      </c>
      <c r="H48" s="5">
        <v>0.52013011622284167</v>
      </c>
      <c r="I48" s="5">
        <v>0.34564497778271402</v>
      </c>
      <c r="J48" s="5">
        <v>0.43280420504741302</v>
      </c>
      <c r="K48" s="5">
        <v>0.40518867980625611</v>
      </c>
      <c r="M48" s="4" t="s">
        <v>57</v>
      </c>
      <c r="N48" s="5">
        <v>0.3296704333332236</v>
      </c>
      <c r="O48" s="5">
        <v>-0.11183423912613424</v>
      </c>
      <c r="P48" s="5">
        <v>-0.2099508078265164</v>
      </c>
      <c r="Q48" s="5">
        <v>-0.10106777264589253</v>
      </c>
      <c r="S48">
        <v>17.2</v>
      </c>
      <c r="T48">
        <v>13.1428571428571</v>
      </c>
    </row>
    <row r="49" spans="1:20" s="8" customFormat="1">
      <c r="A49" s="6" t="s">
        <v>58</v>
      </c>
      <c r="B49" s="7">
        <v>1</v>
      </c>
      <c r="C49" s="7">
        <v>0.63888888888888884</v>
      </c>
      <c r="D49" s="7">
        <v>0.72222222222222221</v>
      </c>
      <c r="E49" s="7">
        <v>0.71951219512195119</v>
      </c>
      <c r="G49" s="6" t="s">
        <v>58</v>
      </c>
      <c r="H49" s="7">
        <v>1.4435222522230142</v>
      </c>
      <c r="I49" s="7">
        <v>1.6252365200561081</v>
      </c>
      <c r="J49" s="7">
        <v>1.6729107033863162</v>
      </c>
      <c r="K49" s="7">
        <v>1.6240063727580167</v>
      </c>
      <c r="M49" s="6" t="s">
        <v>58</v>
      </c>
      <c r="N49" s="7">
        <v>-0.90906264699827344</v>
      </c>
      <c r="O49" s="7">
        <v>-0.20822647986794385</v>
      </c>
      <c r="P49" s="7">
        <v>0.49806399835403437</v>
      </c>
      <c r="Q49" s="7">
        <v>1.6384441408738001E-2</v>
      </c>
      <c r="S49" s="8">
        <v>11.7777777777778</v>
      </c>
      <c r="T49" s="8">
        <v>14.2222222222222</v>
      </c>
    </row>
    <row r="50" spans="1:20">
      <c r="A50" s="4" t="s">
        <v>59</v>
      </c>
      <c r="B50" s="5">
        <v>0.9</v>
      </c>
      <c r="C50" s="5">
        <v>0.77777777777777779</v>
      </c>
      <c r="D50" s="5">
        <v>0.63888888888888884</v>
      </c>
      <c r="E50" s="5">
        <v>0.73170731707317072</v>
      </c>
      <c r="G50" s="4" t="s">
        <v>59</v>
      </c>
      <c r="H50" s="5">
        <v>0.31092834850107059</v>
      </c>
      <c r="I50" s="5">
        <v>0.36955888222331001</v>
      </c>
      <c r="J50" s="5">
        <v>0.28644760555655174</v>
      </c>
      <c r="K50" s="5">
        <v>0.32592093957421631</v>
      </c>
      <c r="M50" s="4" t="s">
        <v>59</v>
      </c>
      <c r="N50" s="5">
        <v>-6.2237750185316406E-3</v>
      </c>
      <c r="O50" s="5">
        <v>9.0299903993507069E-2</v>
      </c>
      <c r="P50" s="5">
        <v>0.1855516963970518</v>
      </c>
      <c r="Q50" s="5">
        <v>0.12034658370579027</v>
      </c>
      <c r="S50">
        <v>21.25</v>
      </c>
      <c r="T50">
        <v>19.727272727272702</v>
      </c>
    </row>
    <row r="51" spans="1:20">
      <c r="A51" s="4" t="s">
        <v>60</v>
      </c>
      <c r="B51" s="5">
        <v>1</v>
      </c>
      <c r="C51" s="5">
        <v>0.66666666666666663</v>
      </c>
      <c r="D51" s="5">
        <v>0.77777777777777779</v>
      </c>
      <c r="E51" s="5">
        <v>0.75609756097560976</v>
      </c>
      <c r="G51" s="4" t="s">
        <v>60</v>
      </c>
      <c r="H51" s="5">
        <v>0.87738708578537583</v>
      </c>
      <c r="I51" s="5">
        <v>0.35197274806439882</v>
      </c>
      <c r="J51" s="5">
        <v>0.40072572872343815</v>
      </c>
      <c r="K51" s="5">
        <v>0.437451414905072</v>
      </c>
      <c r="M51" s="4" t="s">
        <v>60</v>
      </c>
      <c r="N51" s="5">
        <v>-0.20589027517563765</v>
      </c>
      <c r="O51" s="5">
        <v>-0.11314578250869742</v>
      </c>
      <c r="P51" s="5">
        <v>0.13564714464579269</v>
      </c>
      <c r="Q51" s="5">
        <v>-1.5229923351474946E-2</v>
      </c>
      <c r="S51">
        <v>24.9</v>
      </c>
      <c r="T51">
        <v>22.428571428571399</v>
      </c>
    </row>
    <row r="53" spans="1:20">
      <c r="A53" t="s">
        <v>316</v>
      </c>
    </row>
    <row r="54" spans="1:20">
      <c r="B54">
        <f>AVERAGE(B51,B50,B48,B47,B45,B44,B36,B29,B24,B23,B20,B19,B18,B16,B13,B11,B5,B4,B3)</f>
        <v>0.90526315789473699</v>
      </c>
      <c r="C54">
        <f t="shared" ref="C54:T54" si="0">AVERAGE(C51,C50,C48,C47,C45,C44,C36,C29,C24,C23,C20,C19,C18,C16,C13,C11,C5,C4,C3)</f>
        <v>0.6900584795321637</v>
      </c>
      <c r="D54">
        <f t="shared" si="0"/>
        <v>0.69883040935672514</v>
      </c>
      <c r="E54">
        <f t="shared" si="0"/>
        <v>0.72015404364569968</v>
      </c>
      <c r="H54">
        <f t="shared" si="0"/>
        <v>0.52715949927712169</v>
      </c>
      <c r="I54">
        <f t="shared" si="0"/>
        <v>0.41354393081317725</v>
      </c>
      <c r="J54">
        <f t="shared" si="0"/>
        <v>0.45923721151088648</v>
      </c>
      <c r="K54">
        <f t="shared" si="0"/>
        <v>0.44745995263948185</v>
      </c>
      <c r="N54">
        <f t="shared" si="0"/>
        <v>-1.1309217673608122E-2</v>
      </c>
      <c r="O54">
        <f t="shared" si="0"/>
        <v>-1.9472936066001336E-2</v>
      </c>
      <c r="P54">
        <f t="shared" si="0"/>
        <v>-3.3806105622024948E-2</v>
      </c>
      <c r="Q54">
        <f t="shared" si="0"/>
        <v>-2.4769971676890577E-2</v>
      </c>
      <c r="S54">
        <f t="shared" si="0"/>
        <v>17.777800562011084</v>
      </c>
      <c r="T54">
        <f t="shared" si="0"/>
        <v>16.431071998177249</v>
      </c>
    </row>
    <row r="55" spans="1:20">
      <c r="B55">
        <f>STDEV((B51,B50,B48,B47,B45,B44,B36,B29,B24,B23,B20,B19,B18,B16,B13,B11,B5,B4,B3))</f>
        <v>9.703197760719133E-2</v>
      </c>
      <c r="C55">
        <f>STDEV((C51,C50,C48,C47,C45,C44,C36,C29,C24,C23,C20,C19,C18,C16,C13,C11,C5,C4,C3))</f>
        <v>9.1784976912674898E-2</v>
      </c>
      <c r="D55">
        <f>STDEV((D51,D50,D48,D47,D45,D44,D36,D29,D24,D23,D20,D19,D18,D16,D13,D11,D5,D4,D3))</f>
        <v>0.12152690754352789</v>
      </c>
      <c r="E55">
        <f>STDEV((E51,E50,E48,E47,E45,E44,E36,E29,E24,E23,E20,E19,E18,E16,E13,E11,E5,E4,E3))</f>
        <v>8.7040644731026823E-2</v>
      </c>
      <c r="H55">
        <f>STDEV((H51,H50,H48,H47,H45,H44,H36,H29,H24,H23,H20,H19,H18,H16,H13,H11,H5,H4,H3))</f>
        <v>0.26334236929646393</v>
      </c>
      <c r="I55">
        <f>STDEV((I51,I50,I48,I47,I45,I44,I36,I29,I24,I23,I20,I19,I18,I16,I13,I11,I5,I4,I3))</f>
        <v>0.18815345122585597</v>
      </c>
      <c r="J55">
        <f>STDEV((J51,J50,J48,J47,J45,J44,J36,J29,J24,J23,J20,J19,J18,J16,J13,J11,J5,J4,J3))</f>
        <v>0.21154154589260638</v>
      </c>
      <c r="K55">
        <f>STDEV((K51,K50,K48,K47,K45,K44,K36,K29,K24,K23,K20,K19,K18,K16,K13,K11,K5,K4,K3))</f>
        <v>0.19440306986136183</v>
      </c>
      <c r="N55">
        <f>STDEV((N51,N50,N48,N47,N45,N44,N36,N29,N24,N23,N20,N19,N18,N16,N13,N11,N5,N4,N3))</f>
        <v>0.32424507879531816</v>
      </c>
      <c r="O55">
        <f>STDEV((O51,O50,O48,O47,O45,O44,O36,O29,O24,O23,O20,O19,O18,O16,O13,O11,O5,O4,O3))</f>
        <v>8.4675180668811703E-2</v>
      </c>
      <c r="P55">
        <f>STDEV((P51,P50,P48,P47,P45,P44,P36,P29,P24,P23,P20,P19,P18,P16,P13,P11,P5,P4,P3))</f>
        <v>0.14294959322294321</v>
      </c>
      <c r="Q55">
        <f>STDEV((Q51,Q50,Q48,Q47,Q45,Q44,Q36,Q29,Q24,Q23,Q20,Q19,Q18,Q16,Q13,Q11,Q5,Q4,Q3))</f>
        <v>7.9991261448904824E-2</v>
      </c>
      <c r="S55">
        <f>STDEV((S51,S50,S48,S47,S45,S44,S36,S29,S24,S23,S20,S19,S18,S16,S13,S11,S5,S4,S3))</f>
        <v>6.0724094083266964</v>
      </c>
      <c r="T55">
        <f>STDEV((T51,T50,T48,T47,T45,T44,T36,T29,T24,T23,T20,T19,T18,T16,T13,T11,T5,T4,T3))</f>
        <v>6.0545047390190394</v>
      </c>
    </row>
    <row r="56" spans="1:20">
      <c r="B56">
        <f>B55/SQRT(COUNT((B51,B50,B48,B47,B45,B44,B36,B29,B24,B23,B20,B19,B18,B16,B13,B11,B5,B4,B3)))</f>
        <v>2.2260662351665714E-2</v>
      </c>
      <c r="C56">
        <f>C55/SQRT(COUNT((C51,C50,C48,C47,C45,C44,C36,C29,C24,C23,C20,C19,C18,C16,C13,C11,C5,C4,C3)))</f>
        <v>2.1056917836713877E-2</v>
      </c>
      <c r="D56">
        <f>D55/SQRT(COUNT((D51,D50,D48,D47,D45,D44,D36,D29,D24,D23,D20,D19,D18,D16,D13,D11,D5,D4,D3)))</f>
        <v>2.7880184679118358E-2</v>
      </c>
      <c r="E56">
        <f>E55/SQRT(COUNT((E51,E50,E48,E47,E45,E44,E36,E29,E24,E23,E20,E19,E18,E16,E13,E11,E5,E4,E3)))</f>
        <v>1.9968493387535362E-2</v>
      </c>
      <c r="H56">
        <f>H55/SQRT(COUNT((H51,H50,H48,H47,H45,H44,H36,H29,H24,H23,H20,H19,H18,H16,H13,H11,H5,H4,H3)))</f>
        <v>6.0414882911360761E-2</v>
      </c>
      <c r="I56">
        <f>I55/SQRT(COUNT((I51,I50,I48,I47,I45,I44,I36,I29,I24,I23,I20,I19,I18,I16,I13,I11,I5,I4,I3)))</f>
        <v>4.3165362093258691E-2</v>
      </c>
      <c r="J56">
        <f>J55/SQRT(COUNT((J51,J50,J48,J47,J45,J44,J36,J29,J24,J23,J20,J19,J18,J16,J13,J11,J5,J4,J3)))</f>
        <v>4.8530958995065411E-2</v>
      </c>
      <c r="K56">
        <f>K55/SQRT(COUNT((K51,K50,K48,K47,K45,K44,K36,K29,K24,K23,K20,K19,K18,K16,K13,K11,K5,K4,K3)))</f>
        <v>4.4599122938934407E-2</v>
      </c>
      <c r="N56">
        <f>N55/SQRT(COUNT((N51,N50,N48,N47,N45,N44,N36,N29,N24,N23,N20,N19,N18,N16,N13,N11,N5,N4,N3)))</f>
        <v>7.4386922705746039E-2</v>
      </c>
      <c r="O56">
        <f>O55/SQRT(COUNT((O51,O50,O48,O47,O45,O44,O36,O29,O24,O23,O20,O19,O18,O16,O13,O11,O5,O4,O3)))</f>
        <v>1.9425818713757839E-2</v>
      </c>
      <c r="P56">
        <f>P55/SQRT(COUNT((P51,P50,P48,P47,P45,P44,P36,P29,P24,P23,P20,P19,P18,P16,P13,P11,P5,P4,P3)))</f>
        <v>3.2794885835739793E-2</v>
      </c>
      <c r="Q56">
        <f>Q55/SQRT(COUNT((Q51,Q50,Q48,Q47,Q45,Q44,Q36,Q29,Q24,Q23,Q20,Q19,Q18,Q16,Q13,Q11,Q5,Q4,Q3)))</f>
        <v>1.8351253948532473E-2</v>
      </c>
      <c r="S56">
        <f>S55/SQRT(COUNT((S51,S50,S48,S47,S45,S44,S36,S29,S24,S23,S20,S19,S18,S16,S13,S11,S5,S4,S3)))</f>
        <v>1.3931062607737728</v>
      </c>
      <c r="T56">
        <f>T55/SQRT(COUNT((T51,T50,T48,T47,T45,T44,T36,T29,T24,T23,T20,T19,T18,T16,T13,T11,T5,T4,T3)))</f>
        <v>1.3889986479248468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7091A-027C-E844-A93E-83E49A24937B}">
  <dimension ref="A1:T56"/>
  <sheetViews>
    <sheetView topLeftCell="A21" workbookViewId="0">
      <selection activeCell="S56" sqref="S56:T56"/>
    </sheetView>
  </sheetViews>
  <sheetFormatPr baseColWidth="10" defaultRowHeight="16"/>
  <sheetData>
    <row r="1" spans="1:20">
      <c r="B1" t="s">
        <v>314</v>
      </c>
      <c r="C1" t="s">
        <v>4</v>
      </c>
      <c r="D1" t="s">
        <v>5</v>
      </c>
      <c r="E1" t="s">
        <v>315</v>
      </c>
      <c r="H1" t="s">
        <v>314</v>
      </c>
      <c r="I1" t="s">
        <v>4</v>
      </c>
      <c r="J1" t="s">
        <v>5</v>
      </c>
      <c r="K1" t="s">
        <v>315</v>
      </c>
      <c r="N1" t="s">
        <v>314</v>
      </c>
      <c r="O1" t="s">
        <v>4</v>
      </c>
      <c r="P1" t="s">
        <v>5</v>
      </c>
      <c r="Q1" t="s">
        <v>315</v>
      </c>
      <c r="S1" t="s">
        <v>4</v>
      </c>
      <c r="T1" t="s">
        <v>5</v>
      </c>
    </row>
    <row r="2" spans="1:20" s="3" customFormat="1">
      <c r="A2" s="1" t="s">
        <v>61</v>
      </c>
      <c r="B2" s="2">
        <v>0.5</v>
      </c>
      <c r="C2" s="2">
        <v>0.75</v>
      </c>
      <c r="D2" s="2">
        <v>0.69444444444444442</v>
      </c>
      <c r="E2" s="2">
        <v>0.69512195121951215</v>
      </c>
      <c r="G2" s="1" t="s">
        <v>61</v>
      </c>
      <c r="H2" s="2">
        <v>1.6519652735415178</v>
      </c>
      <c r="I2" s="2">
        <v>1.441582211675952</v>
      </c>
      <c r="J2" s="2">
        <v>1.4519254796669674</v>
      </c>
      <c r="K2" s="2">
        <v>1.4717796295580523</v>
      </c>
      <c r="M2" s="1" t="s">
        <v>61</v>
      </c>
      <c r="N2" s="2">
        <v>-0.12236269589384378</v>
      </c>
      <c r="O2" s="2">
        <v>6.364455153554277E-2</v>
      </c>
      <c r="P2" s="2">
        <v>-0.42179801359468438</v>
      </c>
      <c r="Q2" s="2">
        <v>-0.17216038528131136</v>
      </c>
      <c r="S2" s="3">
        <v>8</v>
      </c>
      <c r="T2" s="3">
        <v>5.25</v>
      </c>
    </row>
    <row r="3" spans="1:20">
      <c r="A3" s="4" t="s">
        <v>62</v>
      </c>
      <c r="B3" s="5">
        <v>0.6</v>
      </c>
      <c r="C3" s="5">
        <v>0.86111111111111116</v>
      </c>
      <c r="D3" s="5">
        <v>0.86111111111111116</v>
      </c>
      <c r="E3" s="5">
        <v>0.82926829268292679</v>
      </c>
      <c r="G3" s="4" t="s">
        <v>62</v>
      </c>
      <c r="H3" s="5">
        <v>0.45411373788497456</v>
      </c>
      <c r="I3" s="5">
        <v>0.82305181182384801</v>
      </c>
      <c r="J3" s="5">
        <v>0.67328186971039239</v>
      </c>
      <c r="K3" s="5">
        <v>0.71230670626929748</v>
      </c>
      <c r="M3" s="4" t="s">
        <v>62</v>
      </c>
      <c r="N3" s="5">
        <v>0.35331180617326974</v>
      </c>
      <c r="O3" s="5">
        <v>9.2258548203431295E-2</v>
      </c>
      <c r="P3" s="5">
        <v>0.20260677584079728</v>
      </c>
      <c r="Q3" s="5">
        <v>0.17253987472347468</v>
      </c>
      <c r="S3">
        <v>10.6666666666667</v>
      </c>
      <c r="T3">
        <v>11.8333333333333</v>
      </c>
    </row>
    <row r="4" spans="1:20" s="8" customFormat="1">
      <c r="A4" s="6" t="s">
        <v>63</v>
      </c>
      <c r="B4" s="7">
        <v>0.9</v>
      </c>
      <c r="C4" s="7">
        <v>0.72222222222222221</v>
      </c>
      <c r="D4" s="7">
        <v>0.66666666666666663</v>
      </c>
      <c r="E4" s="7">
        <v>0.71951219512195119</v>
      </c>
      <c r="G4" s="6" t="s">
        <v>63</v>
      </c>
      <c r="H4" s="7">
        <v>1.5228979145031145</v>
      </c>
      <c r="I4" s="7">
        <v>1.6167579329793402</v>
      </c>
      <c r="J4" s="7">
        <v>1.1327096028875601</v>
      </c>
      <c r="K4" s="7">
        <v>1.3928025662956038</v>
      </c>
      <c r="M4" s="6" t="s">
        <v>63</v>
      </c>
      <c r="N4" s="7">
        <v>0.26292511819695036</v>
      </c>
      <c r="O4" s="7">
        <v>4.525646688717265E-2</v>
      </c>
      <c r="P4" s="7">
        <v>-4.4027419546989743E-2</v>
      </c>
      <c r="Q4" s="7">
        <v>3.2603620563610866E-2</v>
      </c>
      <c r="S4" s="8">
        <v>21.1428571428571</v>
      </c>
      <c r="T4" s="8">
        <v>21.25</v>
      </c>
    </row>
    <row r="5" spans="1:20" s="8" customFormat="1">
      <c r="A5" s="6" t="s">
        <v>64</v>
      </c>
      <c r="B5" s="7">
        <v>1</v>
      </c>
      <c r="C5" s="7">
        <v>0.72222222222222221</v>
      </c>
      <c r="D5" s="7">
        <v>0.75</v>
      </c>
      <c r="E5" s="7">
        <v>0.76829268292682928</v>
      </c>
      <c r="G5" s="6" t="s">
        <v>64</v>
      </c>
      <c r="H5" s="7">
        <v>1.4424665898081224</v>
      </c>
      <c r="I5" s="7">
        <v>1.6915430322662122</v>
      </c>
      <c r="J5" s="7">
        <v>1.4867545737682948</v>
      </c>
      <c r="K5" s="7">
        <v>1.5712607282356517</v>
      </c>
      <c r="M5" s="6" t="s">
        <v>64</v>
      </c>
      <c r="N5" s="7">
        <v>8.3174724570153728E-3</v>
      </c>
      <c r="O5" s="7">
        <v>0.31559091092248476</v>
      </c>
      <c r="P5" s="7">
        <v>-0.13997612654286481</v>
      </c>
      <c r="Q5" s="7">
        <v>7.8113499539469125E-2</v>
      </c>
      <c r="S5" s="8">
        <v>11.4</v>
      </c>
      <c r="T5" s="8">
        <v>14.6666666666667</v>
      </c>
    </row>
    <row r="6" spans="1:20" s="8" customFormat="1">
      <c r="A6" s="6" t="s">
        <v>65</v>
      </c>
      <c r="B6" s="7">
        <v>0.8</v>
      </c>
      <c r="C6" s="7">
        <v>0.61111111111111116</v>
      </c>
      <c r="D6" s="7">
        <v>0.72222222222222221</v>
      </c>
      <c r="E6" s="7">
        <v>0.68292682926829273</v>
      </c>
      <c r="G6" s="6" t="s">
        <v>65</v>
      </c>
      <c r="H6" s="7">
        <v>1.3508440567841618</v>
      </c>
      <c r="I6" s="7">
        <v>1.4652078781310753</v>
      </c>
      <c r="J6" s="7">
        <v>1.7675285501887581</v>
      </c>
      <c r="K6" s="7">
        <v>1.5839872193579954</v>
      </c>
      <c r="M6" s="6" t="s">
        <v>65</v>
      </c>
      <c r="N6" s="7">
        <v>-1.228137343879181E-2</v>
      </c>
      <c r="O6" s="7">
        <v>9.2454591561717939E-2</v>
      </c>
      <c r="P6" s="7">
        <v>0.2958884654969367</v>
      </c>
      <c r="Q6" s="7">
        <v>0.16899434536248348</v>
      </c>
      <c r="S6" s="8">
        <v>28.4444444444444</v>
      </c>
      <c r="T6" s="8">
        <v>25.5</v>
      </c>
    </row>
    <row r="7" spans="1:20" s="8" customFormat="1">
      <c r="A7" s="6" t="s">
        <v>66</v>
      </c>
      <c r="B7" s="7">
        <v>0.7</v>
      </c>
      <c r="C7" s="7">
        <v>0.77777777777777779</v>
      </c>
      <c r="D7" s="7">
        <v>0.72222222222222221</v>
      </c>
      <c r="E7" s="7">
        <v>0.74390243902439024</v>
      </c>
      <c r="G7" s="6" t="s">
        <v>66</v>
      </c>
      <c r="H7" s="7">
        <v>1.649421405110207</v>
      </c>
      <c r="I7" s="7">
        <v>1.7833136013108195</v>
      </c>
      <c r="J7" s="7">
        <v>1.750236599244406</v>
      </c>
      <c r="K7" s="7">
        <v>1.752463674037686</v>
      </c>
      <c r="M7" s="6" t="s">
        <v>66</v>
      </c>
      <c r="N7" s="7">
        <v>-0.89559011001549571</v>
      </c>
      <c r="O7" s="7">
        <v>-0.27902257375290396</v>
      </c>
      <c r="P7" s="7">
        <v>0.11969128267640405</v>
      </c>
      <c r="Q7" s="7">
        <v>-0.1791686290110848</v>
      </c>
      <c r="S7" s="8">
        <v>13.75</v>
      </c>
      <c r="T7" s="8">
        <v>7.8888888888888902</v>
      </c>
    </row>
    <row r="8" spans="1:20" s="8" customFormat="1">
      <c r="A8" s="6" t="s">
        <v>67</v>
      </c>
      <c r="B8" s="7">
        <v>0.6</v>
      </c>
      <c r="C8" s="7">
        <v>0.5</v>
      </c>
      <c r="D8" s="7">
        <v>0.3888888888888889</v>
      </c>
      <c r="E8" s="7">
        <v>0.46341463414634149</v>
      </c>
      <c r="G8" s="6" t="s">
        <v>67</v>
      </c>
      <c r="H8" s="7">
        <v>1.0963951379222978</v>
      </c>
      <c r="I8" s="7">
        <v>1.1633097308901421</v>
      </c>
      <c r="J8" s="7">
        <v>1.3748566187841671</v>
      </c>
      <c r="K8" s="7">
        <v>1.2480236581402209</v>
      </c>
      <c r="M8" s="6" t="s">
        <v>67</v>
      </c>
      <c r="N8" s="7">
        <v>-0.10455112467985395</v>
      </c>
      <c r="O8" s="7">
        <v>-0.19574924592233864</v>
      </c>
      <c r="P8" s="7">
        <v>-0.11443398392730171</v>
      </c>
      <c r="Q8" s="7">
        <v>-0.14892814050470232</v>
      </c>
      <c r="S8" s="8">
        <v>29.1428571428571</v>
      </c>
      <c r="T8" s="8">
        <v>28</v>
      </c>
    </row>
    <row r="9" spans="1:20" s="8" customFormat="1">
      <c r="A9" s="6" t="s">
        <v>68</v>
      </c>
      <c r="B9" s="7">
        <v>0.7</v>
      </c>
      <c r="C9" s="7">
        <v>0.25</v>
      </c>
      <c r="D9" s="7">
        <v>0.3611111111111111</v>
      </c>
      <c r="E9" s="7">
        <v>0.35365853658536583</v>
      </c>
      <c r="G9" s="6" t="s">
        <v>68</v>
      </c>
      <c r="H9" s="7">
        <v>1.8459844818882598</v>
      </c>
      <c r="I9" s="7">
        <v>1.5455244828062673</v>
      </c>
      <c r="J9" s="7">
        <v>1.8123390361286187</v>
      </c>
      <c r="K9" s="7">
        <v>1.6993040426894939</v>
      </c>
      <c r="M9" s="6" t="s">
        <v>68</v>
      </c>
      <c r="N9" s="7">
        <v>0.31206945634259975</v>
      </c>
      <c r="O9" s="7">
        <v>-0.14388440930585192</v>
      </c>
      <c r="P9" s="7">
        <v>0.1245406101871171</v>
      </c>
      <c r="Q9" s="7">
        <v>2.9564851160384709E-2</v>
      </c>
      <c r="S9" s="8" t="s">
        <v>24</v>
      </c>
      <c r="T9" s="8">
        <v>27.5</v>
      </c>
    </row>
    <row r="10" spans="1:20" s="8" customFormat="1">
      <c r="A10" s="6" t="s">
        <v>69</v>
      </c>
      <c r="B10" s="7">
        <v>0.7</v>
      </c>
      <c r="C10" s="7">
        <v>0.58333333333333337</v>
      </c>
      <c r="D10" s="7">
        <v>0.63888888888888884</v>
      </c>
      <c r="E10" s="7">
        <v>0.62195121951219512</v>
      </c>
      <c r="G10" s="6" t="s">
        <v>69</v>
      </c>
      <c r="H10" s="7">
        <v>2.0124091917351863</v>
      </c>
      <c r="I10" s="7">
        <v>1.5665565648032969</v>
      </c>
      <c r="J10" s="7">
        <v>1.8853151411492017</v>
      </c>
      <c r="K10" s="7">
        <v>1.7608716259956312</v>
      </c>
      <c r="M10" s="6" t="s">
        <v>69</v>
      </c>
      <c r="N10" s="7">
        <v>5.923378587935213E-2</v>
      </c>
      <c r="O10" s="7">
        <v>-0.18988622556772952</v>
      </c>
      <c r="P10" s="7">
        <v>-1.7812766838343937E-2</v>
      </c>
      <c r="Q10" s="7">
        <v>-8.3961291071038169E-2</v>
      </c>
      <c r="S10" s="8">
        <v>25.5</v>
      </c>
      <c r="T10" s="8">
        <v>16.3</v>
      </c>
    </row>
    <row r="11" spans="1:20">
      <c r="A11" s="4" t="s">
        <v>70</v>
      </c>
      <c r="B11" s="5">
        <v>1</v>
      </c>
      <c r="C11" s="5">
        <v>0.69444444444444442</v>
      </c>
      <c r="D11" s="5">
        <v>0.58333333333333337</v>
      </c>
      <c r="E11" s="5">
        <v>0.68292682926829273</v>
      </c>
      <c r="G11" s="4" t="s">
        <v>70</v>
      </c>
      <c r="H11" s="5">
        <v>0.3927282474050362</v>
      </c>
      <c r="I11" s="5">
        <v>0.38854959811182543</v>
      </c>
      <c r="J11" s="5">
        <v>0.31919669815344209</v>
      </c>
      <c r="K11" s="5">
        <v>0.3586115748731708</v>
      </c>
      <c r="M11" s="4" t="s">
        <v>70</v>
      </c>
      <c r="N11" s="5">
        <v>0.27401440566815088</v>
      </c>
      <c r="O11" s="5">
        <v>-0.12477391391770734</v>
      </c>
      <c r="P11" s="5">
        <v>0.12883173845953266</v>
      </c>
      <c r="Q11" s="5">
        <v>3.5197874880331943E-2</v>
      </c>
      <c r="S11">
        <v>23.7777777777778</v>
      </c>
      <c r="T11">
        <v>18.1111111111111</v>
      </c>
    </row>
    <row r="12" spans="1:20">
      <c r="A12" s="4" t="s">
        <v>71</v>
      </c>
      <c r="B12" s="5">
        <v>0.6</v>
      </c>
      <c r="C12" s="5">
        <v>0.72222222222222221</v>
      </c>
      <c r="D12" s="5">
        <v>0.69444444444444442</v>
      </c>
      <c r="E12" s="5">
        <v>0.69512195121951215</v>
      </c>
      <c r="G12" s="4" t="s">
        <v>71</v>
      </c>
      <c r="H12" s="5">
        <v>0.38612646730526085</v>
      </c>
      <c r="I12" s="5">
        <v>0.29505220731797377</v>
      </c>
      <c r="J12" s="5">
        <v>0.30148679915803195</v>
      </c>
      <c r="K12" s="5">
        <v>0.30898376714864406</v>
      </c>
      <c r="M12" s="4" t="s">
        <v>71</v>
      </c>
      <c r="N12" s="5">
        <v>-4.7555583898650507E-2</v>
      </c>
      <c r="O12" s="5">
        <v>4.9659108595074219E-2</v>
      </c>
      <c r="P12" s="5">
        <v>3.8981205396018279E-2</v>
      </c>
      <c r="Q12" s="5">
        <v>3.311579834991249E-2</v>
      </c>
      <c r="S12">
        <v>9.5714285714285694</v>
      </c>
      <c r="T12">
        <v>9.625</v>
      </c>
    </row>
    <row r="13" spans="1:20" s="3" customFormat="1">
      <c r="A13" s="1" t="s">
        <v>72</v>
      </c>
      <c r="B13" s="2">
        <v>0.5</v>
      </c>
      <c r="C13" s="2">
        <v>0.5</v>
      </c>
      <c r="D13" s="2">
        <v>0.41666666666666669</v>
      </c>
      <c r="E13" s="2">
        <v>0.46341463414634149</v>
      </c>
      <c r="G13" s="1" t="s">
        <v>72</v>
      </c>
      <c r="H13" s="2">
        <v>1.8758803919786096</v>
      </c>
      <c r="I13" s="2">
        <v>1.7261285724309456</v>
      </c>
      <c r="J13" s="2">
        <v>1.6930360861794957</v>
      </c>
      <c r="K13" s="2">
        <v>1.7298625808507562</v>
      </c>
      <c r="M13" s="1" t="s">
        <v>72</v>
      </c>
      <c r="N13" s="2">
        <v>-0.25177531713887447</v>
      </c>
      <c r="O13" s="2">
        <v>-9.2018837901349709E-2</v>
      </c>
      <c r="P13" s="2">
        <v>-0.22516139618056841</v>
      </c>
      <c r="Q13" s="2">
        <v>-0.16995416583338777</v>
      </c>
      <c r="S13" s="3">
        <v>29.285714285714299</v>
      </c>
      <c r="T13" s="3">
        <v>20.8</v>
      </c>
    </row>
    <row r="14" spans="1:20" s="8" customFormat="1">
      <c r="A14" s="6" t="s">
        <v>73</v>
      </c>
      <c r="B14" s="7">
        <v>0.7</v>
      </c>
      <c r="C14" s="7">
        <v>0.33333333333333331</v>
      </c>
      <c r="D14" s="7">
        <v>0.41666666666666669</v>
      </c>
      <c r="E14" s="7">
        <v>0.41463414634146339</v>
      </c>
      <c r="G14" s="6" t="s">
        <v>73</v>
      </c>
      <c r="H14" s="7">
        <v>1.5889561222084003</v>
      </c>
      <c r="I14" s="7">
        <v>1.6705119726561355</v>
      </c>
      <c r="J14" s="7">
        <v>1.5958308672515666</v>
      </c>
      <c r="K14" s="7">
        <v>1.6277793104726987</v>
      </c>
      <c r="M14" s="6" t="s">
        <v>73</v>
      </c>
      <c r="N14" s="7">
        <v>3.5567631355043393E-2</v>
      </c>
      <c r="O14" s="7">
        <v>2.1578979676389356E-2</v>
      </c>
      <c r="P14" s="7">
        <v>-0.68477778588851956</v>
      </c>
      <c r="Q14" s="7">
        <v>-0.28682293548885679</v>
      </c>
      <c r="S14" s="8">
        <v>26.4</v>
      </c>
      <c r="T14" s="8">
        <v>28.571428571428601</v>
      </c>
    </row>
    <row r="15" spans="1:20" s="8" customFormat="1">
      <c r="A15" s="6" t="s">
        <v>74</v>
      </c>
      <c r="B15" s="7">
        <v>0.8</v>
      </c>
      <c r="C15" s="7">
        <v>0.72222222222222221</v>
      </c>
      <c r="D15" s="7">
        <v>0.69444444444444442</v>
      </c>
      <c r="E15" s="7">
        <v>0.71951219512195119</v>
      </c>
      <c r="G15" s="6" t="s">
        <v>74</v>
      </c>
      <c r="H15" s="7">
        <v>1.7452153474018786</v>
      </c>
      <c r="I15" s="7">
        <v>1.64858897973</v>
      </c>
      <c r="J15" s="7">
        <v>1.742639665953575</v>
      </c>
      <c r="K15" s="7">
        <v>1.7016632282759454</v>
      </c>
      <c r="M15" s="6" t="s">
        <v>74</v>
      </c>
      <c r="N15" s="7">
        <v>-0.73707082284024084</v>
      </c>
      <c r="O15" s="7">
        <v>-6.3923848433121072E-2</v>
      </c>
      <c r="P15" s="7">
        <v>6.7396097537600952E-2</v>
      </c>
      <c r="Q15" s="7">
        <v>-8.8362283666355387E-2</v>
      </c>
      <c r="S15" s="8">
        <v>14.8333333333333</v>
      </c>
      <c r="T15" s="8">
        <v>15.375</v>
      </c>
    </row>
    <row r="16" spans="1:20" s="3" customFormat="1">
      <c r="A16" s="1" t="s">
        <v>75</v>
      </c>
      <c r="B16" s="2">
        <v>0.5</v>
      </c>
      <c r="C16" s="2">
        <v>0.88888888888888884</v>
      </c>
      <c r="D16" s="2">
        <v>0.91666666666666663</v>
      </c>
      <c r="E16" s="2">
        <v>0.85365853658536583</v>
      </c>
      <c r="G16" s="1" t="s">
        <v>75</v>
      </c>
      <c r="H16" s="2">
        <v>1.4513300043974364</v>
      </c>
      <c r="I16" s="2">
        <v>1.5491852050348693</v>
      </c>
      <c r="J16" s="2">
        <v>1.5136148369371714</v>
      </c>
      <c r="K16" s="2">
        <v>1.5216353848166813</v>
      </c>
      <c r="M16" s="1" t="s">
        <v>75</v>
      </c>
      <c r="N16" s="2">
        <v>0.3502284215180112</v>
      </c>
      <c r="O16" s="2">
        <v>0.40714257619142791</v>
      </c>
      <c r="P16" s="2">
        <v>-1.3187838319497325E-2</v>
      </c>
      <c r="Q16" s="2">
        <v>0.21566652168987346</v>
      </c>
      <c r="S16" s="3">
        <v>4.5</v>
      </c>
      <c r="T16" s="3">
        <v>3.5</v>
      </c>
    </row>
    <row r="17" spans="1:20" s="8" customFormat="1">
      <c r="A17" s="6" t="s">
        <v>76</v>
      </c>
      <c r="B17" s="7">
        <v>1</v>
      </c>
      <c r="C17" s="7">
        <v>0.75</v>
      </c>
      <c r="D17" s="7">
        <v>0.66666666666666663</v>
      </c>
      <c r="E17" s="7">
        <v>0.74390243902439024</v>
      </c>
      <c r="G17" s="6" t="s">
        <v>76</v>
      </c>
      <c r="H17" s="7">
        <v>1.7517115319367851</v>
      </c>
      <c r="I17" s="7">
        <v>1.6099778491685885</v>
      </c>
      <c r="J17" s="7">
        <v>1.4815001711954241</v>
      </c>
      <c r="K17" s="7">
        <v>1.5708576103960035</v>
      </c>
      <c r="M17" s="6" t="s">
        <v>76</v>
      </c>
      <c r="N17" s="7">
        <v>-0.21600087777092186</v>
      </c>
      <c r="O17" s="7">
        <v>0.39132705629730519</v>
      </c>
      <c r="P17" s="7">
        <v>0.17508403586730437</v>
      </c>
      <c r="Q17" s="7">
        <v>0.22232671390508191</v>
      </c>
      <c r="S17" s="8">
        <v>23.571428571428601</v>
      </c>
      <c r="T17" s="8">
        <v>23.8571428571429</v>
      </c>
    </row>
    <row r="18" spans="1:20" s="8" customFormat="1">
      <c r="A18" s="6" t="s">
        <v>77</v>
      </c>
      <c r="B18" s="7">
        <v>0.8</v>
      </c>
      <c r="C18" s="7">
        <v>0.75</v>
      </c>
      <c r="D18" s="7">
        <v>0.75</v>
      </c>
      <c r="E18" s="7">
        <v>0.75609756097560976</v>
      </c>
      <c r="G18" s="6" t="s">
        <v>77</v>
      </c>
      <c r="H18" s="7">
        <v>1.6696772021303481</v>
      </c>
      <c r="I18" s="7">
        <v>1.5765987448763656</v>
      </c>
      <c r="J18" s="7">
        <v>1.6497268664981533</v>
      </c>
      <c r="K18" s="7">
        <v>1.6200548052534889</v>
      </c>
      <c r="M18" s="6" t="s">
        <v>77</v>
      </c>
      <c r="N18" s="7">
        <v>0.9548443059326559</v>
      </c>
      <c r="O18" s="7">
        <v>0.23985546201030333</v>
      </c>
      <c r="P18" s="7">
        <v>-0.23016536658272846</v>
      </c>
      <c r="Q18" s="7">
        <v>0.1206986157892591</v>
      </c>
      <c r="S18" s="8">
        <v>18.1428571428571</v>
      </c>
      <c r="T18" s="8">
        <v>19.7777777777778</v>
      </c>
    </row>
    <row r="19" spans="1:20" s="3" customFormat="1">
      <c r="A19" s="1" t="s">
        <v>78</v>
      </c>
      <c r="B19" s="2">
        <v>0.5</v>
      </c>
      <c r="C19" s="2">
        <v>0.52777777777777779</v>
      </c>
      <c r="D19" s="2">
        <v>0.5</v>
      </c>
      <c r="E19" s="2">
        <v>0.51219512195121952</v>
      </c>
      <c r="G19" s="1" t="s">
        <v>78</v>
      </c>
      <c r="H19" s="2">
        <v>2.1889204685084889</v>
      </c>
      <c r="I19" s="2">
        <v>1.4864200884368526</v>
      </c>
      <c r="J19" s="2">
        <v>1.338243596657932</v>
      </c>
      <c r="K19" s="2">
        <v>1.507037772542648</v>
      </c>
      <c r="M19" s="1" t="s">
        <v>78</v>
      </c>
      <c r="N19" s="2">
        <v>0.36611182217122373</v>
      </c>
      <c r="O19" s="2">
        <v>-0.2525663155450108</v>
      </c>
      <c r="P19" s="2">
        <v>-0.30466174006084734</v>
      </c>
      <c r="Q19" s="2">
        <v>-0.19998892414754457</v>
      </c>
      <c r="S19" s="3">
        <v>26.714285714285701</v>
      </c>
      <c r="T19" s="3">
        <v>18.1111111111111</v>
      </c>
    </row>
    <row r="20" spans="1:20">
      <c r="A20" s="4" t="s">
        <v>79</v>
      </c>
      <c r="B20" s="5">
        <v>0.8</v>
      </c>
      <c r="C20" s="5">
        <v>0.77777777777777779</v>
      </c>
      <c r="D20" s="5">
        <v>0.69444444444444442</v>
      </c>
      <c r="E20" s="5">
        <v>0.74390243902439024</v>
      </c>
      <c r="G20" s="4" t="s">
        <v>79</v>
      </c>
      <c r="H20" s="5">
        <v>0.33225618884968044</v>
      </c>
      <c r="I20" s="5">
        <v>0.30885795181592207</v>
      </c>
      <c r="J20" s="5">
        <v>0.26318218110222424</v>
      </c>
      <c r="K20" s="5">
        <v>0.29165861797012282</v>
      </c>
      <c r="M20" s="4" t="s">
        <v>79</v>
      </c>
      <c r="N20" s="5">
        <v>-0.21291151608153464</v>
      </c>
      <c r="O20" s="5">
        <v>5.3925479816526916E-3</v>
      </c>
      <c r="P20" s="5">
        <v>-2.4205230632384937E-2</v>
      </c>
      <c r="Q20" s="5">
        <v>-3.4224045563923271E-2</v>
      </c>
      <c r="S20">
        <v>13.1</v>
      </c>
      <c r="T20">
        <v>10.0769230769231</v>
      </c>
    </row>
    <row r="22" spans="1:20" s="3" customFormat="1">
      <c r="A22" s="1" t="s">
        <v>80</v>
      </c>
      <c r="B22" s="2">
        <v>0.5</v>
      </c>
      <c r="C22" s="2">
        <v>0.19444444444444445</v>
      </c>
      <c r="D22" s="2">
        <v>0.41666666666666669</v>
      </c>
      <c r="E22" s="2">
        <v>0.32926829268292684</v>
      </c>
      <c r="G22" s="1" t="s">
        <v>80</v>
      </c>
      <c r="H22" s="2">
        <v>0.81916393607018345</v>
      </c>
      <c r="I22" s="2">
        <v>0.41551534365017812</v>
      </c>
      <c r="J22" s="2">
        <v>0.52081774955036475</v>
      </c>
      <c r="K22" s="2">
        <v>0.51097110629172438</v>
      </c>
      <c r="M22" s="1" t="s">
        <v>80</v>
      </c>
      <c r="N22" s="2">
        <v>-0.57626702077162562</v>
      </c>
      <c r="O22" s="2">
        <v>8.076246440091607E-2</v>
      </c>
      <c r="P22" s="2">
        <v>0.11188929737695347</v>
      </c>
      <c r="Q22" s="2">
        <v>1.4302356296183497E-2</v>
      </c>
      <c r="S22" s="3">
        <v>25.3333333333333</v>
      </c>
      <c r="T22" s="3">
        <v>28.6</v>
      </c>
    </row>
    <row r="23" spans="1:20" s="3" customFormat="1">
      <c r="A23" s="1" t="s">
        <v>81</v>
      </c>
      <c r="B23" s="2">
        <v>0.4</v>
      </c>
      <c r="C23" s="2">
        <v>0.3611111111111111</v>
      </c>
      <c r="D23" s="2">
        <v>0.3888888888888889</v>
      </c>
      <c r="E23" s="2">
        <v>0.37804878048780488</v>
      </c>
      <c r="G23" s="1" t="s">
        <v>81</v>
      </c>
      <c r="H23" s="2">
        <v>1.7573784568326871</v>
      </c>
      <c r="I23" s="2">
        <v>1.0532212081750023</v>
      </c>
      <c r="J23" s="2">
        <v>1.7217985177397543</v>
      </c>
      <c r="K23" s="2">
        <v>1.4326157890397324</v>
      </c>
      <c r="M23" s="1" t="s">
        <v>81</v>
      </c>
      <c r="N23" s="2">
        <v>-0.6145156472978941</v>
      </c>
      <c r="O23" s="2">
        <v>-6.3543503341864691E-2</v>
      </c>
      <c r="P23" s="2">
        <v>0.46054975471378234</v>
      </c>
      <c r="Q23" s="2">
        <v>9.9354494834269433E-2</v>
      </c>
      <c r="S23" s="3">
        <v>25.3333333333333</v>
      </c>
      <c r="T23" s="3">
        <v>28.6</v>
      </c>
    </row>
    <row r="24" spans="1:20">
      <c r="A24" s="4" t="s">
        <v>82</v>
      </c>
      <c r="B24" s="5">
        <v>0.8</v>
      </c>
      <c r="C24" s="5">
        <v>0.77777777777777779</v>
      </c>
      <c r="D24" s="5">
        <v>0.77777777777777779</v>
      </c>
      <c r="E24" s="5">
        <v>0.78048780487804881</v>
      </c>
      <c r="G24" s="4" t="s">
        <v>82</v>
      </c>
      <c r="H24" s="5">
        <v>0.30972844169914859</v>
      </c>
      <c r="I24" s="5">
        <v>0.1281371008807197</v>
      </c>
      <c r="J24" s="5">
        <v>0.15553370558284491</v>
      </c>
      <c r="K24" s="5">
        <v>0.16231016402048548</v>
      </c>
      <c r="M24" s="4" t="s">
        <v>82</v>
      </c>
      <c r="N24" s="5">
        <v>6.7938220456616155E-2</v>
      </c>
      <c r="O24" s="5">
        <v>-4.932267315597557E-2</v>
      </c>
      <c r="P24" s="5">
        <v>-3.5116624574979209E-2</v>
      </c>
      <c r="Q24" s="5">
        <v>-2.8785762362783057E-2</v>
      </c>
      <c r="S24">
        <v>11.285714285714301</v>
      </c>
      <c r="T24">
        <v>9.1428571428571406</v>
      </c>
    </row>
    <row r="25" spans="1:20" s="3" customFormat="1">
      <c r="A25" s="1" t="s">
        <v>83</v>
      </c>
      <c r="B25" s="2">
        <v>0.4</v>
      </c>
      <c r="C25" s="2">
        <v>0.72222222222222221</v>
      </c>
      <c r="D25" s="2">
        <v>0.72222222222222221</v>
      </c>
      <c r="E25" s="2">
        <v>0.68292682926829273</v>
      </c>
      <c r="G25" s="1" t="s">
        <v>83</v>
      </c>
      <c r="H25" s="2">
        <v>1.3014747567858507</v>
      </c>
      <c r="I25" s="2">
        <v>1.6587195337055038</v>
      </c>
      <c r="J25" s="2">
        <v>1.1376326210666412</v>
      </c>
      <c r="K25" s="2">
        <v>1.386383233410436</v>
      </c>
      <c r="M25" s="1" t="s">
        <v>83</v>
      </c>
      <c r="N25" s="2">
        <v>-0.3346764348154781</v>
      </c>
      <c r="O25" s="2">
        <v>-0.33573439202714411</v>
      </c>
      <c r="P25" s="2">
        <v>0.5227155671289514</v>
      </c>
      <c r="Q25" s="2">
        <v>4.1275097018418007E-2</v>
      </c>
      <c r="S25" s="3">
        <v>12.2</v>
      </c>
      <c r="T25" s="3">
        <v>11.2</v>
      </c>
    </row>
    <row r="26" spans="1:20" s="3" customFormat="1">
      <c r="A26" s="1" t="s">
        <v>84</v>
      </c>
      <c r="B26" s="2">
        <v>0.5</v>
      </c>
      <c r="C26" s="2">
        <v>0.55555555555555558</v>
      </c>
      <c r="D26" s="2">
        <v>0.52777777777777779</v>
      </c>
      <c r="E26" s="2">
        <v>0.53658536585365857</v>
      </c>
      <c r="G26" s="1" t="s">
        <v>84</v>
      </c>
      <c r="H26" s="2">
        <v>1.9304917868438429</v>
      </c>
      <c r="I26" s="2">
        <v>1.7675453029433663</v>
      </c>
      <c r="J26" s="2">
        <v>1.8046640916775314</v>
      </c>
      <c r="K26" s="2">
        <v>1.8037128789608632</v>
      </c>
      <c r="M26" s="1" t="s">
        <v>84</v>
      </c>
      <c r="N26" s="2">
        <v>0.63016958269879653</v>
      </c>
      <c r="O26" s="2">
        <v>-1.5977457749354981E-2</v>
      </c>
      <c r="P26" s="2">
        <v>0.20231831892305138</v>
      </c>
      <c r="Q26" s="2">
        <v>0.15865813206391499</v>
      </c>
      <c r="S26" s="3">
        <v>25.285714285714299</v>
      </c>
      <c r="T26" s="3">
        <v>27.6</v>
      </c>
    </row>
    <row r="27" spans="1:20">
      <c r="A27" s="4" t="s">
        <v>85</v>
      </c>
      <c r="B27" s="5">
        <v>0.6</v>
      </c>
      <c r="C27" s="5">
        <v>0.69444444444444442</v>
      </c>
      <c r="D27" s="5">
        <v>0.80555555555555558</v>
      </c>
      <c r="E27" s="5">
        <v>0.73170731707317072</v>
      </c>
      <c r="G27" s="4" t="s">
        <v>85</v>
      </c>
      <c r="H27" s="5">
        <v>0.85798403925796973</v>
      </c>
      <c r="I27" s="5">
        <v>0.47608830693058607</v>
      </c>
      <c r="J27" s="5">
        <v>0.61180133630094824</v>
      </c>
      <c r="K27" s="5">
        <v>0.58224228718188953</v>
      </c>
      <c r="M27" s="4" t="s">
        <v>85</v>
      </c>
      <c r="N27" s="5">
        <v>-6.855993584825E-2</v>
      </c>
      <c r="O27" s="5">
        <v>1.0806074479948549E-2</v>
      </c>
      <c r="P27" s="5">
        <v>-0.23361432866015105</v>
      </c>
      <c r="Q27" s="5">
        <v>-0.10617922571914377</v>
      </c>
      <c r="S27">
        <v>18.538461538461501</v>
      </c>
      <c r="T27">
        <v>15.8333333333333</v>
      </c>
    </row>
    <row r="28" spans="1:20" s="3" customFormat="1">
      <c r="A28" s="1" t="s">
        <v>86</v>
      </c>
      <c r="B28" s="2">
        <v>0.5</v>
      </c>
      <c r="C28" s="2">
        <v>0.69444444444444442</v>
      </c>
      <c r="D28" s="2">
        <v>0.66666666666666663</v>
      </c>
      <c r="E28" s="2">
        <v>0.65853658536585369</v>
      </c>
      <c r="G28" s="1" t="s">
        <v>86</v>
      </c>
      <c r="H28" s="2">
        <v>0.30619566391285441</v>
      </c>
      <c r="I28" s="2">
        <v>0.53819137661340843</v>
      </c>
      <c r="J28" s="2">
        <v>0.42928612964829749</v>
      </c>
      <c r="K28" s="2">
        <v>0.46208715688475571</v>
      </c>
      <c r="M28" s="1" t="s">
        <v>86</v>
      </c>
      <c r="N28" s="2">
        <v>0.23372951725676802</v>
      </c>
      <c r="O28" s="2">
        <v>3.7314556126187344E-2</v>
      </c>
      <c r="P28" s="2">
        <v>-0.33601598594029541</v>
      </c>
      <c r="Q28" s="2">
        <v>-0.1026336134236611</v>
      </c>
      <c r="S28" s="3">
        <v>9.71428571428571</v>
      </c>
      <c r="T28" s="3">
        <v>11.2222222222222</v>
      </c>
    </row>
    <row r="29" spans="1:20" s="3" customFormat="1">
      <c r="A29" s="1" t="s">
        <v>87</v>
      </c>
      <c r="B29" s="2">
        <v>0.3</v>
      </c>
      <c r="C29" s="2">
        <v>0.52777777777777779</v>
      </c>
      <c r="D29" s="2">
        <v>0.66666666666666663</v>
      </c>
      <c r="E29" s="2">
        <v>0.56097560975609762</v>
      </c>
      <c r="G29" s="1" t="s">
        <v>87</v>
      </c>
      <c r="H29" s="2">
        <v>0.70022538760894559</v>
      </c>
      <c r="I29" s="2">
        <v>1.0405001235112512</v>
      </c>
      <c r="J29" s="2">
        <v>0.89637804359602802</v>
      </c>
      <c r="K29" s="2">
        <v>0.93573009624331127</v>
      </c>
      <c r="M29" s="1" t="s">
        <v>87</v>
      </c>
      <c r="N29" s="2">
        <v>-4.6376236692473151E-3</v>
      </c>
      <c r="O29" s="2">
        <v>-1.0834205351878746E-2</v>
      </c>
      <c r="P29" s="2">
        <v>7.7023983203091451E-2</v>
      </c>
      <c r="Q29" s="2">
        <v>2.8493362999404675E-2</v>
      </c>
      <c r="S29" s="3">
        <v>27.285714285714299</v>
      </c>
      <c r="T29" s="3">
        <v>26.6666666666667</v>
      </c>
    </row>
    <row r="30" spans="1:20">
      <c r="A30" s="4" t="s">
        <v>88</v>
      </c>
      <c r="B30" s="5">
        <v>1</v>
      </c>
      <c r="C30" s="5">
        <v>0.75</v>
      </c>
      <c r="D30" s="5">
        <v>0.77777777777777779</v>
      </c>
      <c r="E30" s="5">
        <v>0.79268292682926833</v>
      </c>
      <c r="G30" s="4" t="s">
        <v>88</v>
      </c>
      <c r="H30" s="5">
        <v>0.24729774456298012</v>
      </c>
      <c r="I30" s="5">
        <v>0.19949461587938686</v>
      </c>
      <c r="J30" s="5">
        <v>0.25440480750052674</v>
      </c>
      <c r="K30" s="5">
        <v>0.22943117911349628</v>
      </c>
      <c r="M30" s="4" t="s">
        <v>88</v>
      </c>
      <c r="N30" s="5">
        <v>-0.10645429826868266</v>
      </c>
      <c r="O30" s="5">
        <v>-3.3398060752707223E-2</v>
      </c>
      <c r="P30" s="5">
        <v>-6.9875934236183865E-2</v>
      </c>
      <c r="Q30" s="5">
        <v>-5.8322034174230576E-2</v>
      </c>
      <c r="S30">
        <v>17</v>
      </c>
      <c r="T30">
        <v>11.8333333333333</v>
      </c>
    </row>
    <row r="31" spans="1:20" s="8" customFormat="1">
      <c r="A31" s="6" t="s">
        <v>89</v>
      </c>
      <c r="B31" s="7">
        <v>0.7</v>
      </c>
      <c r="C31" s="7">
        <v>0.83333333333333337</v>
      </c>
      <c r="D31" s="7">
        <v>0.75</v>
      </c>
      <c r="E31" s="7">
        <v>0.78048780487804881</v>
      </c>
      <c r="G31" s="6" t="s">
        <v>89</v>
      </c>
      <c r="H31" s="7">
        <v>0.95584054573758248</v>
      </c>
      <c r="I31" s="7">
        <v>1.0090801644788303</v>
      </c>
      <c r="J31" s="7">
        <v>1.0351839509690164</v>
      </c>
      <c r="K31" s="7">
        <v>1.0140477269938812</v>
      </c>
      <c r="M31" s="6" t="s">
        <v>89</v>
      </c>
      <c r="N31" s="7">
        <v>0.31383155734800405</v>
      </c>
      <c r="O31" s="7">
        <v>3.3297939419114769E-2</v>
      </c>
      <c r="P31" s="7">
        <v>0.21387259609088372</v>
      </c>
      <c r="Q31" s="7">
        <v>0.14678603477853644</v>
      </c>
      <c r="S31" s="8">
        <v>3.25</v>
      </c>
      <c r="T31" s="8">
        <v>2.7777777777777799</v>
      </c>
    </row>
    <row r="32" spans="1:20">
      <c r="A32" s="4" t="s">
        <v>90</v>
      </c>
      <c r="B32" s="5">
        <v>0.8</v>
      </c>
      <c r="C32" s="5">
        <v>0.5</v>
      </c>
      <c r="D32" s="5">
        <v>0.47222222222222221</v>
      </c>
      <c r="E32" s="5">
        <v>0.52439024390243905</v>
      </c>
      <c r="G32" s="4" t="s">
        <v>90</v>
      </c>
      <c r="H32" s="5">
        <v>0.27055000772564836</v>
      </c>
      <c r="I32" s="5">
        <v>0.53774766231120885</v>
      </c>
      <c r="J32" s="5">
        <v>0.50162484205859637</v>
      </c>
      <c r="K32" s="5">
        <v>0.48930378334840813</v>
      </c>
      <c r="M32" s="4" t="s">
        <v>90</v>
      </c>
      <c r="N32" s="5">
        <v>-7.3347432958195763E-2</v>
      </c>
      <c r="O32" s="5">
        <v>-0.36138522804578332</v>
      </c>
      <c r="P32" s="5">
        <v>-0.22605638753063767</v>
      </c>
      <c r="Q32" s="5">
        <v>-0.26684600597967201</v>
      </c>
      <c r="S32">
        <v>14</v>
      </c>
      <c r="T32">
        <v>27.2222222222222</v>
      </c>
    </row>
    <row r="33" spans="1:20" s="3" customFormat="1">
      <c r="A33" s="1" t="s">
        <v>91</v>
      </c>
      <c r="B33" s="2">
        <v>0.3</v>
      </c>
      <c r="C33" s="2">
        <v>0.47222222222222221</v>
      </c>
      <c r="D33" s="2">
        <v>0.47222222222222221</v>
      </c>
      <c r="E33" s="2">
        <v>0.45121951219512196</v>
      </c>
      <c r="G33" s="1" t="s">
        <v>91</v>
      </c>
      <c r="H33" s="2">
        <v>0.57217222431606984</v>
      </c>
      <c r="I33" s="2">
        <v>1.5537974965433907</v>
      </c>
      <c r="J33" s="2">
        <v>1.5714000641146315</v>
      </c>
      <c r="K33" s="2">
        <v>1.4418150539859691</v>
      </c>
      <c r="M33" s="1" t="s">
        <v>91</v>
      </c>
      <c r="N33" s="2">
        <v>0.29276120404175277</v>
      </c>
      <c r="O33" s="2">
        <v>0.21794359180602166</v>
      </c>
      <c r="P33" s="2">
        <v>-0.18497804061614997</v>
      </c>
      <c r="Q33" s="2">
        <v>5.0175266868937918E-2</v>
      </c>
      <c r="S33" s="3">
        <v>23.3333333333333</v>
      </c>
      <c r="T33" s="3">
        <v>2</v>
      </c>
    </row>
    <row r="34" spans="1:20">
      <c r="A34" s="4" t="s">
        <v>92</v>
      </c>
      <c r="B34" s="5">
        <v>0.8</v>
      </c>
      <c r="C34" s="5">
        <v>0.69444444444444442</v>
      </c>
      <c r="D34" s="5">
        <v>0.80555555555555558</v>
      </c>
      <c r="E34" s="5">
        <v>0.75609756097560976</v>
      </c>
      <c r="G34" s="4" t="s">
        <v>92</v>
      </c>
      <c r="H34" s="5">
        <v>0.62458671008998112</v>
      </c>
      <c r="I34" s="5">
        <v>0.63144436449515906</v>
      </c>
      <c r="J34" s="5">
        <v>0.57330321608836388</v>
      </c>
      <c r="K34" s="5">
        <v>0.60508268295008094</v>
      </c>
      <c r="M34" s="4" t="s">
        <v>92</v>
      </c>
      <c r="N34" s="5">
        <v>0.38260948898613101</v>
      </c>
      <c r="O34" s="5">
        <v>0.27602594445398693</v>
      </c>
      <c r="P34" s="5">
        <v>-0.18763251105218179</v>
      </c>
      <c r="Q34" s="5">
        <v>8.5466566979588904E-2</v>
      </c>
      <c r="S34">
        <v>21.8</v>
      </c>
      <c r="T34">
        <v>18.8333333333333</v>
      </c>
    </row>
    <row r="35" spans="1:20">
      <c r="A35" s="4" t="s">
        <v>93</v>
      </c>
      <c r="B35" s="5">
        <v>0.7</v>
      </c>
      <c r="C35" s="5">
        <v>0.66666666666666663</v>
      </c>
      <c r="D35" s="5">
        <v>0.72222222222222221</v>
      </c>
      <c r="E35" s="5">
        <v>0.69512195121951215</v>
      </c>
      <c r="G35" s="4" t="s">
        <v>93</v>
      </c>
      <c r="H35" s="5">
        <v>0.41933622874135751</v>
      </c>
      <c r="I35" s="5">
        <v>0.65913827311828366</v>
      </c>
      <c r="J35" s="5">
        <v>0.5907783898528457</v>
      </c>
      <c r="K35" s="5">
        <v>0.59988246529724654</v>
      </c>
      <c r="M35" s="4" t="s">
        <v>93</v>
      </c>
      <c r="N35" s="5">
        <v>-4.1020752932863599E-2</v>
      </c>
      <c r="O35" s="5">
        <v>-4.1086623212262724E-2</v>
      </c>
      <c r="P35" s="5">
        <v>0.10957414148561311</v>
      </c>
      <c r="Q35" s="5">
        <v>2.5065160103804593E-2</v>
      </c>
      <c r="S35">
        <v>16.363636363636399</v>
      </c>
      <c r="T35">
        <v>14.125</v>
      </c>
    </row>
    <row r="36" spans="1:20">
      <c r="A36" s="4" t="s">
        <v>94</v>
      </c>
      <c r="B36" s="5">
        <v>0.7</v>
      </c>
      <c r="C36" s="5">
        <v>0.63888888888888884</v>
      </c>
      <c r="D36" s="5">
        <v>0.63888888888888884</v>
      </c>
      <c r="E36" s="5">
        <v>0.64634146341463417</v>
      </c>
      <c r="G36" s="4" t="s">
        <v>94</v>
      </c>
      <c r="H36" s="5">
        <v>1.2611378534866222</v>
      </c>
      <c r="I36" s="5">
        <v>0.84511872726736337</v>
      </c>
      <c r="J36" s="5">
        <v>0.77721255948875301</v>
      </c>
      <c r="K36" s="5">
        <v>0.86604030314739522</v>
      </c>
      <c r="M36" s="4" t="s">
        <v>94</v>
      </c>
      <c r="N36" s="5">
        <v>-0.30536052552718057</v>
      </c>
      <c r="O36" s="5">
        <v>4.1288369031073135E-2</v>
      </c>
      <c r="P36" s="5">
        <v>2.3779258624978754E-2</v>
      </c>
      <c r="Q36" s="5">
        <v>-8.6728129226090085E-3</v>
      </c>
      <c r="S36">
        <v>25.285714285714299</v>
      </c>
      <c r="T36">
        <v>28</v>
      </c>
    </row>
    <row r="37" spans="1:20">
      <c r="A37" s="4" t="s">
        <v>95</v>
      </c>
      <c r="B37" s="5">
        <v>0.9</v>
      </c>
      <c r="C37" s="5">
        <v>0.69444444444444442</v>
      </c>
      <c r="D37" s="5">
        <v>0.66666666666666663</v>
      </c>
      <c r="E37" s="5">
        <v>0.70731707317073167</v>
      </c>
      <c r="G37" s="4" t="s">
        <v>95</v>
      </c>
      <c r="H37" s="5">
        <v>0.32585712214690543</v>
      </c>
      <c r="I37" s="5">
        <v>0.40015065654569187</v>
      </c>
      <c r="J37" s="5">
        <v>0.41099406510697628</v>
      </c>
      <c r="K37" s="5">
        <v>0.39585099025567211</v>
      </c>
      <c r="M37" s="4" t="s">
        <v>95</v>
      </c>
      <c r="N37" s="5">
        <v>-1.9928178748750545E-2</v>
      </c>
      <c r="O37" s="5">
        <v>9.84176507538949E-2</v>
      </c>
      <c r="P37" s="5">
        <v>0.13776512746494154</v>
      </c>
      <c r="Q37" s="5">
        <v>0.10125973449256838</v>
      </c>
      <c r="S37">
        <v>20.176470588235301</v>
      </c>
      <c r="T37">
        <v>18.625</v>
      </c>
    </row>
    <row r="38" spans="1:20">
      <c r="A38" s="4" t="s">
        <v>96</v>
      </c>
      <c r="B38" s="5">
        <v>0.8</v>
      </c>
      <c r="C38" s="5">
        <v>0.72222222222222221</v>
      </c>
      <c r="D38" s="5">
        <v>0.72222222222222221</v>
      </c>
      <c r="E38" s="5">
        <v>0.73170731707317072</v>
      </c>
      <c r="G38" s="4" t="s">
        <v>96</v>
      </c>
      <c r="H38" s="5">
        <v>0.44680680202085349</v>
      </c>
      <c r="I38" s="5">
        <v>0.3004906435282575</v>
      </c>
      <c r="J38" s="5">
        <v>0.32761330543796152</v>
      </c>
      <c r="K38" s="5">
        <v>0.33024158759746852</v>
      </c>
      <c r="M38" s="4" t="s">
        <v>96</v>
      </c>
      <c r="N38" s="5">
        <v>0.15758568728279593</v>
      </c>
      <c r="O38" s="5">
        <v>5.2264078657623579E-2</v>
      </c>
      <c r="P38" s="5">
        <v>-5.8611200974908004E-2</v>
      </c>
      <c r="Q38" s="5">
        <v>1.6431225236655134E-2</v>
      </c>
      <c r="S38">
        <v>11.6666666666667</v>
      </c>
      <c r="T38">
        <v>12.1111111111111</v>
      </c>
    </row>
    <row r="39" spans="1:20" s="3" customFormat="1">
      <c r="A39" s="1" t="s">
        <v>97</v>
      </c>
      <c r="B39" s="2">
        <v>0.5</v>
      </c>
      <c r="C39" s="2">
        <v>0.88888888888888884</v>
      </c>
      <c r="D39" s="2">
        <v>0.77777777777777779</v>
      </c>
      <c r="E39" s="2">
        <v>0.79268292682926833</v>
      </c>
      <c r="G39" s="1" t="s">
        <v>97</v>
      </c>
      <c r="H39" s="2">
        <v>1.1447258285625046</v>
      </c>
      <c r="I39" s="2">
        <v>1.086910416882042</v>
      </c>
      <c r="J39" s="2">
        <v>1.0181272535759627</v>
      </c>
      <c r="K39" s="2">
        <v>1.0637635905135758</v>
      </c>
      <c r="M39" s="1" t="s">
        <v>97</v>
      </c>
      <c r="N39" s="2">
        <v>-8.1744058602225694E-2</v>
      </c>
      <c r="O39" s="2">
        <v>6.2419294226741341E-2</v>
      </c>
      <c r="P39" s="2">
        <v>-0.19496883155280648</v>
      </c>
      <c r="Q39" s="2">
        <v>-6.81612674361049E-2</v>
      </c>
      <c r="S39" s="3">
        <v>7.5</v>
      </c>
      <c r="T39" s="3">
        <v>15</v>
      </c>
    </row>
    <row r="40" spans="1:20" s="3" customFormat="1">
      <c r="A40" s="1" t="s">
        <v>98</v>
      </c>
      <c r="B40" s="2">
        <v>0.5</v>
      </c>
      <c r="C40" s="2">
        <v>0.27777777777777779</v>
      </c>
      <c r="D40" s="2">
        <v>0.16666666666666666</v>
      </c>
      <c r="E40" s="2">
        <v>0.25609756097560976</v>
      </c>
      <c r="G40" s="1" t="s">
        <v>98</v>
      </c>
      <c r="H40" s="2">
        <v>1.3401063626713039</v>
      </c>
      <c r="I40" s="2">
        <v>1.7184004287378221</v>
      </c>
      <c r="J40" s="2">
        <v>1.5223266178781911</v>
      </c>
      <c r="K40" s="2">
        <v>1.5861858207913355</v>
      </c>
      <c r="M40" s="1" t="s">
        <v>98</v>
      </c>
      <c r="N40" s="2">
        <v>0.59804432913481576</v>
      </c>
      <c r="O40" s="2">
        <v>-0.16277916441517137</v>
      </c>
      <c r="P40" s="2">
        <v>0.33137067447400231</v>
      </c>
      <c r="Q40" s="2">
        <v>0.14694802016422037</v>
      </c>
      <c r="S40" s="3">
        <v>28.8571428571429</v>
      </c>
      <c r="T40" s="3">
        <v>28</v>
      </c>
    </row>
    <row r="41" spans="1:20">
      <c r="A41" s="4" t="s">
        <v>99</v>
      </c>
      <c r="B41" s="5">
        <v>1</v>
      </c>
      <c r="C41" s="5">
        <v>0.69444444444444442</v>
      </c>
      <c r="D41" s="5">
        <v>0.77777777777777779</v>
      </c>
      <c r="E41" s="5">
        <v>0.76829268292682928</v>
      </c>
      <c r="G41" s="4" t="s">
        <v>99</v>
      </c>
      <c r="H41" s="5">
        <v>0.21665122376163931</v>
      </c>
      <c r="I41" s="5">
        <v>0.24404514206082922</v>
      </c>
      <c r="J41" s="5">
        <v>0.24435241514078865</v>
      </c>
      <c r="K41" s="5">
        <v>0.24083932069359315</v>
      </c>
      <c r="M41" s="4" t="s">
        <v>99</v>
      </c>
      <c r="N41" s="5">
        <v>-4.8272500935802064E-2</v>
      </c>
      <c r="O41" s="5">
        <v>5.289176569171114E-2</v>
      </c>
      <c r="P41" s="5">
        <v>-1.0010173924269153E-2</v>
      </c>
      <c r="Q41" s="5">
        <v>1.2939174320364519E-2</v>
      </c>
      <c r="S41">
        <v>13.2222222222222</v>
      </c>
      <c r="T41">
        <v>18.5</v>
      </c>
    </row>
    <row r="42" spans="1:20">
      <c r="A42" s="4" t="s">
        <v>100</v>
      </c>
      <c r="B42" s="5">
        <v>0.8</v>
      </c>
      <c r="C42" s="5">
        <v>0.75</v>
      </c>
      <c r="D42" s="5">
        <v>0.80555555555555558</v>
      </c>
      <c r="E42" s="5">
        <v>0.78048780487804881</v>
      </c>
      <c r="G42" s="4" t="s">
        <v>100</v>
      </c>
      <c r="H42" s="5">
        <v>0.5691931722223853</v>
      </c>
      <c r="I42" s="5">
        <v>0.27338083389554774</v>
      </c>
      <c r="J42" s="5">
        <v>0.29199188400247711</v>
      </c>
      <c r="K42" s="5">
        <v>0.31762621422625309</v>
      </c>
      <c r="M42" s="4" t="s">
        <v>100</v>
      </c>
      <c r="N42" s="5">
        <v>0.30603591627220472</v>
      </c>
      <c r="O42" s="5">
        <v>3.3474796696890699E-2</v>
      </c>
      <c r="P42" s="5">
        <v>-5.3993671163986984E-2</v>
      </c>
      <c r="Q42" s="5">
        <v>2.8313166852519282E-2</v>
      </c>
      <c r="S42">
        <v>10.545454545454501</v>
      </c>
      <c r="T42">
        <v>12.375</v>
      </c>
    </row>
    <row r="43" spans="1:20" s="3" customFormat="1">
      <c r="A43" s="1" t="s">
        <v>101</v>
      </c>
      <c r="B43" s="2">
        <v>0.5</v>
      </c>
      <c r="C43" s="2">
        <v>0.66666666666666663</v>
      </c>
      <c r="D43" s="2">
        <v>0.52777777777777779</v>
      </c>
      <c r="E43" s="2">
        <v>0.58536585365853655</v>
      </c>
      <c r="G43" s="1" t="s">
        <v>101</v>
      </c>
      <c r="H43" s="2">
        <v>1.0927496413906748</v>
      </c>
      <c r="I43" s="2">
        <v>1.7116259280009414</v>
      </c>
      <c r="J43" s="2">
        <v>1.5686015976938947</v>
      </c>
      <c r="K43" s="2">
        <v>1.5733620407185462</v>
      </c>
      <c r="M43" s="1" t="s">
        <v>101</v>
      </c>
      <c r="N43" s="2">
        <v>3.881902953788445E-2</v>
      </c>
      <c r="O43" s="2">
        <v>0.26924895687124273</v>
      </c>
      <c r="P43" s="2">
        <v>4.2890628085142816E-2</v>
      </c>
      <c r="Q43" s="2">
        <v>0.14177091894888683</v>
      </c>
      <c r="S43" s="3">
        <v>17.1666666666667</v>
      </c>
      <c r="T43" s="3">
        <v>18.600000000000001</v>
      </c>
    </row>
    <row r="44" spans="1:20" s="3" customFormat="1">
      <c r="A44" s="1" t="s">
        <v>102</v>
      </c>
      <c r="B44" s="2">
        <v>0.2</v>
      </c>
      <c r="C44" s="2">
        <v>0.55555555555555558</v>
      </c>
      <c r="D44" s="2">
        <v>0.52777777777777779</v>
      </c>
      <c r="E44" s="2">
        <v>0.5</v>
      </c>
      <c r="G44" s="1" t="s">
        <v>102</v>
      </c>
      <c r="H44" s="2">
        <v>0.37281252403286208</v>
      </c>
      <c r="I44" s="2">
        <v>0.3939313401428427</v>
      </c>
      <c r="J44" s="2">
        <v>0.37327883462600803</v>
      </c>
      <c r="K44" s="2">
        <v>0.38228892112203944</v>
      </c>
      <c r="M44" s="1" t="s">
        <v>102</v>
      </c>
      <c r="N44" s="2">
        <v>0.23169570771526163</v>
      </c>
      <c r="O44" s="2">
        <v>-0.19987465503430629</v>
      </c>
      <c r="P44" s="2">
        <v>3.1987756638423631E-3</v>
      </c>
      <c r="Q44" s="2">
        <v>-5.8089933904683977E-2</v>
      </c>
      <c r="S44" s="3">
        <v>18.571428571428601</v>
      </c>
      <c r="T44" s="3">
        <v>28.75</v>
      </c>
    </row>
    <row r="45" spans="1:20" s="3" customFormat="1">
      <c r="A45" s="1" t="s">
        <v>103</v>
      </c>
      <c r="B45" s="2">
        <v>0.4</v>
      </c>
      <c r="C45" s="2">
        <v>1</v>
      </c>
      <c r="D45" s="2">
        <v>1</v>
      </c>
      <c r="E45" s="2">
        <v>0.92682926829268297</v>
      </c>
      <c r="G45" s="1" t="s">
        <v>103</v>
      </c>
      <c r="H45" s="2">
        <v>1.4524103503636239</v>
      </c>
      <c r="I45" s="2">
        <v>1.7147953720092854</v>
      </c>
      <c r="J45" s="2">
        <v>1.5645757903147712</v>
      </c>
      <c r="K45" s="2">
        <v>1.6168471383817351</v>
      </c>
      <c r="M45" s="1" t="s">
        <v>103</v>
      </c>
      <c r="N45" s="2">
        <v>-0.15113016571245957</v>
      </c>
      <c r="O45" s="2">
        <v>0.24431162462342998</v>
      </c>
      <c r="P45" s="2">
        <v>-0.30122393582875473</v>
      </c>
      <c r="Q45" s="2">
        <v>-4.3416400738003388E-2</v>
      </c>
      <c r="S45" s="3" t="s">
        <v>24</v>
      </c>
      <c r="T45" s="3" t="s">
        <v>24</v>
      </c>
    </row>
    <row r="46" spans="1:20">
      <c r="A46" s="4" t="s">
        <v>104</v>
      </c>
      <c r="B46" s="5">
        <v>0.9</v>
      </c>
      <c r="C46" s="5">
        <v>0.77777777777777779</v>
      </c>
      <c r="D46" s="5">
        <v>0.69444444444444442</v>
      </c>
      <c r="E46" s="5">
        <v>0.75609756097560976</v>
      </c>
      <c r="G46" s="4" t="s">
        <v>104</v>
      </c>
      <c r="H46" s="5">
        <v>0.63556579664941926</v>
      </c>
      <c r="I46" s="5">
        <v>0.47781239920452795</v>
      </c>
      <c r="J46" s="5">
        <v>0.63957105720046847</v>
      </c>
      <c r="K46" s="5">
        <v>0.56806661459846408</v>
      </c>
      <c r="M46" s="4" t="s">
        <v>104</v>
      </c>
      <c r="N46" s="5">
        <v>1.2874879973804853E-2</v>
      </c>
      <c r="O46" s="5">
        <v>0.18426359679690904</v>
      </c>
      <c r="P46" s="5">
        <v>-6.196972850714498E-2</v>
      </c>
      <c r="Q46" s="5">
        <v>5.5260098270360422E-2</v>
      </c>
      <c r="S46">
        <v>25.5</v>
      </c>
      <c r="T46">
        <v>22.2222222222222</v>
      </c>
    </row>
    <row r="47" spans="1:20">
      <c r="A47" s="4" t="s">
        <v>105</v>
      </c>
      <c r="B47" s="5">
        <v>0.6</v>
      </c>
      <c r="C47" s="5">
        <v>0.72222222222222221</v>
      </c>
      <c r="D47" s="5">
        <v>0.77777777777777779</v>
      </c>
      <c r="E47" s="5">
        <v>0.73170731707317072</v>
      </c>
      <c r="G47" s="4" t="s">
        <v>105</v>
      </c>
      <c r="H47" s="5">
        <v>0.36854463073904264</v>
      </c>
      <c r="I47" s="5">
        <v>0.28851319953468274</v>
      </c>
      <c r="J47" s="5">
        <v>0.37598529229595112</v>
      </c>
      <c r="K47" s="5">
        <v>0.3366755123572347</v>
      </c>
      <c r="M47" s="4" t="s">
        <v>105</v>
      </c>
      <c r="N47" s="5">
        <v>-5.2124909277240318E-2</v>
      </c>
      <c r="O47" s="5">
        <v>-1.5704834103243106E-2</v>
      </c>
      <c r="P47" s="5">
        <v>1.0448343578931848E-3</v>
      </c>
      <c r="Q47" s="5">
        <v>-1.2792793702500012E-2</v>
      </c>
      <c r="S47">
        <v>11.4</v>
      </c>
      <c r="T47">
        <v>25.625</v>
      </c>
    </row>
    <row r="48" spans="1:20">
      <c r="A48" s="4" t="s">
        <v>106</v>
      </c>
      <c r="B48" s="5">
        <v>0.7</v>
      </c>
      <c r="C48" s="5">
        <v>0.69444444444444442</v>
      </c>
      <c r="D48" s="5">
        <v>0.72222222222222221</v>
      </c>
      <c r="E48" s="5">
        <v>0.70731707317073167</v>
      </c>
      <c r="G48" s="4" t="s">
        <v>106</v>
      </c>
      <c r="H48" s="5">
        <v>0.44198911611921277</v>
      </c>
      <c r="I48" s="5">
        <v>0.39900830137613358</v>
      </c>
      <c r="J48" s="5">
        <v>0.44246253550450726</v>
      </c>
      <c r="K48" s="5">
        <v>0.42332733279140505</v>
      </c>
      <c r="M48" s="4" t="s">
        <v>106</v>
      </c>
      <c r="N48" s="5">
        <v>-0.19945713021017233</v>
      </c>
      <c r="O48" s="5">
        <v>-8.5022897001296338E-2</v>
      </c>
      <c r="P48" s="5">
        <v>-4.9527075115740629E-2</v>
      </c>
      <c r="Q48" s="5">
        <v>-8.3394759735549398E-2</v>
      </c>
      <c r="S48">
        <v>11.4444444444444</v>
      </c>
      <c r="T48">
        <v>15.3333333333333</v>
      </c>
    </row>
    <row r="49" spans="1:20">
      <c r="A49" s="4" t="s">
        <v>107</v>
      </c>
      <c r="B49" s="5">
        <v>1</v>
      </c>
      <c r="C49" s="5">
        <v>0.80555555555555558</v>
      </c>
      <c r="D49" s="5">
        <v>0.72222222222222221</v>
      </c>
      <c r="E49" s="5">
        <v>0.79268292682926833</v>
      </c>
      <c r="G49" s="4" t="s">
        <v>107</v>
      </c>
      <c r="H49" s="5">
        <v>0.53889928171534485</v>
      </c>
      <c r="I49" s="5">
        <v>0.39725850525076811</v>
      </c>
      <c r="J49" s="5">
        <v>0.32888456292180357</v>
      </c>
      <c r="K49" s="5">
        <v>0.38451394233373215</v>
      </c>
      <c r="M49" s="4" t="s">
        <v>107</v>
      </c>
      <c r="N49" s="5">
        <v>0.24577688803313227</v>
      </c>
      <c r="O49" s="5">
        <v>1.5556045688357568E-2</v>
      </c>
      <c r="P49" s="5">
        <v>-0.10401138485720605</v>
      </c>
      <c r="Q49" s="5">
        <v>-8.8612601188685497E-3</v>
      </c>
      <c r="S49">
        <v>23.625</v>
      </c>
      <c r="T49">
        <v>22.1666666666667</v>
      </c>
    </row>
    <row r="50" spans="1:20" s="3" customFormat="1">
      <c r="A50" s="1" t="s">
        <v>108</v>
      </c>
      <c r="B50" s="2">
        <v>0.3</v>
      </c>
      <c r="C50" s="2">
        <v>0.75</v>
      </c>
      <c r="D50" s="2">
        <v>0.88888888888888884</v>
      </c>
      <c r="E50" s="2">
        <v>0.75609756097560976</v>
      </c>
      <c r="G50" s="1" t="s">
        <v>108</v>
      </c>
      <c r="H50" s="2">
        <v>0.360343946384447</v>
      </c>
      <c r="I50" s="2">
        <v>0.30841169049241124</v>
      </c>
      <c r="J50" s="2">
        <v>0.37937511628334775</v>
      </c>
      <c r="K50" s="2">
        <v>0.34589956716794873</v>
      </c>
      <c r="M50" s="1" t="s">
        <v>108</v>
      </c>
      <c r="N50" s="2">
        <v>0.28120739960585228</v>
      </c>
      <c r="O50" s="2">
        <v>-8.5700583298162533E-2</v>
      </c>
      <c r="P50" s="2">
        <v>3.0578388633707248E-2</v>
      </c>
      <c r="Q50" s="2">
        <v>1.0093597416318696E-2</v>
      </c>
      <c r="S50" s="3">
        <v>23.875</v>
      </c>
      <c r="T50" s="3">
        <v>7</v>
      </c>
    </row>
    <row r="51" spans="1:20" s="3" customFormat="1">
      <c r="A51" s="1" t="s">
        <v>109</v>
      </c>
      <c r="B51" s="2">
        <v>0.5</v>
      </c>
      <c r="C51" s="2">
        <v>0.55555555555555558</v>
      </c>
      <c r="D51" s="2">
        <v>0.55555555555555558</v>
      </c>
      <c r="E51" s="2">
        <v>0.54878048780487809</v>
      </c>
      <c r="G51" s="1" t="s">
        <v>109</v>
      </c>
      <c r="H51" s="2">
        <v>0.44181089390834599</v>
      </c>
      <c r="I51" s="2">
        <v>0.4526934720870483</v>
      </c>
      <c r="J51" s="2">
        <v>0.51815864175000703</v>
      </c>
      <c r="K51" s="2">
        <v>0.48010713460021281</v>
      </c>
      <c r="M51" s="1" t="s">
        <v>109</v>
      </c>
      <c r="N51" s="2">
        <v>-0.11591345504901709</v>
      </c>
      <c r="O51" s="2">
        <v>1.3219003644204764E-2</v>
      </c>
      <c r="P51" s="2">
        <v>1.5632915931031239E-2</v>
      </c>
      <c r="Q51" s="2">
        <v>-1.4690908022155563E-3</v>
      </c>
      <c r="S51" s="3">
        <v>7.6666666666666696</v>
      </c>
      <c r="T51" s="3">
        <v>16.4444444444444</v>
      </c>
    </row>
    <row r="53" spans="1:20">
      <c r="A53" t="s">
        <v>317</v>
      </c>
    </row>
    <row r="54" spans="1:20">
      <c r="B54">
        <f>AVERAGE(B49,B48,B47,B46,B42,B41,B38,B37,B36,B35,B34,B32,B30,B27,B24,B20,B12,B11,B3)</f>
        <v>0.79473684210526319</v>
      </c>
      <c r="C54">
        <f t="shared" ref="C54:T54" si="0">AVERAGE(C49,C48,C47,C46,C42,C41,C38,C37,C36,C35,C34,C32,C30,C27,C24,C20,C12,C11,C3)</f>
        <v>0.71783625730994149</v>
      </c>
      <c r="D54">
        <f t="shared" si="0"/>
        <v>0.72222222222222232</v>
      </c>
      <c r="E54">
        <f t="shared" si="0"/>
        <v>0.72913992297817731</v>
      </c>
      <c r="H54">
        <f t="shared" si="0"/>
        <v>0.47891330591491904</v>
      </c>
      <c r="I54">
        <f t="shared" si="0"/>
        <v>0.42491264743940604</v>
      </c>
      <c r="J54">
        <f t="shared" si="0"/>
        <v>0.42545586961094234</v>
      </c>
      <c r="K54">
        <f t="shared" si="0"/>
        <v>0.4317365813775822</v>
      </c>
      <c r="N54">
        <f t="shared" si="0"/>
        <v>3.2902869903093823E-2</v>
      </c>
      <c r="O54">
        <f t="shared" si="0"/>
        <v>1.0610752465346212E-2</v>
      </c>
      <c r="P54">
        <f t="shared" si="0"/>
        <v>-2.48442720842105E-2</v>
      </c>
      <c r="Q54">
        <f t="shared" si="0"/>
        <v>-2.2363171615631173E-3</v>
      </c>
      <c r="S54">
        <f t="shared" si="0"/>
        <v>16.261560945074876</v>
      </c>
      <c r="T54">
        <f t="shared" si="0"/>
        <v>16.926041064198952</v>
      </c>
    </row>
    <row r="55" spans="1:20">
      <c r="B55">
        <f>STDEV(B49,B48,B47,B46,B42,B41,B38,B37,B36,B35,B34,B32,B30,B27,B24,B20,B12,B11,B3)</f>
        <v>0.14327007988227566</v>
      </c>
      <c r="C55">
        <f t="shared" ref="C55:T55" si="1">STDEV(C49,C48,C47,C46,C42,C41,C38,C37,C36,C35,C34,C32,C30,C27,C24,C20,C12,C11,C3)</f>
        <v>7.4801496508185586E-2</v>
      </c>
      <c r="D55">
        <f t="shared" si="1"/>
        <v>9.0248095785268018E-2</v>
      </c>
      <c r="E55">
        <f t="shared" si="1"/>
        <v>6.6990457421620034E-2</v>
      </c>
      <c r="H55">
        <f t="shared" si="1"/>
        <v>0.24577055817116225</v>
      </c>
      <c r="I55">
        <f t="shared" si="1"/>
        <v>0.1990403719612874</v>
      </c>
      <c r="J55">
        <f t="shared" si="1"/>
        <v>0.17452746518286763</v>
      </c>
      <c r="K55">
        <f t="shared" si="1"/>
        <v>0.181988664247662</v>
      </c>
      <c r="N55">
        <f t="shared" si="1"/>
        <v>0.19980178951448938</v>
      </c>
      <c r="O55">
        <f t="shared" si="1"/>
        <v>0.12829864094336052</v>
      </c>
      <c r="P55">
        <f t="shared" si="1"/>
        <v>0.11788378590035312</v>
      </c>
      <c r="Q55">
        <f t="shared" si="1"/>
        <v>9.1178655584227455E-2</v>
      </c>
      <c r="S55">
        <f t="shared" si="1"/>
        <v>5.552939376956596</v>
      </c>
      <c r="T55">
        <f t="shared" si="1"/>
        <v>5.9552612234062634</v>
      </c>
    </row>
    <row r="56" spans="1:20">
      <c r="B56">
        <f>B55/SQRT(COUNT(B49,B48,B47,B46,B42,B41,B38,B37,B36,B35,B34,B32,B30,B27,B24,B20,B12,B11,B3))</f>
        <v>3.2868410517886276E-2</v>
      </c>
      <c r="C56">
        <f t="shared" ref="C56:T56" si="2">C55/SQRT(COUNT(C49,C48,C47,C46,C42,C41,C38,C37,C36,C35,C34,C32,C30,C27,C24,C20,C12,C11,C3))</f>
        <v>1.7160640216041658E-2</v>
      </c>
      <c r="D56">
        <f t="shared" si="2"/>
        <v>2.0704333124998014E-2</v>
      </c>
      <c r="E56">
        <f t="shared" si="2"/>
        <v>1.536866495170558E-2</v>
      </c>
      <c r="H56">
        <f t="shared" si="2"/>
        <v>5.638363296661477E-2</v>
      </c>
      <c r="I56">
        <f t="shared" si="2"/>
        <v>4.5662993003368332E-2</v>
      </c>
      <c r="J56">
        <f t="shared" si="2"/>
        <v>4.0039346505496488E-2</v>
      </c>
      <c r="K56">
        <f t="shared" si="2"/>
        <v>4.1751062964500638E-2</v>
      </c>
      <c r="N56">
        <f t="shared" si="2"/>
        <v>4.5837674170118088E-2</v>
      </c>
      <c r="O56">
        <f t="shared" si="2"/>
        <v>2.9433726866616754E-2</v>
      </c>
      <c r="P56">
        <f t="shared" si="2"/>
        <v>2.7044395253769688E-2</v>
      </c>
      <c r="Q56">
        <f t="shared" si="2"/>
        <v>2.0917818184186733E-2</v>
      </c>
      <c r="S56">
        <f t="shared" si="2"/>
        <v>1.2739316623032373</v>
      </c>
      <c r="T56">
        <f t="shared" si="2"/>
        <v>1.3662306239586473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C714-40D1-2E4D-BE82-31FAAF5B66CD}">
  <dimension ref="A1:T59"/>
  <sheetViews>
    <sheetView topLeftCell="A23" workbookViewId="0">
      <selection activeCell="S59" sqref="S59:T59"/>
    </sheetView>
  </sheetViews>
  <sheetFormatPr baseColWidth="10" defaultRowHeight="16"/>
  <sheetData>
    <row r="1" spans="1:20">
      <c r="B1" t="s">
        <v>314</v>
      </c>
      <c r="C1" t="s">
        <v>4</v>
      </c>
      <c r="D1" t="s">
        <v>5</v>
      </c>
      <c r="E1" t="s">
        <v>315</v>
      </c>
      <c r="H1" t="s">
        <v>314</v>
      </c>
      <c r="I1" t="s">
        <v>4</v>
      </c>
      <c r="J1" t="s">
        <v>5</v>
      </c>
      <c r="K1" t="s">
        <v>315</v>
      </c>
      <c r="N1" t="s">
        <v>314</v>
      </c>
      <c r="O1" t="s">
        <v>4</v>
      </c>
      <c r="P1" t="s">
        <v>5</v>
      </c>
      <c r="Q1" t="s">
        <v>315</v>
      </c>
      <c r="S1" t="s">
        <v>4</v>
      </c>
      <c r="T1" t="s">
        <v>5</v>
      </c>
    </row>
    <row r="2" spans="1:20" s="3" customFormat="1">
      <c r="A2" s="1" t="s">
        <v>110</v>
      </c>
      <c r="B2" s="2">
        <v>0.4</v>
      </c>
      <c r="C2" s="2">
        <v>0.30555555555555558</v>
      </c>
      <c r="D2" s="2">
        <v>0.1111111111111111</v>
      </c>
      <c r="E2" s="2">
        <v>0.23170731707317074</v>
      </c>
      <c r="G2" s="1" t="s">
        <v>110</v>
      </c>
      <c r="H2" s="2">
        <v>1.5569297216723843</v>
      </c>
      <c r="I2" s="2">
        <v>1.0260777492963367</v>
      </c>
      <c r="J2" s="2">
        <v>1.2133836409200198</v>
      </c>
      <c r="K2" s="2">
        <v>1.173047649567228</v>
      </c>
      <c r="M2" s="1" t="s">
        <v>110</v>
      </c>
      <c r="N2" s="2">
        <v>-0.16313327951078768</v>
      </c>
      <c r="O2" s="2">
        <v>0.12060604377729461</v>
      </c>
      <c r="P2" s="2">
        <v>7.3852911695855381E-2</v>
      </c>
      <c r="Q2" s="2">
        <v>6.5477921974701536E-2</v>
      </c>
      <c r="S2" s="3">
        <v>16</v>
      </c>
      <c r="T2" s="3" t="s">
        <v>24</v>
      </c>
    </row>
    <row r="3" spans="1:20" s="3" customFormat="1">
      <c r="A3" s="1" t="s">
        <v>111</v>
      </c>
      <c r="B3" s="2">
        <v>0.4</v>
      </c>
      <c r="C3" s="2">
        <v>0.33333333333333331</v>
      </c>
      <c r="D3" s="2">
        <v>0.3888888888888889</v>
      </c>
      <c r="E3" s="2">
        <v>0.36585365853658536</v>
      </c>
      <c r="G3" s="1" t="s">
        <v>111</v>
      </c>
      <c r="H3" s="2">
        <v>0.37474762586934462</v>
      </c>
      <c r="I3" s="2">
        <v>0.4757358809672953</v>
      </c>
      <c r="J3" s="2">
        <v>0.44613422351855037</v>
      </c>
      <c r="K3" s="2">
        <v>0.45042439049004745</v>
      </c>
      <c r="M3" s="1" t="s">
        <v>111</v>
      </c>
      <c r="N3" s="2">
        <v>0.175097403278488</v>
      </c>
      <c r="O3" s="2">
        <v>-1.9458539814584428E-2</v>
      </c>
      <c r="P3" s="2">
        <v>2.3074350314522516E-2</v>
      </c>
      <c r="Q3" s="2">
        <v>2.2940770863203064E-2</v>
      </c>
      <c r="S3" s="3">
        <v>26</v>
      </c>
      <c r="T3" s="3">
        <v>26</v>
      </c>
    </row>
    <row r="4" spans="1:20">
      <c r="A4" s="4" t="s">
        <v>112</v>
      </c>
      <c r="B4" s="5">
        <v>1</v>
      </c>
      <c r="C4" s="5">
        <v>0.1388888888888889</v>
      </c>
      <c r="D4" s="5">
        <v>0.3611111111111111</v>
      </c>
      <c r="E4" s="5">
        <v>0.34146341463414637</v>
      </c>
      <c r="G4" s="4" t="s">
        <v>112</v>
      </c>
      <c r="H4" s="5">
        <v>0.4435549692622498</v>
      </c>
      <c r="I4" s="5">
        <v>0.22777941932773926</v>
      </c>
      <c r="J4" s="5">
        <v>0.39913018591115496</v>
      </c>
      <c r="K4" s="5">
        <v>0.32932067660027692</v>
      </c>
      <c r="M4" s="4" t="s">
        <v>112</v>
      </c>
      <c r="N4" s="5">
        <v>-0.12337099126367781</v>
      </c>
      <c r="O4" s="5">
        <v>0.10796134963671408</v>
      </c>
      <c r="P4" s="5">
        <v>6.1986441021950639E-2</v>
      </c>
      <c r="Q4" s="5">
        <v>5.9565982330184765E-2</v>
      </c>
      <c r="S4">
        <v>18</v>
      </c>
      <c r="T4">
        <v>26.285714285714299</v>
      </c>
    </row>
    <row r="5" spans="1:20" s="3" customFormat="1">
      <c r="A5" s="1" t="s">
        <v>113</v>
      </c>
      <c r="B5" s="2">
        <v>0.4</v>
      </c>
      <c r="C5" s="2">
        <v>0.77777777777777779</v>
      </c>
      <c r="D5" s="2">
        <v>0.75</v>
      </c>
      <c r="E5" s="2">
        <v>0.71951219512195119</v>
      </c>
      <c r="G5" s="1" t="s">
        <v>113</v>
      </c>
      <c r="H5" s="2">
        <v>0.92637936332730353</v>
      </c>
      <c r="I5" s="2">
        <v>0.27932236227090362</v>
      </c>
      <c r="J5" s="2">
        <v>0.26719828515034005</v>
      </c>
      <c r="K5" s="2">
        <v>0.35290898707851004</v>
      </c>
      <c r="M5" s="1" t="s">
        <v>113</v>
      </c>
      <c r="N5" s="2">
        <v>-0.11285512700537806</v>
      </c>
      <c r="O5" s="2">
        <v>-2.3000710896960992E-2</v>
      </c>
      <c r="P5" s="2">
        <v>8.5977186887599658E-2</v>
      </c>
      <c r="Q5" s="2">
        <v>1.3885388604990402E-2</v>
      </c>
      <c r="S5" s="3">
        <v>15</v>
      </c>
      <c r="T5" s="3">
        <v>12</v>
      </c>
    </row>
    <row r="6" spans="1:20" s="8" customFormat="1">
      <c r="A6" s="6" t="s">
        <v>114</v>
      </c>
      <c r="B6" s="7">
        <v>0.7</v>
      </c>
      <c r="C6" s="7">
        <v>0.5</v>
      </c>
      <c r="D6" s="7">
        <v>0.58333333333333337</v>
      </c>
      <c r="E6" s="7">
        <v>0.56097560975609762</v>
      </c>
      <c r="G6" s="6" t="s">
        <v>114</v>
      </c>
      <c r="H6" s="7">
        <v>1.4319597237334674</v>
      </c>
      <c r="I6" s="7">
        <v>1.3399927451366063</v>
      </c>
      <c r="J6" s="7">
        <v>1.5079754803377254</v>
      </c>
      <c r="K6" s="7">
        <v>1.4249567482245187</v>
      </c>
      <c r="M6" s="6" t="s">
        <v>114</v>
      </c>
      <c r="N6" s="7">
        <v>-0.46929423060758407</v>
      </c>
      <c r="O6" s="7">
        <v>9.8293172217057745E-2</v>
      </c>
      <c r="P6" s="7">
        <v>-0.25348895969022944</v>
      </c>
      <c r="Q6" s="7">
        <v>-0.12536573969646361</v>
      </c>
      <c r="S6" s="8">
        <v>17.600000000000001</v>
      </c>
      <c r="T6" s="8">
        <v>15.8571428571429</v>
      </c>
    </row>
    <row r="7" spans="1:20" s="3" customFormat="1">
      <c r="A7" s="1" t="s">
        <v>115</v>
      </c>
      <c r="B7" s="2">
        <v>0.5</v>
      </c>
      <c r="C7" s="2">
        <v>0.61111111111111116</v>
      </c>
      <c r="D7" s="2">
        <v>0.66666666666666663</v>
      </c>
      <c r="E7" s="2">
        <v>0.62195121951219512</v>
      </c>
      <c r="G7" s="1" t="s">
        <v>115</v>
      </c>
      <c r="H7" s="2">
        <v>1.5759940324976245</v>
      </c>
      <c r="I7" s="2">
        <v>1.1544490967510024</v>
      </c>
      <c r="J7" s="2">
        <v>1.0052723369769474</v>
      </c>
      <c r="K7" s="2">
        <v>1.1403647797461276</v>
      </c>
      <c r="M7" s="1" t="s">
        <v>115</v>
      </c>
      <c r="N7" s="2">
        <v>-0.50384754118901165</v>
      </c>
      <c r="O7" s="2">
        <v>-0.31788093610869261</v>
      </c>
      <c r="P7" s="2">
        <v>-0.18632833142461605</v>
      </c>
      <c r="Q7" s="2">
        <v>-0.2828049883303565</v>
      </c>
      <c r="S7" s="3">
        <v>24.8888888888889</v>
      </c>
      <c r="T7" s="3">
        <v>15.1428571428571</v>
      </c>
    </row>
    <row r="8" spans="1:20" s="3" customFormat="1">
      <c r="A8" s="1" t="s">
        <v>116</v>
      </c>
      <c r="B8" s="2">
        <v>0.5</v>
      </c>
      <c r="C8" s="2">
        <v>0.3888888888888889</v>
      </c>
      <c r="D8" s="2">
        <v>0.47222222222222221</v>
      </c>
      <c r="E8" s="2">
        <v>0.43902439024390244</v>
      </c>
      <c r="G8" s="1" t="s">
        <v>116</v>
      </c>
      <c r="H8" s="2">
        <v>1.7501379112897797</v>
      </c>
      <c r="I8" s="2">
        <v>1.734596963944073</v>
      </c>
      <c r="J8" s="2">
        <v>1.4838334411760004</v>
      </c>
      <c r="K8" s="2">
        <v>1.6264008987465906</v>
      </c>
      <c r="M8" s="1" t="s">
        <v>116</v>
      </c>
      <c r="N8" s="2">
        <v>0.47688609835797369</v>
      </c>
      <c r="O8" s="2">
        <v>7.231297749833443E-3</v>
      </c>
      <c r="P8" s="2">
        <v>0.49947101804646521</v>
      </c>
      <c r="Q8" s="2">
        <v>0.28061151649081079</v>
      </c>
      <c r="S8" s="3">
        <v>24.8571428571429</v>
      </c>
      <c r="T8" s="3">
        <v>29.090909090909101</v>
      </c>
    </row>
    <row r="9" spans="1:20">
      <c r="A9" s="4" t="s">
        <v>117</v>
      </c>
      <c r="B9" s="5">
        <v>0.8</v>
      </c>
      <c r="C9" s="5">
        <v>0.30555555555555558</v>
      </c>
      <c r="D9" s="5">
        <v>0.3611111111111111</v>
      </c>
      <c r="E9" s="5">
        <v>0.3902439024390244</v>
      </c>
      <c r="G9" s="4" t="s">
        <v>117</v>
      </c>
      <c r="H9" s="5">
        <v>0.49939879136957599</v>
      </c>
      <c r="I9" s="5">
        <v>0.59691818892181747</v>
      </c>
      <c r="J9" s="5">
        <v>0.68650074932034943</v>
      </c>
      <c r="K9" s="5">
        <v>0.62435450841967999</v>
      </c>
      <c r="M9" s="4" t="s">
        <v>117</v>
      </c>
      <c r="N9" s="5">
        <v>-0.26084002205110618</v>
      </c>
      <c r="O9" s="5">
        <v>8.4692321593523145E-3</v>
      </c>
      <c r="P9" s="5">
        <v>0.25823865360001924</v>
      </c>
      <c r="Q9" s="5">
        <v>8.52815081320282E-2</v>
      </c>
      <c r="S9">
        <v>26.4</v>
      </c>
      <c r="T9">
        <v>28.8</v>
      </c>
    </row>
    <row r="10" spans="1:20" s="3" customFormat="1">
      <c r="A10" s="1" t="s">
        <v>118</v>
      </c>
      <c r="B10" s="2">
        <v>0.4</v>
      </c>
      <c r="C10" s="2">
        <v>0.61111111111111116</v>
      </c>
      <c r="D10" s="2">
        <v>0.75</v>
      </c>
      <c r="E10" s="2">
        <v>0.64634146341463417</v>
      </c>
      <c r="G10" s="1" t="s">
        <v>118</v>
      </c>
      <c r="H10" s="2">
        <v>1.183102128483799</v>
      </c>
      <c r="I10" s="2">
        <v>1.610726843640238</v>
      </c>
      <c r="J10" s="2">
        <v>1.6819733370839396</v>
      </c>
      <c r="K10" s="2">
        <v>1.5898564364744925</v>
      </c>
      <c r="M10" s="1" t="s">
        <v>118</v>
      </c>
      <c r="N10" s="2">
        <v>0.5836949438909157</v>
      </c>
      <c r="O10" s="2">
        <v>-0.37357646749157625</v>
      </c>
      <c r="P10" s="2">
        <v>-0.52729385451655009</v>
      </c>
      <c r="Q10" s="2">
        <v>-0.32432173357784622</v>
      </c>
      <c r="S10" s="3">
        <v>13.454545454545499</v>
      </c>
      <c r="T10" s="3">
        <v>13.2</v>
      </c>
    </row>
    <row r="11" spans="1:20">
      <c r="A11" s="4" t="s">
        <v>119</v>
      </c>
      <c r="B11" s="5">
        <v>0.9</v>
      </c>
      <c r="C11" s="5">
        <v>0.83333333333333337</v>
      </c>
      <c r="D11" s="5">
        <v>0.72222222222222221</v>
      </c>
      <c r="E11" s="5">
        <v>0.79268292682926833</v>
      </c>
      <c r="G11" s="4" t="s">
        <v>119</v>
      </c>
      <c r="H11" s="5">
        <v>0.17303172897754568</v>
      </c>
      <c r="I11" s="5">
        <v>0.27395039671897314</v>
      </c>
      <c r="J11" s="5">
        <v>0.28853843843092863</v>
      </c>
      <c r="K11" s="5">
        <v>0.26804774823380401</v>
      </c>
      <c r="M11" s="4" t="s">
        <v>119</v>
      </c>
      <c r="N11" s="5">
        <v>-0.1202168676696358</v>
      </c>
      <c r="O11" s="5">
        <v>-1.0765262469042984E-3</v>
      </c>
      <c r="P11" s="5">
        <v>-0.10807883126804442</v>
      </c>
      <c r="Q11" s="5">
        <v>-6.2582457893103779E-2</v>
      </c>
      <c r="S11">
        <v>9.1111111111111107</v>
      </c>
      <c r="T11">
        <v>11.1428571428571</v>
      </c>
    </row>
    <row r="12" spans="1:20" s="8" customFormat="1">
      <c r="A12" s="6" t="s">
        <v>120</v>
      </c>
      <c r="B12" s="7">
        <v>0.9</v>
      </c>
      <c r="C12" s="7">
        <v>0.61111111111111116</v>
      </c>
      <c r="D12" s="7">
        <v>0.61111111111111116</v>
      </c>
      <c r="E12" s="7">
        <v>0.64634146341463417</v>
      </c>
      <c r="G12" s="6" t="s">
        <v>120</v>
      </c>
      <c r="H12" s="7">
        <v>1.1801989728189548</v>
      </c>
      <c r="I12" s="7">
        <v>1.6079036394292305</v>
      </c>
      <c r="J12" s="7">
        <v>1.6776695981229806</v>
      </c>
      <c r="K12" s="7">
        <v>1.5863734912203555</v>
      </c>
      <c r="M12" s="6" t="s">
        <v>120</v>
      </c>
      <c r="N12" s="7">
        <v>-0.57896230357196166</v>
      </c>
      <c r="O12" s="7">
        <v>0.62249272735511263</v>
      </c>
      <c r="P12" s="7">
        <v>-8.3219353054798259E-2</v>
      </c>
      <c r="Q12" s="7">
        <v>0.16614900535477692</v>
      </c>
      <c r="S12" s="8">
        <v>23.714285714285701</v>
      </c>
      <c r="T12" s="8">
        <v>24.75</v>
      </c>
    </row>
    <row r="13" spans="1:20" s="8" customFormat="1">
      <c r="A13" s="6" t="s">
        <v>121</v>
      </c>
      <c r="B13" s="7">
        <v>0.7</v>
      </c>
      <c r="C13" s="7">
        <v>1</v>
      </c>
      <c r="D13" s="7">
        <v>1</v>
      </c>
      <c r="E13" s="7">
        <v>0.96341463414634143</v>
      </c>
      <c r="G13" s="6" t="s">
        <v>121</v>
      </c>
      <c r="H13" s="7">
        <v>2.080394775177798</v>
      </c>
      <c r="I13" s="7">
        <v>1.7743714481903068</v>
      </c>
      <c r="J13" s="7">
        <v>1.4805384979183691</v>
      </c>
      <c r="K13" s="7">
        <v>1.6826915342889071</v>
      </c>
      <c r="M13" s="6" t="s">
        <v>121</v>
      </c>
      <c r="N13" s="7">
        <v>-0.21298538735163897</v>
      </c>
      <c r="O13" s="7">
        <v>-0.29786074313344818</v>
      </c>
      <c r="P13" s="7">
        <v>-0.39886105219679835</v>
      </c>
      <c r="Q13" s="7">
        <v>-0.33185168909030821</v>
      </c>
      <c r="S13" s="8" t="s">
        <v>24</v>
      </c>
      <c r="T13" s="8" t="s">
        <v>24</v>
      </c>
    </row>
    <row r="14" spans="1:20">
      <c r="A14" s="4" t="s">
        <v>122</v>
      </c>
      <c r="B14" s="5">
        <v>0.6</v>
      </c>
      <c r="C14" s="5">
        <v>0.27777777777777779</v>
      </c>
      <c r="D14" s="5">
        <v>0.33333333333333331</v>
      </c>
      <c r="E14" s="5">
        <v>0.34146341463414637</v>
      </c>
      <c r="G14" s="4" t="s">
        <v>122</v>
      </c>
      <c r="H14" s="5">
        <v>0.30929128814283963</v>
      </c>
      <c r="I14" s="5">
        <v>0.43758630725052866</v>
      </c>
      <c r="J14" s="5">
        <v>0.46987645738769701</v>
      </c>
      <c r="K14" s="5">
        <v>0.43611673668786</v>
      </c>
      <c r="M14" s="4" t="s">
        <v>122</v>
      </c>
      <c r="N14" s="5">
        <v>0.11418145056718938</v>
      </c>
      <c r="O14" s="5">
        <v>1.8250681936946747E-2</v>
      </c>
      <c r="P14" s="5">
        <v>0.10327064779929998</v>
      </c>
      <c r="Q14" s="5">
        <v>6.7275394831424085E-2</v>
      </c>
      <c r="S14">
        <v>22</v>
      </c>
      <c r="T14">
        <v>22.6666666666667</v>
      </c>
    </row>
    <row r="15" spans="1:20">
      <c r="A15" s="4" t="s">
        <v>123</v>
      </c>
      <c r="B15" s="5">
        <v>0.8</v>
      </c>
      <c r="C15" s="5">
        <v>0.77777777777777779</v>
      </c>
      <c r="D15" s="5">
        <v>0.69444444444444442</v>
      </c>
      <c r="E15" s="5">
        <v>0.74390243902439024</v>
      </c>
      <c r="G15" s="4" t="s">
        <v>123</v>
      </c>
      <c r="H15" s="5">
        <v>0.29999597190016408</v>
      </c>
      <c r="I15" s="5">
        <v>0.38073713208676485</v>
      </c>
      <c r="J15" s="5">
        <v>0.3286385533810588</v>
      </c>
      <c r="K15" s="5">
        <v>0.34801810238833286</v>
      </c>
      <c r="M15" s="4" t="s">
        <v>123</v>
      </c>
      <c r="N15" s="5">
        <v>-4.8799389115190037E-2</v>
      </c>
      <c r="O15" s="5">
        <v>8.7051155953901171E-2</v>
      </c>
      <c r="P15" s="5">
        <v>-6.872237470136372E-2</v>
      </c>
      <c r="Q15" s="5">
        <v>2.0956369992615582E-3</v>
      </c>
      <c r="S15">
        <v>20.5</v>
      </c>
      <c r="T15">
        <v>20.875</v>
      </c>
    </row>
    <row r="16" spans="1:20">
      <c r="A16" s="4" t="s">
        <v>124</v>
      </c>
      <c r="B16" s="5">
        <v>1</v>
      </c>
      <c r="C16" s="5">
        <v>0.69444444444444442</v>
      </c>
      <c r="D16" s="5">
        <v>0.75</v>
      </c>
      <c r="E16" s="5">
        <v>0.75609756097560976</v>
      </c>
      <c r="G16" s="4" t="s">
        <v>124</v>
      </c>
      <c r="H16" s="5">
        <v>0.24823997741984041</v>
      </c>
      <c r="I16" s="5">
        <v>0.32121221696748548</v>
      </c>
      <c r="J16" s="5">
        <v>0.29659258489241558</v>
      </c>
      <c r="K16" s="5">
        <v>0.30150454440432722</v>
      </c>
      <c r="M16" s="4" t="s">
        <v>124</v>
      </c>
      <c r="N16" s="5">
        <v>5.7042768740089844E-3</v>
      </c>
      <c r="O16" s="5">
        <v>0.14949508861132865</v>
      </c>
      <c r="P16" s="5">
        <v>-9.9608019325263475E-2</v>
      </c>
      <c r="Q16" s="5">
        <v>2.2597283695590716E-2</v>
      </c>
      <c r="S16">
        <v>21</v>
      </c>
      <c r="T16">
        <v>19.1666666666667</v>
      </c>
    </row>
    <row r="17" spans="1:20" s="8" customFormat="1">
      <c r="A17" s="6" t="s">
        <v>125</v>
      </c>
      <c r="B17" s="7">
        <v>0.7</v>
      </c>
      <c r="C17" s="7">
        <v>0.69444444444444442</v>
      </c>
      <c r="D17" s="7">
        <v>0.58333333333333337</v>
      </c>
      <c r="E17" s="7">
        <v>0.64634146341463417</v>
      </c>
      <c r="G17" s="6" t="s">
        <v>125</v>
      </c>
      <c r="H17" s="7">
        <v>1.1371356103540351</v>
      </c>
      <c r="I17" s="7">
        <v>1.2361695387979921</v>
      </c>
      <c r="J17" s="7">
        <v>1.0628031247946352</v>
      </c>
      <c r="K17" s="7">
        <v>1.1479801462545725</v>
      </c>
      <c r="M17" s="6" t="s">
        <v>125</v>
      </c>
      <c r="N17" s="7">
        <v>0.49368495755938807</v>
      </c>
      <c r="O17" s="7">
        <v>-5.1956986667107158E-2</v>
      </c>
      <c r="P17" s="7">
        <v>-0.54699047682818114</v>
      </c>
      <c r="Q17" s="7">
        <v>-0.20274706231995721</v>
      </c>
      <c r="S17" s="8">
        <v>20.3333333333333</v>
      </c>
      <c r="T17" s="8">
        <v>27.625</v>
      </c>
    </row>
    <row r="18" spans="1:20">
      <c r="A18" s="4" t="s">
        <v>126</v>
      </c>
      <c r="B18" s="5">
        <v>0.9</v>
      </c>
      <c r="C18" s="5">
        <v>0.77777777777777779</v>
      </c>
      <c r="D18" s="5">
        <v>0.77777777777777779</v>
      </c>
      <c r="E18" s="5">
        <v>0.79268292682926833</v>
      </c>
      <c r="G18" s="4" t="s">
        <v>126</v>
      </c>
      <c r="H18" s="5">
        <v>0.5483632756799468</v>
      </c>
      <c r="I18" s="5">
        <v>0.67837334497378954</v>
      </c>
      <c r="J18" s="5">
        <v>0.80508278786218446</v>
      </c>
      <c r="K18" s="5">
        <v>0.71814699437676288</v>
      </c>
      <c r="M18" s="4" t="s">
        <v>126</v>
      </c>
      <c r="N18" s="5">
        <v>9.6999863258905153E-2</v>
      </c>
      <c r="O18" s="5">
        <v>9.305646652626505E-2</v>
      </c>
      <c r="P18" s="5">
        <v>-8.8227168787692142E-2</v>
      </c>
      <c r="Q18" s="5">
        <v>1.3949431111922869E-2</v>
      </c>
      <c r="S18">
        <v>19.285714285714299</v>
      </c>
      <c r="T18">
        <v>16.7777777777778</v>
      </c>
    </row>
    <row r="19" spans="1:20" s="8" customFormat="1">
      <c r="A19" s="6" t="s">
        <v>127</v>
      </c>
      <c r="B19" s="7">
        <v>0.6</v>
      </c>
      <c r="C19" s="7">
        <v>0.72222222222222221</v>
      </c>
      <c r="D19" s="7">
        <v>0.66666666666666663</v>
      </c>
      <c r="E19" s="7">
        <v>0.68292682926829273</v>
      </c>
      <c r="G19" s="6" t="s">
        <v>127</v>
      </c>
      <c r="H19" s="7">
        <v>1.4376318159686563</v>
      </c>
      <c r="I19" s="7">
        <v>1.6279373080277015</v>
      </c>
      <c r="J19" s="7">
        <v>1.4724633246608181</v>
      </c>
      <c r="K19" s="7">
        <v>1.5364724504447966</v>
      </c>
      <c r="M19" s="6" t="s">
        <v>127</v>
      </c>
      <c r="N19" s="7">
        <v>-8.9335311427956171E-2</v>
      </c>
      <c r="O19" s="7">
        <v>0.14524492398078795</v>
      </c>
      <c r="P19" s="7">
        <v>-0.2758042209725356</v>
      </c>
      <c r="Q19" s="7">
        <v>-6.8213265926615571E-2</v>
      </c>
      <c r="S19" s="8">
        <v>21.571428571428601</v>
      </c>
      <c r="T19" s="8">
        <v>15.8571428571429</v>
      </c>
    </row>
    <row r="20" spans="1:20" s="8" customFormat="1">
      <c r="A20" s="6" t="s">
        <v>128</v>
      </c>
      <c r="B20" s="7">
        <v>0.8</v>
      </c>
      <c r="C20" s="7">
        <v>0.63888888888888884</v>
      </c>
      <c r="D20" s="7">
        <v>0.69444444444444442</v>
      </c>
      <c r="E20" s="7">
        <v>0.68292682926829273</v>
      </c>
      <c r="G20" s="6" t="s">
        <v>128</v>
      </c>
      <c r="H20" s="7">
        <v>0.82865084509360398</v>
      </c>
      <c r="I20" s="7">
        <v>1.258756652331618</v>
      </c>
      <c r="J20" s="7">
        <v>1.1189069891859866</v>
      </c>
      <c r="K20" s="7">
        <v>1.1449073115313388</v>
      </c>
      <c r="M20" s="6" t="s">
        <v>128</v>
      </c>
      <c r="N20" s="7">
        <v>6.2114393883831623E-2</v>
      </c>
      <c r="O20" s="7">
        <v>0.13845930783957783</v>
      </c>
      <c r="P20" s="7">
        <v>8.609379158536247E-2</v>
      </c>
      <c r="Q20" s="7">
        <v>0.10615921363580691</v>
      </c>
      <c r="S20" s="8">
        <v>22.1428571428571</v>
      </c>
      <c r="T20" s="8">
        <v>17</v>
      </c>
    </row>
    <row r="21" spans="1:20" s="3" customFormat="1">
      <c r="A21" s="1" t="s">
        <v>129</v>
      </c>
      <c r="B21" s="2">
        <v>0.5</v>
      </c>
      <c r="C21" s="2">
        <v>0.55555555555555558</v>
      </c>
      <c r="D21" s="2">
        <v>0.44444444444444442</v>
      </c>
      <c r="E21" s="2">
        <v>0.5</v>
      </c>
      <c r="G21" s="1" t="s">
        <v>129</v>
      </c>
      <c r="H21" s="2">
        <v>0.22502886826330554</v>
      </c>
      <c r="I21" s="2">
        <v>0.38372075756291024</v>
      </c>
      <c r="J21" s="2">
        <v>0.32733569824184594</v>
      </c>
      <c r="K21" s="2">
        <v>0.33961367184883262</v>
      </c>
      <c r="M21" s="1" t="s">
        <v>129</v>
      </c>
      <c r="N21" s="2">
        <v>-0.13315149286615843</v>
      </c>
      <c r="O21" s="2">
        <v>-3.9401703083824208E-2</v>
      </c>
      <c r="P21" s="2">
        <v>2.5600089025740871E-2</v>
      </c>
      <c r="Q21" s="2">
        <v>-2.2297232131129083E-2</v>
      </c>
      <c r="S21" s="3">
        <v>26.25</v>
      </c>
      <c r="T21" s="3">
        <v>28</v>
      </c>
    </row>
    <row r="22" spans="1:20" s="8" customFormat="1">
      <c r="A22" s="6" t="s">
        <v>130</v>
      </c>
      <c r="B22" s="7">
        <v>0.6</v>
      </c>
      <c r="C22" s="7">
        <v>0.86111111111111116</v>
      </c>
      <c r="D22" s="7">
        <v>0.72222222222222221</v>
      </c>
      <c r="E22" s="7">
        <v>0.76829268292682928</v>
      </c>
      <c r="G22" s="6" t="s">
        <v>130</v>
      </c>
      <c r="H22" s="7">
        <v>1.2235200812169817</v>
      </c>
      <c r="I22" s="7">
        <v>2.0358973082260574</v>
      </c>
      <c r="J22" s="7">
        <v>1.8581124979008561</v>
      </c>
      <c r="K22" s="7">
        <v>1.8587750467407163</v>
      </c>
      <c r="M22" s="6" t="s">
        <v>130</v>
      </c>
      <c r="N22" s="7">
        <v>0.36497667574570175</v>
      </c>
      <c r="O22" s="7">
        <v>-0.29861689766106114</v>
      </c>
      <c r="P22" s="7">
        <v>-0.16763562347537878</v>
      </c>
      <c r="Q22" s="7">
        <v>-0.16018687809091242</v>
      </c>
      <c r="S22" s="8">
        <v>12.8333333333333</v>
      </c>
      <c r="T22" s="8">
        <v>7.4</v>
      </c>
    </row>
    <row r="24" spans="1:20" s="3" customFormat="1">
      <c r="A24" s="9" t="s">
        <v>131</v>
      </c>
      <c r="B24" s="10">
        <v>0.4</v>
      </c>
      <c r="C24" s="10">
        <v>0.41666666699999999</v>
      </c>
      <c r="D24" s="10">
        <v>0.41666666699999999</v>
      </c>
      <c r="E24" s="10">
        <v>0.41463414599999998</v>
      </c>
      <c r="F24" s="10"/>
      <c r="G24" s="9" t="s">
        <v>131</v>
      </c>
      <c r="H24" s="10">
        <v>1.6132074430000001</v>
      </c>
      <c r="I24" s="10">
        <v>1.4755706209999999</v>
      </c>
      <c r="J24" s="10">
        <v>1.442336074</v>
      </c>
      <c r="K24" s="10">
        <v>1.4777648219999999</v>
      </c>
      <c r="L24" s="10"/>
      <c r="M24" s="9" t="s">
        <v>131</v>
      </c>
      <c r="N24" s="10">
        <v>0.56268561800000005</v>
      </c>
      <c r="O24" s="10">
        <v>0.395635454</v>
      </c>
      <c r="P24" s="10">
        <v>-0.346660725</v>
      </c>
      <c r="Q24" s="10">
        <v>9.0121298000000002E-2</v>
      </c>
      <c r="S24" s="3">
        <v>29</v>
      </c>
      <c r="T24" s="3">
        <v>28.8571428571429</v>
      </c>
    </row>
    <row r="25" spans="1:20" s="8" customFormat="1">
      <c r="A25" s="11" t="s">
        <v>132</v>
      </c>
      <c r="B25" s="12">
        <v>0.6</v>
      </c>
      <c r="C25" s="12">
        <v>0.83333333300000001</v>
      </c>
      <c r="D25" s="12">
        <v>0.63888888899999996</v>
      </c>
      <c r="E25" s="12">
        <v>0.71951219499999997</v>
      </c>
      <c r="F25" s="12"/>
      <c r="G25" s="11" t="s">
        <v>132</v>
      </c>
      <c r="H25" s="12">
        <v>1.9464468269999999</v>
      </c>
      <c r="I25" s="12">
        <v>1.6686502889999999</v>
      </c>
      <c r="J25" s="12">
        <v>1.703924279</v>
      </c>
      <c r="K25" s="12">
        <v>1.7180140580000001</v>
      </c>
      <c r="L25" s="12"/>
      <c r="M25" s="11" t="s">
        <v>132</v>
      </c>
      <c r="N25" s="12">
        <v>0.47861773899999999</v>
      </c>
      <c r="O25" s="12">
        <v>0.18096243100000001</v>
      </c>
      <c r="P25" s="12">
        <v>0.244082881</v>
      </c>
      <c r="Q25" s="12">
        <v>0.24497327599999999</v>
      </c>
      <c r="S25" s="8">
        <v>7.6666666666666696</v>
      </c>
      <c r="T25" s="8">
        <v>24.1666666666667</v>
      </c>
    </row>
    <row r="26" spans="1:20">
      <c r="A26" s="13" t="s">
        <v>133</v>
      </c>
      <c r="B26" s="14">
        <v>0.6</v>
      </c>
      <c r="C26" s="14">
        <v>0.72222222199999997</v>
      </c>
      <c r="D26" s="14">
        <v>0.75</v>
      </c>
      <c r="E26" s="14">
        <v>0.71951219499999997</v>
      </c>
      <c r="F26" s="14"/>
      <c r="G26" s="13" t="s">
        <v>133</v>
      </c>
      <c r="H26" s="14">
        <v>1.2774140199999999</v>
      </c>
      <c r="I26" s="14">
        <v>0.489316533</v>
      </c>
      <c r="J26" s="14">
        <v>0.56108385100000002</v>
      </c>
      <c r="K26" s="14">
        <v>0.61693358600000003</v>
      </c>
      <c r="L26" s="14"/>
      <c r="M26" s="13" t="s">
        <v>133</v>
      </c>
      <c r="N26" s="14">
        <v>-6.5009357000000004E-2</v>
      </c>
      <c r="O26" s="14">
        <v>0.15923457299999999</v>
      </c>
      <c r="P26" s="14">
        <v>-0.105960369</v>
      </c>
      <c r="Q26" s="14">
        <v>1.5460704E-2</v>
      </c>
      <c r="S26">
        <v>12</v>
      </c>
      <c r="T26">
        <v>18</v>
      </c>
    </row>
    <row r="27" spans="1:20">
      <c r="A27" s="13" t="s">
        <v>134</v>
      </c>
      <c r="B27" s="14">
        <v>0.8</v>
      </c>
      <c r="C27" s="14">
        <v>0.69444444400000005</v>
      </c>
      <c r="D27" s="14">
        <v>0.77777777800000003</v>
      </c>
      <c r="E27" s="14">
        <v>0.74390243899999997</v>
      </c>
      <c r="F27" s="14"/>
      <c r="G27" s="13" t="s">
        <v>134</v>
      </c>
      <c r="H27" s="14">
        <v>0.242026777</v>
      </c>
      <c r="I27" s="14">
        <v>0.24432663800000001</v>
      </c>
      <c r="J27" s="14">
        <v>0.19787338700000001</v>
      </c>
      <c r="K27" s="14">
        <v>0.22365205699999999</v>
      </c>
      <c r="L27" s="14"/>
      <c r="M27" s="13" t="s">
        <v>134</v>
      </c>
      <c r="N27" s="14">
        <v>-7.9007408000000001E-2</v>
      </c>
      <c r="O27" s="14">
        <v>1.7955314999999999E-2</v>
      </c>
      <c r="P27" s="14">
        <v>-9.1015320000000007E-3</v>
      </c>
      <c r="Q27" s="14">
        <v>-5.7480229999999997E-3</v>
      </c>
      <c r="S27">
        <v>6.6</v>
      </c>
      <c r="T27">
        <v>4.125</v>
      </c>
    </row>
    <row r="28" spans="1:20" s="3" customFormat="1">
      <c r="A28" s="9" t="s">
        <v>135</v>
      </c>
      <c r="B28" s="10">
        <v>0.5</v>
      </c>
      <c r="C28" s="10">
        <v>0.75</v>
      </c>
      <c r="D28" s="10">
        <v>0.66666666699999999</v>
      </c>
      <c r="E28" s="10">
        <v>0.68292682900000001</v>
      </c>
      <c r="F28" s="10"/>
      <c r="G28" s="9" t="s">
        <v>135</v>
      </c>
      <c r="H28" s="10">
        <v>1.349741249</v>
      </c>
      <c r="I28" s="10">
        <v>1.6093293239999999</v>
      </c>
      <c r="J28" s="10">
        <v>1.5097457409999999</v>
      </c>
      <c r="K28" s="10">
        <v>1.53395262</v>
      </c>
      <c r="L28" s="10"/>
      <c r="M28" s="9" t="s">
        <v>135</v>
      </c>
      <c r="N28" s="10">
        <v>3.9544046999999999E-2</v>
      </c>
      <c r="O28" s="10">
        <v>-0.20671209600000001</v>
      </c>
      <c r="P28" s="10">
        <v>-0.233971876</v>
      </c>
      <c r="Q28" s="10">
        <v>-0.18864856699999999</v>
      </c>
      <c r="S28" s="3">
        <v>14.909090909090899</v>
      </c>
      <c r="T28" s="3">
        <v>23.428571428571399</v>
      </c>
    </row>
    <row r="29" spans="1:20" s="8" customFormat="1">
      <c r="A29" s="11" t="s">
        <v>136</v>
      </c>
      <c r="B29" s="12">
        <v>0.6</v>
      </c>
      <c r="C29" s="12">
        <v>0.38888888900000002</v>
      </c>
      <c r="D29" s="12">
        <v>0.61111111100000004</v>
      </c>
      <c r="E29" s="12">
        <v>0.51219512199999995</v>
      </c>
      <c r="F29" s="12"/>
      <c r="G29" s="11" t="s">
        <v>136</v>
      </c>
      <c r="H29" s="12">
        <v>1.736198227</v>
      </c>
      <c r="I29" s="12">
        <v>1.3898170009999999</v>
      </c>
      <c r="J29" s="12">
        <v>1.5072427260000001</v>
      </c>
      <c r="K29" s="12">
        <v>1.4836113710000001</v>
      </c>
      <c r="L29" s="12"/>
      <c r="M29" s="11" t="s">
        <v>136</v>
      </c>
      <c r="N29" s="12">
        <v>7.2510627999999994E-2</v>
      </c>
      <c r="O29" s="12">
        <v>0.109634062</v>
      </c>
      <c r="P29" s="12">
        <v>0.144491868</v>
      </c>
      <c r="Q29" s="12">
        <v>0.120410241</v>
      </c>
      <c r="S29" s="8">
        <v>27.571428571428601</v>
      </c>
      <c r="T29" s="8">
        <v>28.4166666666667</v>
      </c>
    </row>
    <row r="30" spans="1:20" s="3" customFormat="1">
      <c r="A30" s="9" t="s">
        <v>137</v>
      </c>
      <c r="B30" s="10">
        <v>0.4</v>
      </c>
      <c r="C30" s="10">
        <v>0.80555555599999995</v>
      </c>
      <c r="D30" s="10">
        <v>0.80555555599999995</v>
      </c>
      <c r="E30" s="10">
        <v>0.75609756100000003</v>
      </c>
      <c r="F30" s="10"/>
      <c r="G30" s="9" t="s">
        <v>137</v>
      </c>
      <c r="H30" s="10">
        <v>0.56129812000000001</v>
      </c>
      <c r="I30" s="10">
        <v>0.61813264000000001</v>
      </c>
      <c r="J30" s="10">
        <v>0.47274213500000001</v>
      </c>
      <c r="K30" s="10">
        <v>0.54737162299999997</v>
      </c>
      <c r="L30" s="10"/>
      <c r="M30" s="9" t="s">
        <v>137</v>
      </c>
      <c r="N30" s="10">
        <v>0.112730414</v>
      </c>
      <c r="O30" s="10">
        <v>-4.8617199999999999E-3</v>
      </c>
      <c r="P30" s="10">
        <v>-4.9813088999999998E-2</v>
      </c>
      <c r="Q30" s="10">
        <v>-1.0255963E-2</v>
      </c>
      <c r="S30" s="3">
        <v>18.25</v>
      </c>
      <c r="T30" s="3">
        <v>18.5</v>
      </c>
    </row>
    <row r="31" spans="1:20" s="8" customFormat="1">
      <c r="A31" s="11" t="s">
        <v>138</v>
      </c>
      <c r="B31" s="12">
        <v>0.6</v>
      </c>
      <c r="C31" s="12">
        <v>0.83333333300000001</v>
      </c>
      <c r="D31" s="12">
        <v>0.77777777800000003</v>
      </c>
      <c r="E31" s="12">
        <v>0.78048780500000003</v>
      </c>
      <c r="F31" s="12"/>
      <c r="G31" s="11" t="s">
        <v>138</v>
      </c>
      <c r="H31" s="12">
        <v>1.6819091530000001</v>
      </c>
      <c r="I31" s="12">
        <v>1.730006704</v>
      </c>
      <c r="J31" s="12">
        <v>1.4973292570000001</v>
      </c>
      <c r="K31" s="12">
        <v>1.621990075</v>
      </c>
      <c r="L31" s="12"/>
      <c r="M31" s="11" t="s">
        <v>138</v>
      </c>
      <c r="N31" s="12">
        <v>0.926563413</v>
      </c>
      <c r="O31" s="12">
        <v>0.15121029699999999</v>
      </c>
      <c r="P31" s="12">
        <v>-1.760775E-3</v>
      </c>
      <c r="Q31" s="12">
        <v>0.17860752299999999</v>
      </c>
      <c r="S31" s="8">
        <v>15</v>
      </c>
      <c r="T31" s="8">
        <v>14.2</v>
      </c>
    </row>
    <row r="32" spans="1:20">
      <c r="A32" s="13" t="s">
        <v>139</v>
      </c>
      <c r="B32" s="14">
        <v>0.8</v>
      </c>
      <c r="C32" s="14">
        <v>0.77777777800000003</v>
      </c>
      <c r="D32" s="14">
        <v>0.63888888899999996</v>
      </c>
      <c r="E32" s="14">
        <v>0.71951219499999997</v>
      </c>
      <c r="F32" s="14"/>
      <c r="G32" s="13" t="s">
        <v>139</v>
      </c>
      <c r="H32" s="14">
        <v>0.94302170900000004</v>
      </c>
      <c r="I32" s="14">
        <v>0.52544342899999996</v>
      </c>
      <c r="J32" s="14">
        <v>0.55846599600000002</v>
      </c>
      <c r="K32" s="14">
        <v>0.59086532199999997</v>
      </c>
      <c r="L32" s="14"/>
      <c r="M32" s="13" t="s">
        <v>139</v>
      </c>
      <c r="N32" s="14">
        <v>-0.79872686199999998</v>
      </c>
      <c r="O32" s="14">
        <v>2.0338433E-2</v>
      </c>
      <c r="P32" s="14">
        <v>-8.6237547999999997E-2</v>
      </c>
      <c r="Q32" s="14">
        <v>-0.12633703399999999</v>
      </c>
      <c r="S32">
        <v>10.8</v>
      </c>
      <c r="T32">
        <v>8.5555555555555607</v>
      </c>
    </row>
    <row r="33" spans="1:20">
      <c r="A33" s="13" t="s">
        <v>140</v>
      </c>
      <c r="B33" s="14">
        <v>1</v>
      </c>
      <c r="C33" s="14">
        <v>0.66666666699999999</v>
      </c>
      <c r="D33" s="14">
        <v>0.75</v>
      </c>
      <c r="E33" s="14">
        <v>0.74390243899999997</v>
      </c>
      <c r="F33" s="14"/>
      <c r="G33" s="13" t="s">
        <v>140</v>
      </c>
      <c r="H33" s="14">
        <v>0.151621639</v>
      </c>
      <c r="I33" s="14">
        <v>0.18810443700000001</v>
      </c>
      <c r="J33" s="14">
        <v>0.189159296</v>
      </c>
      <c r="K33" s="14">
        <v>0.184118424</v>
      </c>
      <c r="L33" s="14"/>
      <c r="M33" s="13" t="s">
        <v>140</v>
      </c>
      <c r="N33" s="14">
        <v>-7.3887644000000002E-2</v>
      </c>
      <c r="O33" s="14">
        <v>-2.8330249999999999E-3</v>
      </c>
      <c r="P33" s="14">
        <v>-2.9450231E-2</v>
      </c>
      <c r="Q33" s="14">
        <v>-2.3183825000000002E-2</v>
      </c>
      <c r="S33">
        <v>16.125</v>
      </c>
      <c r="T33">
        <v>16.625</v>
      </c>
    </row>
    <row r="34" spans="1:20">
      <c r="A34" s="13" t="s">
        <v>141</v>
      </c>
      <c r="B34" s="14">
        <v>0.9</v>
      </c>
      <c r="C34" s="14">
        <v>0.66666666699999999</v>
      </c>
      <c r="D34" s="14">
        <v>0.63888888899999996</v>
      </c>
      <c r="E34" s="14">
        <v>0.68292682900000001</v>
      </c>
      <c r="F34" s="14"/>
      <c r="G34" s="13" t="s">
        <v>141</v>
      </c>
      <c r="H34" s="14">
        <v>0.17480537600000001</v>
      </c>
      <c r="I34" s="14">
        <v>0.32203131400000001</v>
      </c>
      <c r="J34" s="14">
        <v>0.236484104</v>
      </c>
      <c r="K34" s="14">
        <v>0.26651962000000001</v>
      </c>
      <c r="L34" s="14"/>
      <c r="M34" s="13" t="s">
        <v>141</v>
      </c>
      <c r="N34" s="14">
        <v>-5.4747595000000003E-2</v>
      </c>
      <c r="O34" s="14">
        <v>-2.5139864000000001E-2</v>
      </c>
      <c r="P34" s="14">
        <v>-6.6638546000000007E-2</v>
      </c>
      <c r="Q34" s="14">
        <v>-4.6969496999999999E-2</v>
      </c>
      <c r="S34">
        <v>13.25</v>
      </c>
      <c r="T34">
        <v>11.1428571428571</v>
      </c>
    </row>
    <row r="35" spans="1:20">
      <c r="A35" s="13" t="s">
        <v>142</v>
      </c>
      <c r="B35" s="14">
        <v>0.9</v>
      </c>
      <c r="C35" s="14">
        <v>0.72222222199999997</v>
      </c>
      <c r="D35" s="14">
        <v>0.72222222199999997</v>
      </c>
      <c r="E35" s="14">
        <v>0.74390243899999997</v>
      </c>
      <c r="F35" s="14"/>
      <c r="G35" s="13" t="s">
        <v>142</v>
      </c>
      <c r="H35" s="14">
        <v>0.2529073</v>
      </c>
      <c r="I35" s="14">
        <v>0.237686914</v>
      </c>
      <c r="J35" s="14">
        <v>0.22635174799999999</v>
      </c>
      <c r="K35" s="14">
        <v>0.23456664399999999</v>
      </c>
      <c r="L35" s="14"/>
      <c r="M35" s="13" t="s">
        <v>142</v>
      </c>
      <c r="N35" s="14">
        <v>-4.1766189000000002E-2</v>
      </c>
      <c r="O35" s="14">
        <v>-7.6527973999999999E-2</v>
      </c>
      <c r="P35" s="14">
        <v>-1.3354397E-2</v>
      </c>
      <c r="Q35" s="14">
        <v>-4.4553991000000001E-2</v>
      </c>
      <c r="S35">
        <v>24.1666666666667</v>
      </c>
      <c r="T35">
        <v>13.714285714285699</v>
      </c>
    </row>
    <row r="36" spans="1:20">
      <c r="A36" s="13" t="s">
        <v>143</v>
      </c>
      <c r="B36" s="14">
        <v>1</v>
      </c>
      <c r="C36" s="14">
        <v>0.66666666699999999</v>
      </c>
      <c r="D36" s="14">
        <v>0.61111111100000004</v>
      </c>
      <c r="E36" s="14">
        <v>0.68292682900000001</v>
      </c>
      <c r="F36" s="14"/>
      <c r="G36" s="13" t="s">
        <v>143</v>
      </c>
      <c r="H36" s="14">
        <v>0.57449942799999998</v>
      </c>
      <c r="I36" s="14">
        <v>0.58486446299999995</v>
      </c>
      <c r="J36" s="14">
        <v>0.58744989400000003</v>
      </c>
      <c r="K36" s="14">
        <v>0.58473550200000002</v>
      </c>
      <c r="L36" s="14"/>
      <c r="M36" s="13" t="s">
        <v>143</v>
      </c>
      <c r="N36" s="14">
        <v>-6.0544068999999999E-2</v>
      </c>
      <c r="O36" s="14">
        <v>-4.2076439E-2</v>
      </c>
      <c r="P36" s="14">
        <v>-2.9739931000000001E-2</v>
      </c>
      <c r="Q36" s="14">
        <v>-3.8912560999999998E-2</v>
      </c>
      <c r="S36">
        <v>17.923076923076898</v>
      </c>
      <c r="T36">
        <v>27.2222222222222</v>
      </c>
    </row>
    <row r="37" spans="1:20" s="3" customFormat="1">
      <c r="A37" s="9" t="s">
        <v>144</v>
      </c>
      <c r="B37" s="10">
        <v>0.5</v>
      </c>
      <c r="C37" s="10">
        <v>0.13888888899999999</v>
      </c>
      <c r="D37" s="10">
        <v>0.25</v>
      </c>
      <c r="E37" s="10">
        <v>0.231707317</v>
      </c>
      <c r="F37" s="10"/>
      <c r="G37" s="9" t="s">
        <v>144</v>
      </c>
      <c r="H37" s="10">
        <v>1.642697487</v>
      </c>
      <c r="I37" s="10">
        <v>1.356142924</v>
      </c>
      <c r="J37" s="10">
        <v>1.8528477130000001</v>
      </c>
      <c r="K37" s="10">
        <v>1.609154119</v>
      </c>
      <c r="L37" s="10"/>
      <c r="M37" s="9" t="s">
        <v>144</v>
      </c>
      <c r="N37" s="10">
        <v>0.47645232599999998</v>
      </c>
      <c r="O37" s="10">
        <v>-7.5423496000000007E-2</v>
      </c>
      <c r="P37" s="10">
        <v>-2.894277E-2</v>
      </c>
      <c r="Q37" s="10">
        <v>1.2284606E-2</v>
      </c>
      <c r="S37" s="3" t="s">
        <v>24</v>
      </c>
      <c r="T37" s="3">
        <v>28</v>
      </c>
    </row>
    <row r="38" spans="1:20">
      <c r="A38" s="13" t="s">
        <v>145</v>
      </c>
      <c r="B38" s="14">
        <v>0.9</v>
      </c>
      <c r="C38" s="14">
        <v>0.66666666699999999</v>
      </c>
      <c r="D38" s="14">
        <v>0.61111111100000004</v>
      </c>
      <c r="E38" s="14">
        <v>0.67073170699999995</v>
      </c>
      <c r="F38" s="14"/>
      <c r="G38" s="13" t="s">
        <v>145</v>
      </c>
      <c r="H38" s="14">
        <v>0.59953875000000001</v>
      </c>
      <c r="I38" s="14">
        <v>0.78750884300000001</v>
      </c>
      <c r="J38" s="14">
        <v>0.58831761100000002</v>
      </c>
      <c r="K38" s="14">
        <v>0.67713585200000004</v>
      </c>
      <c r="L38" s="14"/>
      <c r="M38" s="13" t="s">
        <v>145</v>
      </c>
      <c r="N38" s="14">
        <v>-0.49065751000000002</v>
      </c>
      <c r="O38" s="14">
        <v>0.109531057</v>
      </c>
      <c r="P38" s="14">
        <v>-0.23051798900000001</v>
      </c>
      <c r="Q38" s="14">
        <v>-0.112952496</v>
      </c>
      <c r="S38">
        <v>27.181818181818201</v>
      </c>
      <c r="T38">
        <v>22.7777777777778</v>
      </c>
    </row>
    <row r="39" spans="1:20" s="3" customFormat="1">
      <c r="A39" s="9" t="s">
        <v>146</v>
      </c>
      <c r="B39" s="10">
        <v>0.3</v>
      </c>
      <c r="C39" s="10">
        <v>0.25</v>
      </c>
      <c r="D39" s="10">
        <v>0.38888888900000002</v>
      </c>
      <c r="E39" s="10">
        <v>0.31707317099999999</v>
      </c>
      <c r="F39" s="10"/>
      <c r="G39" s="9" t="s">
        <v>146</v>
      </c>
      <c r="H39" s="10">
        <v>0.45025538700000001</v>
      </c>
      <c r="I39" s="10">
        <v>0.53594632499999995</v>
      </c>
      <c r="J39" s="10">
        <v>0.33219323099999998</v>
      </c>
      <c r="K39" s="10">
        <v>0.43604363299999999</v>
      </c>
      <c r="L39" s="10"/>
      <c r="M39" s="9" t="s">
        <v>146</v>
      </c>
      <c r="N39" s="10">
        <v>1.3705513000000001E-2</v>
      </c>
      <c r="O39" s="10">
        <v>-0.105263937</v>
      </c>
      <c r="P39" s="10">
        <v>-5.9739059999999997E-2</v>
      </c>
      <c r="Q39" s="10">
        <v>-7.0768937000000004E-2</v>
      </c>
      <c r="S39" s="3">
        <v>26</v>
      </c>
      <c r="T39" s="3">
        <v>28.2</v>
      </c>
    </row>
    <row r="40" spans="1:20">
      <c r="A40" s="13" t="s">
        <v>147</v>
      </c>
      <c r="B40" s="14">
        <v>0.6</v>
      </c>
      <c r="C40" s="14">
        <v>0.72222222199999997</v>
      </c>
      <c r="D40" s="14">
        <v>0.72222222199999997</v>
      </c>
      <c r="E40" s="14">
        <v>0.70731707300000002</v>
      </c>
      <c r="F40" s="14"/>
      <c r="G40" s="13" t="s">
        <v>147</v>
      </c>
      <c r="H40" s="14">
        <v>0.46136508599999998</v>
      </c>
      <c r="I40" s="14">
        <v>0.273018288</v>
      </c>
      <c r="J40" s="14">
        <v>0.23776434199999999</v>
      </c>
      <c r="K40" s="14">
        <v>0.280510068</v>
      </c>
      <c r="L40" s="14"/>
      <c r="M40" s="13" t="s">
        <v>147</v>
      </c>
      <c r="N40" s="14">
        <v>0.108581593</v>
      </c>
      <c r="O40" s="14">
        <v>4.3759659999999999E-2</v>
      </c>
      <c r="P40" s="14">
        <v>7.2793420000000003E-3</v>
      </c>
      <c r="Q40" s="14">
        <v>3.5649024000000001E-2</v>
      </c>
      <c r="S40">
        <v>11.8</v>
      </c>
      <c r="T40">
        <v>8.7333333333333307</v>
      </c>
    </row>
    <row r="41" spans="1:20" s="8" customFormat="1">
      <c r="A41" s="11" t="s">
        <v>148</v>
      </c>
      <c r="B41" s="12">
        <v>0.9</v>
      </c>
      <c r="C41" s="12">
        <v>0.72222222199999997</v>
      </c>
      <c r="D41" s="12">
        <v>0.75</v>
      </c>
      <c r="E41" s="12">
        <v>0.75609756100000003</v>
      </c>
      <c r="F41" s="12"/>
      <c r="G41" s="11" t="s">
        <v>148</v>
      </c>
      <c r="H41" s="12">
        <v>0.98435273999999995</v>
      </c>
      <c r="I41" s="12">
        <v>1.429205657</v>
      </c>
      <c r="J41" s="12">
        <v>1.826386134</v>
      </c>
      <c r="K41" s="12">
        <v>1.549327218</v>
      </c>
      <c r="L41" s="12"/>
      <c r="M41" s="11" t="s">
        <v>148</v>
      </c>
      <c r="N41" s="12">
        <v>-0.87674507099999999</v>
      </c>
      <c r="O41" s="12">
        <v>-0.110541563</v>
      </c>
      <c r="P41" s="12">
        <v>-0.72312773100000005</v>
      </c>
      <c r="Q41" s="12">
        <v>-0.472921284</v>
      </c>
      <c r="S41" s="8">
        <v>22.75</v>
      </c>
      <c r="T41" s="8">
        <v>19.625</v>
      </c>
    </row>
    <row r="42" spans="1:20">
      <c r="A42" s="13" t="s">
        <v>149</v>
      </c>
      <c r="B42" s="14">
        <v>1</v>
      </c>
      <c r="C42" s="14">
        <v>0.69444444400000005</v>
      </c>
      <c r="D42" s="14">
        <v>0.69444444400000005</v>
      </c>
      <c r="E42" s="14">
        <v>0.73170731700000002</v>
      </c>
      <c r="F42" s="14"/>
      <c r="G42" s="13" t="s">
        <v>149</v>
      </c>
      <c r="H42" s="14">
        <v>0.61577996099999999</v>
      </c>
      <c r="I42" s="14">
        <v>0.242347119</v>
      </c>
      <c r="J42" s="14">
        <v>0.289087276</v>
      </c>
      <c r="K42" s="14">
        <v>0.30840777899999999</v>
      </c>
      <c r="L42" s="14"/>
      <c r="M42" s="13" t="s">
        <v>149</v>
      </c>
      <c r="N42" s="14">
        <v>-0.493032003</v>
      </c>
      <c r="O42" s="14">
        <v>-7.9577566000000002E-2</v>
      </c>
      <c r="P42" s="14">
        <v>4.9303517999999998E-2</v>
      </c>
      <c r="Q42" s="14">
        <v>-7.3416898999999994E-2</v>
      </c>
      <c r="S42">
        <v>19.1428571428571</v>
      </c>
      <c r="T42">
        <v>22.5833333333333</v>
      </c>
    </row>
    <row r="43" spans="1:20" s="8" customFormat="1">
      <c r="A43" s="11" t="s">
        <v>150</v>
      </c>
      <c r="B43" s="12">
        <v>0.7</v>
      </c>
      <c r="C43" s="12">
        <v>0.33333333300000001</v>
      </c>
      <c r="D43" s="12">
        <v>0.30555555600000001</v>
      </c>
      <c r="E43" s="12">
        <v>0.365853659</v>
      </c>
      <c r="F43" s="12"/>
      <c r="G43" s="11" t="s">
        <v>150</v>
      </c>
      <c r="H43" s="12">
        <v>1.6092321190000001</v>
      </c>
      <c r="I43" s="12">
        <v>1.254182793</v>
      </c>
      <c r="J43" s="12">
        <v>1.609584106</v>
      </c>
      <c r="K43" s="12">
        <v>1.453511336</v>
      </c>
      <c r="L43" s="12"/>
      <c r="M43" s="11" t="s">
        <v>150</v>
      </c>
      <c r="N43" s="12">
        <v>-0.240572178</v>
      </c>
      <c r="O43" s="12">
        <v>-0.15849080099999999</v>
      </c>
      <c r="P43" s="12">
        <v>4.8357580999999997E-2</v>
      </c>
      <c r="Q43" s="12">
        <v>-7.7689240000000007E-2</v>
      </c>
      <c r="S43" s="8">
        <v>28.6</v>
      </c>
      <c r="T43" s="8">
        <v>18</v>
      </c>
    </row>
    <row r="44" spans="1:20">
      <c r="A44" s="13" t="s">
        <v>151</v>
      </c>
      <c r="B44" s="14">
        <v>1</v>
      </c>
      <c r="C44" s="14">
        <v>0.75</v>
      </c>
      <c r="D44" s="14">
        <v>0.69444444400000005</v>
      </c>
      <c r="E44" s="14">
        <v>0.75609756100000003</v>
      </c>
      <c r="F44" s="14"/>
      <c r="G44" s="13" t="s">
        <v>151</v>
      </c>
      <c r="H44" s="14">
        <v>0.64736899299999995</v>
      </c>
      <c r="I44" s="14">
        <v>0.41482432400000002</v>
      </c>
      <c r="J44" s="14">
        <v>0.46948500399999998</v>
      </c>
      <c r="K44" s="14">
        <v>0.46718080200000001</v>
      </c>
      <c r="L44" s="14"/>
      <c r="M44" s="13" t="s">
        <v>151</v>
      </c>
      <c r="N44" s="14">
        <v>-0.28046737500000002</v>
      </c>
      <c r="O44" s="14">
        <v>4.7793899000000001E-2</v>
      </c>
      <c r="P44" s="14">
        <v>-7.7879548000000007E-2</v>
      </c>
      <c r="Q44" s="14">
        <v>-4.7411672000000002E-2</v>
      </c>
      <c r="S44">
        <v>18.375</v>
      </c>
      <c r="T44">
        <v>23.1111111111111</v>
      </c>
    </row>
    <row r="45" spans="1:20" s="3" customFormat="1">
      <c r="A45" s="9" t="s">
        <v>152</v>
      </c>
      <c r="B45" s="10">
        <v>0.4</v>
      </c>
      <c r="C45" s="10">
        <v>0.80555555599999995</v>
      </c>
      <c r="D45" s="10">
        <v>0.75</v>
      </c>
      <c r="E45" s="10">
        <v>0.73170731700000002</v>
      </c>
      <c r="F45" s="10"/>
      <c r="G45" s="9" t="s">
        <v>152</v>
      </c>
      <c r="H45" s="10">
        <v>1.332248205</v>
      </c>
      <c r="I45" s="10">
        <v>1.257686772</v>
      </c>
      <c r="J45" s="10">
        <v>1.3808990139999999</v>
      </c>
      <c r="K45" s="10">
        <v>1.3208728089999999</v>
      </c>
      <c r="L45" s="10"/>
      <c r="M45" s="9" t="s">
        <v>152</v>
      </c>
      <c r="N45" s="10">
        <v>-0.80864943</v>
      </c>
      <c r="O45" s="10">
        <v>-0.47354625099999997</v>
      </c>
      <c r="P45" s="10">
        <v>-0.23216321400000001</v>
      </c>
      <c r="Q45" s="10">
        <v>-0.40843945100000001</v>
      </c>
      <c r="S45" s="3">
        <v>4</v>
      </c>
      <c r="T45" s="3">
        <v>12</v>
      </c>
    </row>
    <row r="46" spans="1:20">
      <c r="A46" s="13" t="s">
        <v>153</v>
      </c>
      <c r="B46" s="14">
        <v>0.8</v>
      </c>
      <c r="C46" s="14">
        <v>0.75</v>
      </c>
      <c r="D46" s="14">
        <v>0.66666666699999999</v>
      </c>
      <c r="E46" s="14">
        <v>0.71951219499999997</v>
      </c>
      <c r="F46" s="14"/>
      <c r="G46" s="13" t="s">
        <v>153</v>
      </c>
      <c r="H46" s="14">
        <v>0.35380229600000002</v>
      </c>
      <c r="I46" s="14">
        <v>0.32119745900000002</v>
      </c>
      <c r="J46" s="14">
        <v>0.27976240699999999</v>
      </c>
      <c r="K46" s="14">
        <v>0.30698266000000002</v>
      </c>
      <c r="L46" s="14"/>
      <c r="M46" s="13" t="s">
        <v>153</v>
      </c>
      <c r="N46" s="14">
        <v>-0.151733904</v>
      </c>
      <c r="O46" s="14">
        <v>0.12683185699999999</v>
      </c>
      <c r="P46" s="14">
        <v>-4.5377799000000003E-2</v>
      </c>
      <c r="Q46" s="14">
        <v>1.7256184000000001E-2</v>
      </c>
      <c r="S46">
        <v>15.875</v>
      </c>
      <c r="T46">
        <v>10.75</v>
      </c>
    </row>
    <row r="47" spans="1:20" s="3" customFormat="1">
      <c r="A47" s="9" t="s">
        <v>154</v>
      </c>
      <c r="B47" s="10">
        <v>0.5</v>
      </c>
      <c r="C47" s="10">
        <v>0.58333333300000001</v>
      </c>
      <c r="D47" s="10">
        <v>0.69444444400000005</v>
      </c>
      <c r="E47" s="10">
        <v>0.62195122000000003</v>
      </c>
      <c r="F47" s="10"/>
      <c r="G47" s="9" t="s">
        <v>154</v>
      </c>
      <c r="H47" s="10">
        <v>1.3606455879999999</v>
      </c>
      <c r="I47" s="10">
        <v>1.5263065309999999</v>
      </c>
      <c r="J47" s="10">
        <v>1.5828291130000001</v>
      </c>
      <c r="K47" s="10">
        <v>1.5309187689999999</v>
      </c>
      <c r="L47" s="10"/>
      <c r="M47" s="9" t="s">
        <v>154</v>
      </c>
      <c r="N47" s="10">
        <v>1.327313636</v>
      </c>
      <c r="O47" s="10">
        <v>2.7326787000000002E-2</v>
      </c>
      <c r="P47" s="10">
        <v>-0.22698283699999999</v>
      </c>
      <c r="Q47" s="10">
        <v>7.4213640999999997E-2</v>
      </c>
      <c r="S47" s="3">
        <v>21.428571428571399</v>
      </c>
      <c r="T47" s="3">
        <v>23.6666666666667</v>
      </c>
    </row>
    <row r="48" spans="1:20">
      <c r="A48" s="13" t="s">
        <v>155</v>
      </c>
      <c r="B48" s="14">
        <v>0.8</v>
      </c>
      <c r="C48" s="14">
        <v>0.72222222199999997</v>
      </c>
      <c r="D48" s="14">
        <v>0.72222222199999997</v>
      </c>
      <c r="E48" s="14">
        <v>0.73170731700000002</v>
      </c>
      <c r="F48" s="14"/>
      <c r="G48" s="13" t="s">
        <v>155</v>
      </c>
      <c r="H48" s="14">
        <v>0.51659370199999999</v>
      </c>
      <c r="I48" s="14">
        <v>0.42967024700000001</v>
      </c>
      <c r="J48" s="14">
        <v>0.36140867900000001</v>
      </c>
      <c r="K48" s="14">
        <v>0.41030217499999999</v>
      </c>
      <c r="L48" s="14"/>
      <c r="M48" s="13" t="s">
        <v>155</v>
      </c>
      <c r="N48" s="14">
        <v>0.18812941599999999</v>
      </c>
      <c r="O48" s="14">
        <v>2.3091772999999999E-2</v>
      </c>
      <c r="P48" s="14">
        <v>-0.141999759</v>
      </c>
      <c r="Q48" s="14">
        <v>-2.9260894999999999E-2</v>
      </c>
      <c r="S48">
        <v>24.125</v>
      </c>
      <c r="T48">
        <v>24.25</v>
      </c>
    </row>
    <row r="49" spans="1:20">
      <c r="A49" s="13" t="s">
        <v>156</v>
      </c>
      <c r="B49" s="14">
        <v>0.7</v>
      </c>
      <c r="C49" s="14">
        <v>0.77777777800000003</v>
      </c>
      <c r="D49" s="14">
        <v>0.75</v>
      </c>
      <c r="E49" s="14">
        <v>0.75609756100000003</v>
      </c>
      <c r="F49" s="14"/>
      <c r="G49" s="13" t="s">
        <v>156</v>
      </c>
      <c r="H49" s="14">
        <v>0.73769533899999995</v>
      </c>
      <c r="I49" s="14">
        <v>0.51407665999999996</v>
      </c>
      <c r="J49" s="14">
        <v>0.63991837399999996</v>
      </c>
      <c r="K49" s="14">
        <v>0.59659481299999995</v>
      </c>
      <c r="L49" s="14"/>
      <c r="M49" s="13" t="s">
        <v>156</v>
      </c>
      <c r="N49" s="14">
        <v>-0.46439818999999999</v>
      </c>
      <c r="O49" s="14">
        <v>0.12730227699999999</v>
      </c>
      <c r="P49" s="14">
        <v>-0.133696656</v>
      </c>
      <c r="Q49" s="14">
        <v>-5.9441213999999999E-2</v>
      </c>
      <c r="S49">
        <v>16.8333333333333</v>
      </c>
      <c r="T49">
        <v>24.1666666666667</v>
      </c>
    </row>
    <row r="50" spans="1:20" s="8" customFormat="1">
      <c r="A50" s="11" t="s">
        <v>157</v>
      </c>
      <c r="B50" s="12">
        <v>0.8</v>
      </c>
      <c r="C50" s="12">
        <v>0.69444444400000005</v>
      </c>
      <c r="D50" s="12">
        <v>0.72222222199999997</v>
      </c>
      <c r="E50" s="12">
        <v>0.71951219499999997</v>
      </c>
      <c r="F50" s="12"/>
      <c r="G50" s="11" t="s">
        <v>157</v>
      </c>
      <c r="H50" s="12">
        <v>1.273273882</v>
      </c>
      <c r="I50" s="12">
        <v>1.4668474199999999</v>
      </c>
      <c r="J50" s="12">
        <v>1.779581117</v>
      </c>
      <c r="K50" s="12">
        <v>1.580538612</v>
      </c>
      <c r="L50" s="12"/>
      <c r="M50" s="11" t="s">
        <v>157</v>
      </c>
      <c r="N50" s="12">
        <v>0.21275075800000001</v>
      </c>
      <c r="O50" s="12">
        <v>-0.60750006300000003</v>
      </c>
      <c r="P50" s="12">
        <v>-0.11079818600000001</v>
      </c>
      <c r="Q50" s="12">
        <v>-0.28940523600000001</v>
      </c>
      <c r="S50" s="8">
        <v>18.8</v>
      </c>
      <c r="T50" s="8">
        <v>20</v>
      </c>
    </row>
    <row r="51" spans="1:20">
      <c r="A51" s="13" t="s">
        <v>158</v>
      </c>
      <c r="B51" s="14">
        <v>0.6</v>
      </c>
      <c r="C51" s="14">
        <v>0.80555555599999995</v>
      </c>
      <c r="D51" s="14">
        <v>0.77777777800000003</v>
      </c>
      <c r="E51" s="14">
        <v>0.76829268299999998</v>
      </c>
      <c r="F51" s="14"/>
      <c r="G51" s="13" t="s">
        <v>158</v>
      </c>
      <c r="H51" s="14">
        <v>0.33360521500000001</v>
      </c>
      <c r="I51" s="14">
        <v>0.355685321</v>
      </c>
      <c r="J51" s="14">
        <v>0.28596374099999999</v>
      </c>
      <c r="K51" s="14">
        <v>0.32238315099999998</v>
      </c>
      <c r="L51" s="14"/>
      <c r="M51" s="13" t="s">
        <v>158</v>
      </c>
      <c r="N51" s="14">
        <v>0.159464514</v>
      </c>
      <c r="O51" s="14">
        <v>-4.4141323000000003E-2</v>
      </c>
      <c r="P51" s="14">
        <v>-5.3388734E-2</v>
      </c>
      <c r="Q51" s="14">
        <v>-2.3371182000000001E-2</v>
      </c>
      <c r="S51">
        <v>5.0999999999999996</v>
      </c>
      <c r="T51">
        <v>7.4</v>
      </c>
    </row>
    <row r="52" spans="1:20" s="3" customFormat="1">
      <c r="A52" s="9" t="s">
        <v>159</v>
      </c>
      <c r="B52" s="10">
        <v>0.5</v>
      </c>
      <c r="C52" s="10">
        <v>0.25</v>
      </c>
      <c r="D52" s="10">
        <v>0.30555555600000001</v>
      </c>
      <c r="E52" s="10">
        <v>0.30487804899999998</v>
      </c>
      <c r="F52" s="10"/>
      <c r="G52" s="9" t="s">
        <v>159</v>
      </c>
      <c r="H52" s="10">
        <v>1.3791755999999999</v>
      </c>
      <c r="I52" s="10">
        <v>1.2923523029999999</v>
      </c>
      <c r="J52" s="10">
        <v>1.526246086</v>
      </c>
      <c r="K52" s="10">
        <v>1.4056255849999999</v>
      </c>
      <c r="L52" s="10"/>
      <c r="M52" s="9" t="s">
        <v>159</v>
      </c>
      <c r="N52" s="10">
        <v>0.44876244799999998</v>
      </c>
      <c r="O52" s="10">
        <v>-6.4072931E-2</v>
      </c>
      <c r="P52" s="10">
        <v>0.270308822</v>
      </c>
      <c r="Q52" s="10">
        <v>0.14526971399999999</v>
      </c>
      <c r="S52" s="3">
        <v>28</v>
      </c>
      <c r="T52" s="3">
        <v>27</v>
      </c>
    </row>
    <row r="53" spans="1:20">
      <c r="A53" s="13" t="s">
        <v>160</v>
      </c>
      <c r="B53" s="14">
        <v>0.8</v>
      </c>
      <c r="C53" s="14">
        <v>0.16666666699999999</v>
      </c>
      <c r="D53" s="14">
        <v>0.38888888900000002</v>
      </c>
      <c r="E53" s="14">
        <v>0.34146341499999999</v>
      </c>
      <c r="F53" s="14"/>
      <c r="G53" s="13" t="s">
        <v>160</v>
      </c>
      <c r="H53" s="14">
        <v>0.28704945100000001</v>
      </c>
      <c r="I53" s="14">
        <v>0.351730814</v>
      </c>
      <c r="J53" s="14">
        <v>0.28871513300000001</v>
      </c>
      <c r="K53" s="14">
        <v>0.31617742199999999</v>
      </c>
      <c r="L53" s="14"/>
      <c r="M53" s="13" t="s">
        <v>160</v>
      </c>
      <c r="N53" s="14">
        <v>5.7936002E-2</v>
      </c>
      <c r="O53" s="14">
        <v>2.4968014E-2</v>
      </c>
      <c r="P53" s="14">
        <v>4.6491994000000002E-2</v>
      </c>
      <c r="Q53" s="14">
        <v>3.8438052E-2</v>
      </c>
      <c r="S53">
        <v>26</v>
      </c>
      <c r="T53">
        <v>27.8571428571429</v>
      </c>
    </row>
    <row r="56" spans="1:20">
      <c r="A56" t="s">
        <v>317</v>
      </c>
    </row>
    <row r="57" spans="1:20">
      <c r="B57">
        <f>AVERAGE(B53,B51,B49,B48,B46,B44,B40,B42,B38,B32:B36,B27,B26,B18,B14:B16,B11,B9,B4)</f>
        <v>0.83478260869565213</v>
      </c>
      <c r="C57">
        <f t="shared" ref="C57:T57" si="0">AVERAGE(C53,C51,C49,C48,C46,C44,C40,C42,C38,C32:C36,C27,C26,C18,C14:C16,C11,C9,C4)</f>
        <v>0.64251207732850257</v>
      </c>
      <c r="D57">
        <f t="shared" si="0"/>
        <v>0.64855072460869567</v>
      </c>
      <c r="E57">
        <f t="shared" si="0"/>
        <v>0.66861081649416754</v>
      </c>
      <c r="H57">
        <f t="shared" si="0"/>
        <v>0.4648248280327027</v>
      </c>
      <c r="I57">
        <f t="shared" si="0"/>
        <v>0.39992999170639559</v>
      </c>
      <c r="J57">
        <f t="shared" si="0"/>
        <v>0.40311524348633854</v>
      </c>
      <c r="K57">
        <f t="shared" si="0"/>
        <v>0.40924239948308894</v>
      </c>
      <c r="N57">
        <f t="shared" si="0"/>
        <v>-0.12505253306084813</v>
      </c>
      <c r="O57">
        <f t="shared" si="0"/>
        <v>3.885730937293929E-2</v>
      </c>
      <c r="P57">
        <f t="shared" si="0"/>
        <v>-3.7452558115699738E-2</v>
      </c>
      <c r="Q57">
        <f t="shared" si="0"/>
        <v>-1.4633588947508332E-2</v>
      </c>
      <c r="S57">
        <f t="shared" si="0"/>
        <v>17.460633810633805</v>
      </c>
      <c r="T57">
        <f t="shared" si="0"/>
        <v>18.118650793650797</v>
      </c>
    </row>
    <row r="58" spans="1:20">
      <c r="B58">
        <f>STDEV(B53,B51,B49,B48,B46,B44,B40,B42,B38,B32:B36,B27,B26,B18,B14:B16,B11,B9,B4)</f>
        <v>0.14015801359431326</v>
      </c>
      <c r="C58">
        <f t="shared" ref="C58:T58" si="1">STDEV(C53,C51,C49,C48,C46,C44,C40,C42,C38,C32:C36,C27,C26,C18,C14:C16,C11,C9,C4)</f>
        <v>0.20469111636868961</v>
      </c>
      <c r="D58">
        <f t="shared" si="1"/>
        <v>0.14375532381409803</v>
      </c>
      <c r="E58">
        <f t="shared" si="1"/>
        <v>0.15114314701781001</v>
      </c>
      <c r="H58">
        <f t="shared" si="1"/>
        <v>0.26818853810582777</v>
      </c>
      <c r="I58">
        <f t="shared" si="1"/>
        <v>0.15739557333366053</v>
      </c>
      <c r="J58">
        <f t="shared" si="1"/>
        <v>0.17648729421714851</v>
      </c>
      <c r="K58">
        <f t="shared" si="1"/>
        <v>0.16385293044618884</v>
      </c>
      <c r="N58">
        <f t="shared" si="1"/>
        <v>0.24330463085373846</v>
      </c>
      <c r="O58">
        <f t="shared" si="1"/>
        <v>7.0131406446570635E-2</v>
      </c>
      <c r="P58">
        <f t="shared" si="1"/>
        <v>9.884732666410273E-2</v>
      </c>
      <c r="Q58">
        <f t="shared" si="1"/>
        <v>5.4731526927682975E-2</v>
      </c>
      <c r="S58">
        <f t="shared" si="1"/>
        <v>6.2365894494499203</v>
      </c>
      <c r="T58">
        <f t="shared" si="1"/>
        <v>7.3667979068053349</v>
      </c>
    </row>
    <row r="59" spans="1:20">
      <c r="B59">
        <f>B58/SQRT(COUNT(B53,B51,B49,B48,B46,B44,B40,B42,B38,B32:B36,B27,B26,B18,B14:B16,B11,B9,B4))</f>
        <v>2.9224966080021751E-2</v>
      </c>
      <c r="C59">
        <f t="shared" ref="C59:T59" si="2">C58/SQRT(COUNT(C53,C51,C49,C48,C46,C44,C40,C42,C38,C32:C36,C27,C26,C18,C14:C16,C11,C9,C4))</f>
        <v>4.2681048192305823E-2</v>
      </c>
      <c r="D59">
        <f t="shared" si="2"/>
        <v>2.99750571126817E-2</v>
      </c>
      <c r="E59">
        <f t="shared" si="2"/>
        <v>3.1515524739160965E-2</v>
      </c>
      <c r="H59">
        <f t="shared" si="2"/>
        <v>5.592117587996015E-2</v>
      </c>
      <c r="I59">
        <f t="shared" si="2"/>
        <v>3.2819245748845566E-2</v>
      </c>
      <c r="J59">
        <f t="shared" si="2"/>
        <v>3.6800144742207282E-2</v>
      </c>
      <c r="K59">
        <f t="shared" si="2"/>
        <v>3.4165697783521694E-2</v>
      </c>
      <c r="N59">
        <f t="shared" si="2"/>
        <v>5.0732522539840154E-2</v>
      </c>
      <c r="O59">
        <f t="shared" si="2"/>
        <v>1.4623409122205232E-2</v>
      </c>
      <c r="P59">
        <f t="shared" si="2"/>
        <v>2.0611092400473645E-2</v>
      </c>
      <c r="Q59">
        <f t="shared" si="2"/>
        <v>1.1412312267774826E-2</v>
      </c>
      <c r="S59">
        <f t="shared" si="2"/>
        <v>1.3004187947665848</v>
      </c>
      <c r="T59">
        <f t="shared" si="2"/>
        <v>1.5360835490143994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BEDE-050A-9C48-BB3B-0A9133921BD6}">
  <dimension ref="A1:T59"/>
  <sheetViews>
    <sheetView topLeftCell="A35" workbookViewId="0">
      <selection activeCell="I59" sqref="I59:J59"/>
    </sheetView>
  </sheetViews>
  <sheetFormatPr baseColWidth="10" defaultRowHeight="16"/>
  <sheetData>
    <row r="1" spans="1:20">
      <c r="B1" t="s">
        <v>314</v>
      </c>
      <c r="C1" t="s">
        <v>5</v>
      </c>
      <c r="D1" t="s">
        <v>4</v>
      </c>
      <c r="E1" t="s">
        <v>315</v>
      </c>
      <c r="H1" t="s">
        <v>314</v>
      </c>
      <c r="I1" t="s">
        <v>5</v>
      </c>
      <c r="J1" t="s">
        <v>4</v>
      </c>
      <c r="K1" t="s">
        <v>315</v>
      </c>
      <c r="N1" t="s">
        <v>314</v>
      </c>
      <c r="O1" t="s">
        <v>5</v>
      </c>
      <c r="P1" t="s">
        <v>4</v>
      </c>
      <c r="Q1" t="s">
        <v>315</v>
      </c>
      <c r="S1" t="s">
        <v>5</v>
      </c>
      <c r="T1" t="s">
        <v>4</v>
      </c>
    </row>
    <row r="2" spans="1:20" s="3" customFormat="1">
      <c r="A2" s="1" t="s">
        <v>161</v>
      </c>
      <c r="B2" s="2">
        <v>0.5</v>
      </c>
      <c r="C2" s="2">
        <v>0.52777777777777779</v>
      </c>
      <c r="D2" s="2">
        <v>0.55555555555555558</v>
      </c>
      <c r="E2" s="2">
        <v>0.53658536585365857</v>
      </c>
      <c r="G2" s="1" t="s">
        <v>161</v>
      </c>
      <c r="H2" s="2">
        <v>1.4942106195536133</v>
      </c>
      <c r="I2" s="2">
        <v>1.3493790083874488</v>
      </c>
      <c r="J2" s="2">
        <v>1.8098830736282012</v>
      </c>
      <c r="K2" s="2">
        <v>1.5692139164402386</v>
      </c>
      <c r="M2" s="1" t="s">
        <v>161</v>
      </c>
      <c r="N2" s="2">
        <v>0.37309605842547106</v>
      </c>
      <c r="O2" s="2">
        <v>0.30430953500552438</v>
      </c>
      <c r="P2" s="2">
        <v>-1.6857111846428227E-2</v>
      </c>
      <c r="Q2" s="2">
        <v>0.17169814412173381</v>
      </c>
      <c r="S2" s="3">
        <v>24</v>
      </c>
      <c r="T2" s="3">
        <v>20.571428571428601</v>
      </c>
    </row>
    <row r="3" spans="1:20" s="3" customFormat="1">
      <c r="A3" s="1" t="s">
        <v>162</v>
      </c>
      <c r="B3" s="2">
        <v>0.4</v>
      </c>
      <c r="C3" s="2">
        <v>0.41666666666666669</v>
      </c>
      <c r="D3" s="2">
        <v>0.44444444444444442</v>
      </c>
      <c r="E3" s="2">
        <v>0.42682926829268292</v>
      </c>
      <c r="G3" s="1" t="s">
        <v>162</v>
      </c>
      <c r="H3" s="2">
        <v>1.446593081917023</v>
      </c>
      <c r="I3" s="2">
        <v>1.3205436922144045</v>
      </c>
      <c r="J3" s="2">
        <v>1.4692547122044521</v>
      </c>
      <c r="K3" s="2">
        <v>1.4012033338810863</v>
      </c>
      <c r="M3" s="1" t="s">
        <v>162</v>
      </c>
      <c r="N3" s="2">
        <v>0.14547917447871236</v>
      </c>
      <c r="O3" s="2">
        <v>0.45974927773788327</v>
      </c>
      <c r="P3" s="2">
        <v>0.25413967121754277</v>
      </c>
      <c r="Q3" s="2">
        <v>0.33115602325832277</v>
      </c>
      <c r="S3" s="3">
        <v>22</v>
      </c>
      <c r="T3" s="3">
        <v>28.285714285714299</v>
      </c>
    </row>
    <row r="4" spans="1:20">
      <c r="A4" s="4" t="s">
        <v>163</v>
      </c>
      <c r="B4" s="5">
        <v>0.6</v>
      </c>
      <c r="C4" s="5">
        <v>0.72222222222222221</v>
      </c>
      <c r="D4" s="5">
        <v>0.75</v>
      </c>
      <c r="E4" s="5">
        <v>0.71951219512195119</v>
      </c>
      <c r="G4" s="4" t="s">
        <v>163</v>
      </c>
      <c r="H4" s="5">
        <v>0.74047893060872783</v>
      </c>
      <c r="I4" s="5">
        <v>0.38966783983406461</v>
      </c>
      <c r="J4" s="5">
        <v>0.46028251725933228</v>
      </c>
      <c r="K4" s="5">
        <v>0.46345124587133624</v>
      </c>
      <c r="M4" s="4" t="s">
        <v>163</v>
      </c>
      <c r="N4" s="5">
        <v>8.1084889100740992E-2</v>
      </c>
      <c r="O4" s="5">
        <v>0.22048154778793824</v>
      </c>
      <c r="P4" s="5">
        <v>-2.6084023316675715E-2</v>
      </c>
      <c r="Q4" s="5">
        <v>9.5233655755766602E-2</v>
      </c>
      <c r="S4">
        <v>8</v>
      </c>
      <c r="T4">
        <v>17.8333333333333</v>
      </c>
    </row>
    <row r="5" spans="1:20">
      <c r="A5" s="4" t="s">
        <v>164</v>
      </c>
      <c r="B5" s="5">
        <v>1</v>
      </c>
      <c r="C5" s="5">
        <v>0.72222222222222221</v>
      </c>
      <c r="D5" s="5">
        <v>0.52777777777777779</v>
      </c>
      <c r="E5" s="5">
        <v>0.67073170731707321</v>
      </c>
      <c r="G5" s="4" t="s">
        <v>164</v>
      </c>
      <c r="H5" s="5">
        <v>0.48004491750041145</v>
      </c>
      <c r="I5" s="5">
        <v>0.39423284870040021</v>
      </c>
      <c r="J5" s="5">
        <v>0.40500976802738831</v>
      </c>
      <c r="K5" s="5">
        <v>0.40942906557566472</v>
      </c>
      <c r="M5" s="4" t="s">
        <v>164</v>
      </c>
      <c r="N5" s="5">
        <v>-0.35204537803166003</v>
      </c>
      <c r="O5" s="5">
        <v>-0.21731966847038584</v>
      </c>
      <c r="P5" s="5">
        <v>-0.23632206728231894</v>
      </c>
      <c r="Q5" s="5">
        <v>-0.24209214960260941</v>
      </c>
      <c r="S5">
        <v>25.8888888888889</v>
      </c>
      <c r="T5">
        <v>27</v>
      </c>
    </row>
    <row r="6" spans="1:20" s="3" customFormat="1">
      <c r="A6" s="1" t="s">
        <v>165</v>
      </c>
      <c r="B6" s="2">
        <v>0.2</v>
      </c>
      <c r="C6" s="2">
        <v>0.52777777777777779</v>
      </c>
      <c r="D6" s="2">
        <v>0.44444444444444442</v>
      </c>
      <c r="E6" s="2">
        <v>0.45121951219512196</v>
      </c>
      <c r="G6" s="1" t="s">
        <v>165</v>
      </c>
      <c r="H6" s="2">
        <v>1.5094770732827303</v>
      </c>
      <c r="I6" s="2">
        <v>1.5718438827080521</v>
      </c>
      <c r="J6" s="2">
        <v>1.5931664322834613</v>
      </c>
      <c r="K6" s="2">
        <v>1.5735992935673391</v>
      </c>
      <c r="M6" s="1" t="s">
        <v>165</v>
      </c>
      <c r="N6" s="2">
        <v>-0.40286066560060496</v>
      </c>
      <c r="O6" s="2">
        <v>0.43660716880369493</v>
      </c>
      <c r="P6" s="2">
        <v>0.23771422304847023</v>
      </c>
      <c r="Q6" s="2">
        <v>0.246914188422828</v>
      </c>
      <c r="S6" s="3">
        <v>27</v>
      </c>
      <c r="T6" s="3">
        <v>19.399999999999999</v>
      </c>
    </row>
    <row r="7" spans="1:20" s="3" customFormat="1">
      <c r="A7" s="1" t="s">
        <v>166</v>
      </c>
      <c r="B7" s="2">
        <v>0.4</v>
      </c>
      <c r="C7" s="2">
        <v>0.58333333333333337</v>
      </c>
      <c r="D7" s="2">
        <v>0.63888888888888884</v>
      </c>
      <c r="E7" s="2">
        <v>0.58536585365853655</v>
      </c>
      <c r="G7" s="1" t="s">
        <v>166</v>
      </c>
      <c r="H7" s="2">
        <v>1.3166319137338638</v>
      </c>
      <c r="I7" s="2">
        <v>1.6108206505269367</v>
      </c>
      <c r="J7" s="2">
        <v>1.4881531714625515</v>
      </c>
      <c r="K7" s="2">
        <v>1.5210899601092707</v>
      </c>
      <c r="M7" s="1" t="s">
        <v>166</v>
      </c>
      <c r="N7" s="2">
        <v>4.9610907676086315E-2</v>
      </c>
      <c r="O7" s="2">
        <v>-0.17677367870813318</v>
      </c>
      <c r="P7" s="2">
        <v>-0.37465441118256626</v>
      </c>
      <c r="Q7" s="2">
        <v>-0.23604027023541849</v>
      </c>
      <c r="S7" s="3">
        <v>25.8333333333333</v>
      </c>
      <c r="T7" s="3">
        <v>14.2</v>
      </c>
    </row>
    <row r="8" spans="1:20">
      <c r="A8" s="4" t="s">
        <v>167</v>
      </c>
      <c r="B8" s="5">
        <v>0.6</v>
      </c>
      <c r="C8" s="5">
        <v>0.5</v>
      </c>
      <c r="D8" s="5">
        <v>0.52777777777777779</v>
      </c>
      <c r="E8" s="5">
        <v>0.52439024390243905</v>
      </c>
      <c r="G8" s="4" t="s">
        <v>167</v>
      </c>
      <c r="H8" s="5">
        <v>0.80876736384916792</v>
      </c>
      <c r="I8" s="5">
        <v>0.75026863142217493</v>
      </c>
      <c r="J8" s="5">
        <v>0.90676809533626512</v>
      </c>
      <c r="K8" s="5">
        <v>0.82610970489994506</v>
      </c>
      <c r="M8" s="4" t="s">
        <v>167</v>
      </c>
      <c r="N8" s="5">
        <v>-0.12117716554231417</v>
      </c>
      <c r="O8" s="5">
        <v>0.12613357140935008</v>
      </c>
      <c r="P8" s="5">
        <v>0.16420740315702964</v>
      </c>
      <c r="Q8" s="5">
        <v>0.11268906620690891</v>
      </c>
      <c r="S8">
        <v>25.75</v>
      </c>
      <c r="T8">
        <v>28</v>
      </c>
    </row>
    <row r="9" spans="1:20" s="3" customFormat="1">
      <c r="A9" s="1" t="s">
        <v>168</v>
      </c>
      <c r="B9" s="2">
        <v>0.4</v>
      </c>
      <c r="C9" s="2">
        <v>0.61111111111111116</v>
      </c>
      <c r="D9" s="2">
        <v>0.55555555555555558</v>
      </c>
      <c r="E9" s="2">
        <v>0.56097560975609762</v>
      </c>
      <c r="G9" s="1" t="s">
        <v>168</v>
      </c>
      <c r="H9" s="2">
        <v>1.1282776953916234</v>
      </c>
      <c r="I9" s="2">
        <v>1.3421557994305771</v>
      </c>
      <c r="J9" s="2">
        <v>1.5492227657848914</v>
      </c>
      <c r="K9" s="2">
        <v>1.4069805524594277</v>
      </c>
      <c r="M9" s="1" t="s">
        <v>168</v>
      </c>
      <c r="N9" s="2">
        <v>0.50560816277811305</v>
      </c>
      <c r="O9" s="2">
        <v>-0.29317869483569076</v>
      </c>
      <c r="P9" s="2">
        <v>0.13071840305463187</v>
      </c>
      <c r="Q9" s="2">
        <v>-9.6644984919145097E-3</v>
      </c>
      <c r="S9" s="3">
        <v>19</v>
      </c>
      <c r="T9" s="3">
        <v>1</v>
      </c>
    </row>
    <row r="10" spans="1:20" s="8" customFormat="1">
      <c r="A10" s="6" t="s">
        <v>169</v>
      </c>
      <c r="B10" s="7">
        <v>0.6</v>
      </c>
      <c r="C10" s="7">
        <v>0.44444444444444442</v>
      </c>
      <c r="D10" s="7">
        <v>0.3888888888888889</v>
      </c>
      <c r="E10" s="7">
        <v>0.43902439024390244</v>
      </c>
      <c r="G10" s="6" t="s">
        <v>169</v>
      </c>
      <c r="H10" s="7">
        <v>1.9594384764799664</v>
      </c>
      <c r="I10" s="7">
        <v>1.4795071046978172</v>
      </c>
      <c r="J10" s="7">
        <v>1.6024031241759138</v>
      </c>
      <c r="K10" s="7">
        <v>1.5919896707835843</v>
      </c>
      <c r="M10" s="6" t="s">
        <v>169</v>
      </c>
      <c r="N10" s="7">
        <v>-7.6339131360760204E-2</v>
      </c>
      <c r="O10" s="7">
        <v>-0.26158226008491081</v>
      </c>
      <c r="P10" s="7">
        <v>0.30856378331410234</v>
      </c>
      <c r="Q10" s="7">
        <v>1.1316384422479205E-2</v>
      </c>
      <c r="S10" s="8">
        <v>14.5714285714286</v>
      </c>
      <c r="T10" s="8">
        <v>4.6666666666666696</v>
      </c>
    </row>
    <row r="11" spans="1:20">
      <c r="A11" s="4" t="s">
        <v>170</v>
      </c>
      <c r="B11" s="5">
        <v>0.9</v>
      </c>
      <c r="C11" s="5">
        <v>0.72222222222222221</v>
      </c>
      <c r="D11" s="5">
        <v>0.69444444444444442</v>
      </c>
      <c r="E11" s="5">
        <v>0.73170731707317072</v>
      </c>
      <c r="G11" s="4" t="s">
        <v>170</v>
      </c>
      <c r="H11" s="5">
        <v>0.4517759697165788</v>
      </c>
      <c r="I11" s="5">
        <v>0.19483849587436911</v>
      </c>
      <c r="J11" s="5">
        <v>0.25780610033215617</v>
      </c>
      <c r="K11" s="5">
        <v>0.2538166483000085</v>
      </c>
      <c r="M11" s="4" t="s">
        <v>170</v>
      </c>
      <c r="N11" s="5">
        <v>0.2912829582844535</v>
      </c>
      <c r="O11" s="5">
        <v>-5.0035344875234249E-2</v>
      </c>
      <c r="P11" s="5">
        <v>-6.3469625299806959E-2</v>
      </c>
      <c r="Q11" s="5">
        <v>-1.4309138334840824E-2</v>
      </c>
      <c r="S11">
        <v>15.714285714285699</v>
      </c>
      <c r="T11">
        <v>18.375</v>
      </c>
    </row>
    <row r="12" spans="1:20" s="3" customFormat="1">
      <c r="A12" s="1" t="s">
        <v>171</v>
      </c>
      <c r="B12" s="2">
        <v>0.4</v>
      </c>
      <c r="C12" s="2">
        <v>0.3888888888888889</v>
      </c>
      <c r="D12" s="2">
        <v>0.66666666666666663</v>
      </c>
      <c r="E12" s="2">
        <v>0.51219512195121952</v>
      </c>
      <c r="G12" s="1" t="s">
        <v>171</v>
      </c>
      <c r="H12" s="2">
        <v>1.309122780395374</v>
      </c>
      <c r="I12" s="2">
        <v>1.5568929514797469</v>
      </c>
      <c r="J12" s="2">
        <v>1.406883086441006</v>
      </c>
      <c r="K12" s="2">
        <v>1.4608190874280593</v>
      </c>
      <c r="M12" s="1" t="s">
        <v>171</v>
      </c>
      <c r="N12" s="2">
        <v>0.29846460263272867</v>
      </c>
      <c r="O12" s="2">
        <v>0.2288008085675487</v>
      </c>
      <c r="P12" s="2">
        <v>-0.20819049988854857</v>
      </c>
      <c r="Q12" s="2">
        <v>4.5446550472820611E-2</v>
      </c>
      <c r="S12" s="3">
        <v>27.714285714285701</v>
      </c>
      <c r="T12" s="3">
        <v>27</v>
      </c>
    </row>
    <row r="13" spans="1:20" s="3" customFormat="1">
      <c r="A13" s="1" t="s">
        <v>172</v>
      </c>
      <c r="B13" s="2">
        <v>0.5</v>
      </c>
      <c r="C13" s="2">
        <v>0.5</v>
      </c>
      <c r="D13" s="2">
        <v>0.47222222222222221</v>
      </c>
      <c r="E13" s="2">
        <v>0.48780487804878048</v>
      </c>
      <c r="G13" s="1" t="s">
        <v>172</v>
      </c>
      <c r="H13" s="2">
        <v>1.9979118376600806</v>
      </c>
      <c r="I13" s="2">
        <v>1.501639477181046</v>
      </c>
      <c r="J13" s="2">
        <v>1.6308612208559685</v>
      </c>
      <c r="K13" s="2">
        <v>1.618891993974797</v>
      </c>
      <c r="M13" s="1" t="s">
        <v>172</v>
      </c>
      <c r="N13" s="2">
        <v>0.49647000862411195</v>
      </c>
      <c r="O13" s="2">
        <v>0.42773466882004829</v>
      </c>
      <c r="P13" s="2">
        <v>0.29191406478216003</v>
      </c>
      <c r="Q13" s="2">
        <v>0.37648846946244674</v>
      </c>
      <c r="S13" s="3">
        <v>21.2</v>
      </c>
      <c r="T13" s="3">
        <v>21.8</v>
      </c>
    </row>
    <row r="14" spans="1:20">
      <c r="A14" s="4" t="s">
        <v>173</v>
      </c>
      <c r="B14" s="5">
        <v>0.8</v>
      </c>
      <c r="C14" s="5">
        <v>0.66666666666666663</v>
      </c>
      <c r="D14" s="5">
        <v>0.66666666666666663</v>
      </c>
      <c r="E14" s="5">
        <v>0.68292682926829273</v>
      </c>
      <c r="G14" s="4" t="s">
        <v>173</v>
      </c>
      <c r="H14" s="5">
        <v>0.35568405130532466</v>
      </c>
      <c r="I14" s="5">
        <v>0.28605388640124452</v>
      </c>
      <c r="J14" s="5">
        <v>0.26885454459458719</v>
      </c>
      <c r="K14" s="5">
        <v>0.28699443937686825</v>
      </c>
      <c r="M14" s="4" t="s">
        <v>173</v>
      </c>
      <c r="N14" s="5">
        <v>-3.5433871472247344E-2</v>
      </c>
      <c r="O14" s="5">
        <v>-7.8788762308096547E-2</v>
      </c>
      <c r="P14" s="5">
        <v>6.4653925990719036E-2</v>
      </c>
      <c r="Q14" s="5">
        <v>-1.0526741733512968E-2</v>
      </c>
      <c r="S14">
        <v>16.25</v>
      </c>
      <c r="T14">
        <v>17.600000000000001</v>
      </c>
    </row>
    <row r="15" spans="1:20">
      <c r="A15" s="4" t="s">
        <v>174</v>
      </c>
      <c r="B15" s="5">
        <v>0.8</v>
      </c>
      <c r="C15" s="5">
        <v>0.72222222222222221</v>
      </c>
      <c r="D15" s="5">
        <v>0.66666666666666663</v>
      </c>
      <c r="E15" s="5">
        <v>0.70731707317073167</v>
      </c>
      <c r="G15" s="4" t="s">
        <v>174</v>
      </c>
      <c r="H15" s="5">
        <v>0.27004647265806531</v>
      </c>
      <c r="I15" s="5">
        <v>0.19984367880294351</v>
      </c>
      <c r="J15" s="5">
        <v>0.27883758010140425</v>
      </c>
      <c r="K15" s="5">
        <v>0.24308524447728269</v>
      </c>
      <c r="M15" s="4" t="s">
        <v>174</v>
      </c>
      <c r="N15" s="5">
        <v>-3.7159295404740498E-3</v>
      </c>
      <c r="O15" s="5">
        <v>3.6108687070682738E-2</v>
      </c>
      <c r="P15" s="5">
        <v>-7.1697177932199027E-2</v>
      </c>
      <c r="Q15" s="5">
        <v>-1.6077377639260079E-2</v>
      </c>
      <c r="S15">
        <v>17.8333333333333</v>
      </c>
      <c r="T15">
        <v>17.125</v>
      </c>
    </row>
    <row r="16" spans="1:20" s="3" customFormat="1">
      <c r="A16" s="1" t="s">
        <v>175</v>
      </c>
      <c r="B16" s="2">
        <v>0.5</v>
      </c>
      <c r="C16" s="2">
        <v>0.33333333333333331</v>
      </c>
      <c r="D16" s="2">
        <v>0.27777777777777779</v>
      </c>
      <c r="E16" s="2">
        <v>0.32926829268292684</v>
      </c>
      <c r="G16" s="1" t="s">
        <v>175</v>
      </c>
      <c r="H16" s="2">
        <v>1.8312523453566754</v>
      </c>
      <c r="I16" s="2">
        <v>1.6810218892706781</v>
      </c>
      <c r="J16" s="2">
        <v>1.3383758881455379</v>
      </c>
      <c r="K16" s="2">
        <v>1.5489127248847625</v>
      </c>
      <c r="M16" s="1" t="s">
        <v>175</v>
      </c>
      <c r="N16" s="2">
        <v>0.82050200838275822</v>
      </c>
      <c r="O16" s="2">
        <v>-0.16513773319605959</v>
      </c>
      <c r="P16" s="2">
        <v>0.25087725041184766</v>
      </c>
      <c r="Q16" s="2">
        <v>0.13770295979995067</v>
      </c>
      <c r="S16" s="3">
        <v>27.714285714285701</v>
      </c>
      <c r="T16" s="3" t="s">
        <v>24</v>
      </c>
    </row>
    <row r="17" spans="1:20" s="8" customFormat="1">
      <c r="A17" s="6" t="s">
        <v>176</v>
      </c>
      <c r="B17" s="7">
        <v>0.9</v>
      </c>
      <c r="C17" s="7">
        <v>0.77777777777777779</v>
      </c>
      <c r="D17" s="7">
        <v>0.72222222222222221</v>
      </c>
      <c r="E17" s="7">
        <v>0.76829268292682928</v>
      </c>
      <c r="G17" s="6" t="s">
        <v>176</v>
      </c>
      <c r="H17" s="7">
        <v>1.4090199384066779</v>
      </c>
      <c r="I17" s="7">
        <v>1.4132969064726728</v>
      </c>
      <c r="J17" s="7">
        <v>1.6523267538266511</v>
      </c>
      <c r="K17" s="7">
        <v>1.5177152579858837</v>
      </c>
      <c r="M17" s="6" t="s">
        <v>176</v>
      </c>
      <c r="N17" s="7">
        <v>-0.49056268953895837</v>
      </c>
      <c r="O17" s="7">
        <v>0.48441429097529071</v>
      </c>
      <c r="P17" s="7">
        <v>9.9999953386745499E-2</v>
      </c>
      <c r="Q17" s="7">
        <v>0.19674738904443567</v>
      </c>
      <c r="S17" s="8">
        <v>12.9166666666667</v>
      </c>
      <c r="T17" s="8">
        <v>18.5555555555556</v>
      </c>
    </row>
    <row r="18" spans="1:20">
      <c r="A18" s="4" t="s">
        <v>177</v>
      </c>
      <c r="B18" s="5">
        <v>0.6</v>
      </c>
      <c r="C18" s="5">
        <v>0.77777777777777779</v>
      </c>
      <c r="D18" s="5">
        <v>0.72222222222222221</v>
      </c>
      <c r="E18" s="5">
        <v>0.73170731707317072</v>
      </c>
      <c r="G18" s="4" t="s">
        <v>177</v>
      </c>
      <c r="H18" s="5">
        <v>0.74486201467861113</v>
      </c>
      <c r="I18" s="5">
        <v>0.52228060415501598</v>
      </c>
      <c r="J18" s="5">
        <v>0.33672335794375763</v>
      </c>
      <c r="K18" s="5">
        <v>0.4679605217358776</v>
      </c>
      <c r="M18" s="4" t="s">
        <v>177</v>
      </c>
      <c r="N18" s="5">
        <v>0.18439106640992051</v>
      </c>
      <c r="O18" s="5">
        <v>0.10229950949649692</v>
      </c>
      <c r="P18" s="5">
        <v>-5.5414918951688548E-2</v>
      </c>
      <c r="Q18" s="5">
        <v>4.3070194191613467E-2</v>
      </c>
      <c r="S18">
        <v>10.285714285714301</v>
      </c>
      <c r="T18">
        <v>12.6666666666667</v>
      </c>
    </row>
    <row r="19" spans="1:20" s="3" customFormat="1">
      <c r="A19" s="1" t="s">
        <v>178</v>
      </c>
      <c r="B19" s="2">
        <v>0.5</v>
      </c>
      <c r="C19" s="2">
        <v>0.25</v>
      </c>
      <c r="D19" s="2">
        <v>0.22222222222222221</v>
      </c>
      <c r="E19" s="2">
        <v>0.26829268292682928</v>
      </c>
      <c r="G19" s="1" t="s">
        <v>178</v>
      </c>
      <c r="H19" s="2">
        <v>1.9900049651912339</v>
      </c>
      <c r="I19" s="2">
        <v>1.4919311598405574</v>
      </c>
      <c r="J19" s="2">
        <v>1.4903774603450382</v>
      </c>
      <c r="K19" s="2">
        <v>1.5519897558365097</v>
      </c>
      <c r="M19" s="1" t="s">
        <v>178</v>
      </c>
      <c r="N19" s="2">
        <v>0.27972392374188704</v>
      </c>
      <c r="O19" s="2">
        <v>-0.17962164704832662</v>
      </c>
      <c r="P19" s="2">
        <v>-9.2370910161540434E-2</v>
      </c>
      <c r="Q19" s="2">
        <v>-8.5298692952882227E-2</v>
      </c>
      <c r="S19" s="3">
        <v>26.6666666666667</v>
      </c>
      <c r="T19" s="3">
        <v>25.3333333333333</v>
      </c>
    </row>
    <row r="20" spans="1:20" s="8" customFormat="1">
      <c r="A20" s="6" t="s">
        <v>179</v>
      </c>
      <c r="B20" s="7">
        <v>0.6</v>
      </c>
      <c r="C20" s="7">
        <v>0.3888888888888889</v>
      </c>
      <c r="D20" s="7">
        <v>0.33333333333333331</v>
      </c>
      <c r="E20" s="7">
        <v>0.3902439024390244</v>
      </c>
      <c r="G20" s="6" t="s">
        <v>179</v>
      </c>
      <c r="H20" s="7">
        <v>1.2660778881737058</v>
      </c>
      <c r="I20" s="7">
        <v>1.4920133299691301</v>
      </c>
      <c r="J20" s="7">
        <v>1.6262085479032398</v>
      </c>
      <c r="K20" s="7">
        <v>1.5233752010383215</v>
      </c>
      <c r="M20" s="6" t="s">
        <v>179</v>
      </c>
      <c r="N20" s="7">
        <v>-0.79639445305769008</v>
      </c>
      <c r="O20" s="7">
        <v>0.12111784953325357</v>
      </c>
      <c r="P20" s="7">
        <v>0.13222278916855179</v>
      </c>
      <c r="Q20" s="7">
        <v>1.4101444666927929E-2</v>
      </c>
      <c r="S20" s="8">
        <v>28.6</v>
      </c>
      <c r="T20" s="8">
        <v>30</v>
      </c>
    </row>
    <row r="21" spans="1:20" s="3" customFormat="1">
      <c r="A21" s="1" t="s">
        <v>180</v>
      </c>
      <c r="B21" s="2">
        <v>0.5</v>
      </c>
      <c r="C21" s="2">
        <v>0.83333333333333337</v>
      </c>
      <c r="D21" s="2">
        <v>0.80555555555555558</v>
      </c>
      <c r="E21" s="2">
        <v>0.78048780487804881</v>
      </c>
      <c r="G21" s="1" t="s">
        <v>180</v>
      </c>
      <c r="H21" s="2">
        <v>0.41865421991653279</v>
      </c>
      <c r="I21" s="2">
        <v>0.31624660495931639</v>
      </c>
      <c r="J21" s="2">
        <v>0.34199423694069941</v>
      </c>
      <c r="K21" s="2">
        <v>0.34003917692153524</v>
      </c>
      <c r="M21" s="1" t="s">
        <v>180</v>
      </c>
      <c r="N21" s="2">
        <v>0.19813655469215927</v>
      </c>
      <c r="O21" s="2">
        <v>1.2374515205101411E-2</v>
      </c>
      <c r="P21" s="2">
        <v>-5.6658989258056444E-2</v>
      </c>
      <c r="Q21" s="2">
        <v>4.7210302562830679E-3</v>
      </c>
      <c r="S21" s="3">
        <v>4.3333333333333304</v>
      </c>
      <c r="T21" s="3">
        <v>7.1428571428571397</v>
      </c>
    </row>
    <row r="22" spans="1:20">
      <c r="A22" s="4" t="s">
        <v>181</v>
      </c>
      <c r="B22" s="5">
        <v>0.6</v>
      </c>
      <c r="C22" s="5">
        <v>0.47222222222222221</v>
      </c>
      <c r="D22" s="5">
        <v>0.44444444444444442</v>
      </c>
      <c r="E22" s="5">
        <v>0.47560975609756095</v>
      </c>
      <c r="G22" s="4" t="s">
        <v>181</v>
      </c>
      <c r="H22" s="5">
        <v>0.29284688479676357</v>
      </c>
      <c r="I22" s="5">
        <v>0.32398315303123554</v>
      </c>
      <c r="J22" s="5">
        <v>0.4065646906602603</v>
      </c>
      <c r="K22" s="5">
        <v>0.35644135635196922</v>
      </c>
      <c r="M22" s="4" t="s">
        <v>181</v>
      </c>
      <c r="N22" s="5">
        <v>-0.10616710329202164</v>
      </c>
      <c r="O22" s="5">
        <v>6.9347793842902836E-2</v>
      </c>
      <c r="P22" s="5">
        <v>-7.3840097838295274E-2</v>
      </c>
      <c r="Q22" s="5">
        <v>-1.4919438740906642E-2</v>
      </c>
      <c r="S22">
        <v>21.285714285714299</v>
      </c>
      <c r="T22">
        <v>16</v>
      </c>
    </row>
    <row r="23" spans="1:20" s="3" customFormat="1">
      <c r="A23" s="1" t="s">
        <v>182</v>
      </c>
      <c r="B23" s="2">
        <v>0.5</v>
      </c>
      <c r="C23" s="2">
        <v>0.55555555555555558</v>
      </c>
      <c r="D23" s="2">
        <v>0.63888888888888884</v>
      </c>
      <c r="E23" s="2">
        <v>0.58536585365853655</v>
      </c>
      <c r="G23" s="1" t="s">
        <v>182</v>
      </c>
      <c r="H23" s="2">
        <v>1.0109618569919381</v>
      </c>
      <c r="I23" s="2">
        <v>1.4532192464987079</v>
      </c>
      <c r="J23" s="2">
        <v>1.6396980043171974</v>
      </c>
      <c r="K23" s="2">
        <v>1.4811541414547797</v>
      </c>
      <c r="M23" s="1" t="s">
        <v>182</v>
      </c>
      <c r="N23" s="2">
        <v>-0.50567954404549054</v>
      </c>
      <c r="O23" s="2">
        <v>8.5985950860959934E-2</v>
      </c>
      <c r="P23" s="2">
        <v>-0.1134794782773884</v>
      </c>
      <c r="Q23" s="2">
        <v>-7.3738566188369895E-2</v>
      </c>
      <c r="S23" s="3">
        <v>27.714285714285701</v>
      </c>
      <c r="T23" s="3">
        <v>27.285714285714299</v>
      </c>
    </row>
    <row r="25" spans="1:20" s="3" customFormat="1">
      <c r="A25" s="9" t="s">
        <v>183</v>
      </c>
      <c r="B25" s="10">
        <v>0.3</v>
      </c>
      <c r="C25" s="10">
        <v>0.91666666699999999</v>
      </c>
      <c r="D25" s="10">
        <v>0.86111111100000004</v>
      </c>
      <c r="E25" s="10">
        <v>0.81707317099999999</v>
      </c>
      <c r="F25" s="10"/>
      <c r="G25" s="9" t="s">
        <v>183</v>
      </c>
      <c r="H25" s="10">
        <v>0.50905948999999995</v>
      </c>
      <c r="I25" s="10">
        <v>0.75505155300000004</v>
      </c>
      <c r="J25" s="10">
        <v>0.77002474700000001</v>
      </c>
      <c r="K25" s="10">
        <v>0.73162611799999999</v>
      </c>
      <c r="L25" s="10"/>
      <c r="M25" s="9" t="s">
        <v>183</v>
      </c>
      <c r="N25" s="10">
        <v>-0.33739038399999999</v>
      </c>
      <c r="O25" s="10">
        <v>0.400560678</v>
      </c>
      <c r="P25" s="10">
        <v>9.1598592000000006E-2</v>
      </c>
      <c r="Q25" s="10">
        <v>0.17492475499999999</v>
      </c>
      <c r="S25" s="3">
        <v>4.75</v>
      </c>
      <c r="T25" s="3">
        <v>5.6666666666666696</v>
      </c>
    </row>
    <row r="26" spans="1:20">
      <c r="A26" s="13" t="s">
        <v>184</v>
      </c>
      <c r="B26" s="14">
        <v>0.8</v>
      </c>
      <c r="C26" s="14">
        <v>0.69444444400000005</v>
      </c>
      <c r="D26" s="14">
        <v>0.72222222199999997</v>
      </c>
      <c r="E26" s="14">
        <v>0.71951219499999997</v>
      </c>
      <c r="F26" s="14"/>
      <c r="G26" s="13" t="s">
        <v>184</v>
      </c>
      <c r="H26" s="14">
        <v>0.273477097</v>
      </c>
      <c r="I26" s="14">
        <v>0.35149222699999999</v>
      </c>
      <c r="J26" s="14">
        <v>0.45170065999999998</v>
      </c>
      <c r="K26" s="14">
        <v>0.385972133</v>
      </c>
      <c r="L26" s="14"/>
      <c r="M26" s="13" t="s">
        <v>184</v>
      </c>
      <c r="N26" s="14">
        <v>5.7650050000000001E-2</v>
      </c>
      <c r="O26" s="14">
        <v>6.5973272999999999E-2</v>
      </c>
      <c r="P26" s="14">
        <v>5.2107058999999997E-2</v>
      </c>
      <c r="Q26" s="14">
        <v>5.8870640000000002E-2</v>
      </c>
      <c r="S26">
        <v>24.5555555555556</v>
      </c>
      <c r="T26">
        <v>23</v>
      </c>
    </row>
    <row r="27" spans="1:20">
      <c r="A27" s="13" t="s">
        <v>185</v>
      </c>
      <c r="B27" s="14">
        <v>0.7</v>
      </c>
      <c r="C27" s="14">
        <v>0.111111111</v>
      </c>
      <c r="D27" s="14">
        <v>0.111111111</v>
      </c>
      <c r="E27" s="14">
        <v>0.18292682900000001</v>
      </c>
      <c r="F27" s="14"/>
      <c r="G27" s="13" t="s">
        <v>185</v>
      </c>
      <c r="H27" s="14">
        <v>0.279036175</v>
      </c>
      <c r="I27" s="14">
        <v>0.36015834600000002</v>
      </c>
      <c r="J27" s="14">
        <v>0.37123496299999997</v>
      </c>
      <c r="K27" s="14">
        <v>0.35512830299999998</v>
      </c>
      <c r="L27" s="14"/>
      <c r="M27" s="13" t="s">
        <v>185</v>
      </c>
      <c r="N27" s="14">
        <v>-0.158179879</v>
      </c>
      <c r="O27" s="14">
        <v>7.7107491E-2</v>
      </c>
      <c r="P27" s="14">
        <v>2.7972586000000001E-2</v>
      </c>
      <c r="Q27" s="14">
        <v>2.6842488000000001E-2</v>
      </c>
      <c r="S27" t="s">
        <v>24</v>
      </c>
      <c r="T27" t="s">
        <v>24</v>
      </c>
    </row>
    <row r="28" spans="1:20" s="3" customFormat="1">
      <c r="A28" s="9" t="s">
        <v>186</v>
      </c>
      <c r="B28" s="10">
        <v>0.4</v>
      </c>
      <c r="C28" s="10">
        <v>0.83333333300000001</v>
      </c>
      <c r="D28" s="10">
        <v>0.72222222199999997</v>
      </c>
      <c r="E28" s="10">
        <v>0.73170731700000002</v>
      </c>
      <c r="F28" s="10"/>
      <c r="G28" s="9" t="s">
        <v>186</v>
      </c>
      <c r="H28" s="10">
        <v>0.27932895699999999</v>
      </c>
      <c r="I28" s="10">
        <v>0.33750091300000001</v>
      </c>
      <c r="J28" s="10">
        <v>0.27353325099999998</v>
      </c>
      <c r="K28" s="10">
        <v>0.30232340800000002</v>
      </c>
      <c r="L28" s="10"/>
      <c r="M28" s="9" t="s">
        <v>186</v>
      </c>
      <c r="N28" s="10">
        <v>-0.18517557900000001</v>
      </c>
      <c r="O28" s="10">
        <v>0.104113867</v>
      </c>
      <c r="P28" s="10">
        <v>3.8219664E-2</v>
      </c>
      <c r="Q28" s="10">
        <v>3.9905504000000001E-2</v>
      </c>
      <c r="S28" s="3">
        <v>14.2</v>
      </c>
      <c r="T28" s="3">
        <v>5.6666666666666696</v>
      </c>
    </row>
    <row r="29" spans="1:20" s="3" customFormat="1">
      <c r="A29" s="9" t="s">
        <v>187</v>
      </c>
      <c r="B29" s="10">
        <v>0.5</v>
      </c>
      <c r="C29" s="10">
        <v>0.55555555599999995</v>
      </c>
      <c r="D29" s="10">
        <v>0.44444444399999999</v>
      </c>
      <c r="E29" s="10">
        <v>0.5</v>
      </c>
      <c r="F29" s="10"/>
      <c r="G29" s="9" t="s">
        <v>187</v>
      </c>
      <c r="H29" s="10">
        <v>1.3494868879999999</v>
      </c>
      <c r="I29" s="10">
        <v>1.310429633</v>
      </c>
      <c r="J29" s="10">
        <v>1.4220908910000001</v>
      </c>
      <c r="K29" s="10">
        <v>1.3642147280000001</v>
      </c>
      <c r="L29" s="10"/>
      <c r="M29" s="9" t="s">
        <v>187</v>
      </c>
      <c r="N29" s="10">
        <v>-0.61787790300000001</v>
      </c>
      <c r="O29" s="10">
        <v>-6.9797874999999995E-2</v>
      </c>
      <c r="P29" s="10">
        <v>-0.119428918</v>
      </c>
      <c r="Q29" s="10">
        <v>-0.15842614199999999</v>
      </c>
      <c r="S29" s="3">
        <v>22.4</v>
      </c>
      <c r="T29" s="3">
        <v>29.1111111111111</v>
      </c>
    </row>
    <row r="30" spans="1:20" s="8" customFormat="1">
      <c r="A30" s="11" t="s">
        <v>188</v>
      </c>
      <c r="B30" s="12">
        <v>0.8</v>
      </c>
      <c r="C30" s="12">
        <v>0.47222222200000002</v>
      </c>
      <c r="D30" s="12">
        <v>0.61111111100000004</v>
      </c>
      <c r="E30" s="12">
        <v>0.57317073200000002</v>
      </c>
      <c r="F30" s="12"/>
      <c r="G30" s="11" t="s">
        <v>188</v>
      </c>
      <c r="H30" s="12">
        <v>1.959603172</v>
      </c>
      <c r="I30" s="12">
        <v>1.445466935</v>
      </c>
      <c r="J30" s="12">
        <v>1.5258080140000001</v>
      </c>
      <c r="K30" s="12">
        <v>1.5434381699999999</v>
      </c>
      <c r="L30" s="12"/>
      <c r="M30" s="11" t="s">
        <v>188</v>
      </c>
      <c r="N30" s="12">
        <v>4.4608010000000003E-3</v>
      </c>
      <c r="O30" s="12">
        <v>-5.1415573999999999E-2</v>
      </c>
      <c r="P30" s="12">
        <v>0.28820825100000003</v>
      </c>
      <c r="Q30" s="12">
        <v>0.104501761</v>
      </c>
      <c r="S30" s="8">
        <v>27.571428571428601</v>
      </c>
      <c r="T30" s="8">
        <v>21.25</v>
      </c>
    </row>
    <row r="31" spans="1:20">
      <c r="A31" s="13" t="s">
        <v>189</v>
      </c>
      <c r="B31" s="14">
        <v>0.6</v>
      </c>
      <c r="C31" s="14">
        <v>0.61111111100000004</v>
      </c>
      <c r="D31" s="14">
        <v>0.61111111100000004</v>
      </c>
      <c r="E31" s="14">
        <v>0.60975609799999997</v>
      </c>
      <c r="F31" s="14"/>
      <c r="G31" s="13" t="s">
        <v>189</v>
      </c>
      <c r="H31" s="14">
        <v>0.25939119500000002</v>
      </c>
      <c r="I31" s="14">
        <v>0.47352211</v>
      </c>
      <c r="J31" s="14">
        <v>0.371060907</v>
      </c>
      <c r="K31" s="14">
        <v>0.40242561700000001</v>
      </c>
      <c r="L31" s="14"/>
      <c r="M31" s="13" t="s">
        <v>189</v>
      </c>
      <c r="N31" s="14">
        <v>-1.9275857E-2</v>
      </c>
      <c r="O31" s="14">
        <v>0.153925955</v>
      </c>
      <c r="P31" s="14">
        <v>0.17181091800000001</v>
      </c>
      <c r="Q31" s="14">
        <v>0.14065571800000001</v>
      </c>
      <c r="S31">
        <v>27.1111111111111</v>
      </c>
      <c r="T31">
        <v>24.75</v>
      </c>
    </row>
    <row r="32" spans="1:20">
      <c r="A32" s="13" t="s">
        <v>190</v>
      </c>
      <c r="B32" s="14">
        <v>0.9</v>
      </c>
      <c r="C32" s="14">
        <v>0.75</v>
      </c>
      <c r="D32" s="14">
        <v>0.80555555599999995</v>
      </c>
      <c r="E32" s="14">
        <v>0.79268292699999998</v>
      </c>
      <c r="F32" s="14"/>
      <c r="G32" s="13" t="s">
        <v>190</v>
      </c>
      <c r="H32" s="14">
        <v>0.25477665100000002</v>
      </c>
      <c r="I32" s="14">
        <v>0.19325864100000001</v>
      </c>
      <c r="J32" s="14">
        <v>0.13714823100000001</v>
      </c>
      <c r="K32" s="14">
        <v>0.17612699900000001</v>
      </c>
      <c r="L32" s="14"/>
      <c r="M32" s="13" t="s">
        <v>190</v>
      </c>
      <c r="N32" s="14">
        <v>4.6131684999999999E-2</v>
      </c>
      <c r="O32" s="14">
        <v>1.1011508E-2</v>
      </c>
      <c r="P32" s="14">
        <v>8.1970172999999993E-2</v>
      </c>
      <c r="Q32" s="14">
        <v>4.6447041000000001E-2</v>
      </c>
      <c r="S32">
        <v>9.8333333333333304</v>
      </c>
      <c r="T32">
        <v>7.5</v>
      </c>
    </row>
    <row r="33" spans="1:20" s="3" customFormat="1">
      <c r="A33" s="9" t="s">
        <v>191</v>
      </c>
      <c r="B33" s="10">
        <v>0.3</v>
      </c>
      <c r="C33" s="10">
        <v>0.38888888900000002</v>
      </c>
      <c r="D33" s="10">
        <v>0.36111111099999998</v>
      </c>
      <c r="E33" s="10">
        <v>0.365853659</v>
      </c>
      <c r="F33" s="10"/>
      <c r="G33" s="9" t="s">
        <v>191</v>
      </c>
      <c r="H33" s="10">
        <v>1.4197637169999999</v>
      </c>
      <c r="I33" s="10">
        <v>1.236056702</v>
      </c>
      <c r="J33" s="10">
        <v>1.70804055</v>
      </c>
      <c r="K33" s="10">
        <v>1.4656724169999999</v>
      </c>
      <c r="L33" s="10"/>
      <c r="M33" s="9" t="s">
        <v>191</v>
      </c>
      <c r="N33" s="10">
        <v>-2.9793534E-2</v>
      </c>
      <c r="O33" s="10">
        <v>-0.57331388900000002</v>
      </c>
      <c r="P33" s="10">
        <v>0.37638699399999997</v>
      </c>
      <c r="Q33" s="10">
        <v>-9.0089067999999994E-2</v>
      </c>
      <c r="S33" s="3">
        <v>25.571428571428601</v>
      </c>
      <c r="T33" s="3">
        <v>28</v>
      </c>
    </row>
    <row r="34" spans="1:20">
      <c r="A34" s="13" t="s">
        <v>192</v>
      </c>
      <c r="B34" s="14">
        <v>1</v>
      </c>
      <c r="C34" s="14">
        <v>0.75</v>
      </c>
      <c r="D34" s="14">
        <v>0.72222222199999997</v>
      </c>
      <c r="E34" s="14">
        <v>0.76829268299999998</v>
      </c>
      <c r="F34" s="14"/>
      <c r="G34" s="13" t="s">
        <v>192</v>
      </c>
      <c r="H34" s="14">
        <v>0.13344913899999999</v>
      </c>
      <c r="I34" s="14">
        <v>0.15631846099999999</v>
      </c>
      <c r="J34" s="14">
        <v>0.18358522699999999</v>
      </c>
      <c r="K34" s="14">
        <v>0.16550029499999999</v>
      </c>
      <c r="L34" s="14"/>
      <c r="M34" s="13" t="s">
        <v>192</v>
      </c>
      <c r="N34" s="14">
        <v>2.124272E-2</v>
      </c>
      <c r="O34" s="14">
        <v>1.2467816E-2</v>
      </c>
      <c r="P34" s="14">
        <v>5.3126476999999998E-2</v>
      </c>
      <c r="Q34" s="14">
        <v>3.1388069999999997E-2</v>
      </c>
      <c r="S34">
        <v>8.5714285714285694</v>
      </c>
      <c r="T34">
        <v>7.5454545454545503</v>
      </c>
    </row>
    <row r="35" spans="1:20" s="3" customFormat="1">
      <c r="A35" s="9" t="s">
        <v>193</v>
      </c>
      <c r="B35" s="10">
        <v>0.5</v>
      </c>
      <c r="C35" s="10">
        <v>0.80555555599999995</v>
      </c>
      <c r="D35" s="10">
        <v>0.77777777800000003</v>
      </c>
      <c r="E35" s="10">
        <v>0.75609756100000003</v>
      </c>
      <c r="F35" s="10"/>
      <c r="G35" s="9" t="s">
        <v>193</v>
      </c>
      <c r="H35" s="10">
        <v>1.334229136</v>
      </c>
      <c r="I35" s="10">
        <v>0.49207695499999998</v>
      </c>
      <c r="J35" s="10">
        <v>0.53523156800000005</v>
      </c>
      <c r="K35" s="10">
        <v>0.61372436799999996</v>
      </c>
      <c r="L35" s="10"/>
      <c r="M35" s="9" t="s">
        <v>193</v>
      </c>
      <c r="N35" s="10">
        <v>-0.65582546900000005</v>
      </c>
      <c r="O35" s="10">
        <v>4.8022566000000003E-2</v>
      </c>
      <c r="P35" s="10">
        <v>5.8825844000000002E-2</v>
      </c>
      <c r="Q35" s="10">
        <v>-3.3069658000000002E-2</v>
      </c>
      <c r="S35" s="3">
        <v>7.3333333333333304</v>
      </c>
      <c r="T35" s="3">
        <v>6.375</v>
      </c>
    </row>
    <row r="36" spans="1:20" s="3" customFormat="1">
      <c r="A36" s="9" t="s">
        <v>194</v>
      </c>
      <c r="B36" s="10">
        <v>0.3</v>
      </c>
      <c r="C36" s="10">
        <v>0.47222222200000002</v>
      </c>
      <c r="D36" s="10">
        <v>0.41666666699999999</v>
      </c>
      <c r="E36" s="10">
        <v>0.42682926799999998</v>
      </c>
      <c r="F36" s="10"/>
      <c r="G36" s="9" t="s">
        <v>194</v>
      </c>
      <c r="H36" s="10">
        <v>1.5830250450000001</v>
      </c>
      <c r="I36" s="10">
        <v>1.4432102630000001</v>
      </c>
      <c r="J36" s="10">
        <v>1.6044200129999999</v>
      </c>
      <c r="K36" s="10">
        <v>1.5310358580000001</v>
      </c>
      <c r="L36" s="10"/>
      <c r="M36" s="9" t="s">
        <v>194</v>
      </c>
      <c r="N36" s="10">
        <v>0.73787782800000001</v>
      </c>
      <c r="O36" s="10">
        <v>-0.41885921700000001</v>
      </c>
      <c r="P36" s="10">
        <v>0.25271655900000001</v>
      </c>
      <c r="Q36" s="10">
        <v>1.7044422E-2</v>
      </c>
      <c r="S36" s="3">
        <v>25.2</v>
      </c>
      <c r="T36" s="3">
        <v>25.5</v>
      </c>
    </row>
    <row r="37" spans="1:20" s="3" customFormat="1">
      <c r="A37" s="9" t="s">
        <v>195</v>
      </c>
      <c r="B37" s="10">
        <v>0.4</v>
      </c>
      <c r="C37" s="10">
        <v>0.44444444399999999</v>
      </c>
      <c r="D37" s="10">
        <v>0.41666666699999999</v>
      </c>
      <c r="E37" s="10">
        <v>0.42682926799999998</v>
      </c>
      <c r="F37" s="10"/>
      <c r="G37" s="9" t="s">
        <v>195</v>
      </c>
      <c r="H37" s="10">
        <v>2.119617458</v>
      </c>
      <c r="I37" s="10">
        <v>1.6281066879999999</v>
      </c>
      <c r="J37" s="10">
        <v>1.6149270019999999</v>
      </c>
      <c r="K37" s="10">
        <v>1.6822608219999999</v>
      </c>
      <c r="L37" s="10"/>
      <c r="M37" s="9" t="s">
        <v>195</v>
      </c>
      <c r="N37" s="10">
        <v>-0.72962770799999999</v>
      </c>
      <c r="O37" s="10">
        <v>-0.15253439499999999</v>
      </c>
      <c r="P37" s="10">
        <v>-0.21994681299999999</v>
      </c>
      <c r="Q37" s="10">
        <v>-0.25250732399999998</v>
      </c>
      <c r="S37" s="3">
        <v>25.3333333333333</v>
      </c>
      <c r="T37" s="3">
        <v>26.1111111111111</v>
      </c>
    </row>
    <row r="38" spans="1:20" s="3" customFormat="1">
      <c r="A38" s="9" t="s">
        <v>196</v>
      </c>
      <c r="B38" s="10">
        <v>0.4</v>
      </c>
      <c r="C38" s="10">
        <v>0</v>
      </c>
      <c r="D38" s="10">
        <v>0</v>
      </c>
      <c r="E38" s="10">
        <v>4.8780487999999997E-2</v>
      </c>
      <c r="F38" s="10"/>
      <c r="G38" s="9" t="s">
        <v>196</v>
      </c>
      <c r="H38" s="10">
        <v>0.55059475599999996</v>
      </c>
      <c r="I38" s="10">
        <v>0.48974248500000001</v>
      </c>
      <c r="J38" s="10">
        <v>0.46157537399999998</v>
      </c>
      <c r="K38" s="10">
        <v>0.48479744499999999</v>
      </c>
      <c r="L38" s="10"/>
      <c r="M38" s="9" t="s">
        <v>196</v>
      </c>
      <c r="N38" s="10">
        <v>-0.249009181</v>
      </c>
      <c r="O38" s="10">
        <v>-0.10357013299999999</v>
      </c>
      <c r="P38" s="10">
        <v>1.3557927000000001E-2</v>
      </c>
      <c r="Q38" s="10">
        <v>-6.9884527000000002E-2</v>
      </c>
      <c r="S38" s="3" t="s">
        <v>24</v>
      </c>
      <c r="T38" s="3" t="s">
        <v>24</v>
      </c>
    </row>
    <row r="39" spans="1:20" s="8" customFormat="1">
      <c r="A39" s="11" t="s">
        <v>197</v>
      </c>
      <c r="B39" s="12">
        <v>0.6</v>
      </c>
      <c r="C39" s="12">
        <v>0.44444444399999999</v>
      </c>
      <c r="D39" s="12">
        <v>0.5</v>
      </c>
      <c r="E39" s="12">
        <v>0.487804878</v>
      </c>
      <c r="F39" s="12"/>
      <c r="G39" s="11" t="s">
        <v>197</v>
      </c>
      <c r="H39" s="12">
        <v>1.7905582529999999</v>
      </c>
      <c r="I39" s="12">
        <v>1.517647068</v>
      </c>
      <c r="J39" s="12">
        <v>1.5641524870000001</v>
      </c>
      <c r="K39" s="12">
        <v>1.5713459329999999</v>
      </c>
      <c r="L39" s="12"/>
      <c r="M39" s="11" t="s">
        <v>197</v>
      </c>
      <c r="N39" s="12">
        <v>1.387870175</v>
      </c>
      <c r="O39" s="12">
        <v>-6.4214348000000004E-2</v>
      </c>
      <c r="P39" s="12">
        <v>-0.344619067</v>
      </c>
      <c r="Q39" s="12">
        <v>-1.0235380000000001E-2</v>
      </c>
      <c r="S39" s="8">
        <v>25.8</v>
      </c>
      <c r="T39" s="8">
        <v>27.375</v>
      </c>
    </row>
    <row r="40" spans="1:20" s="3" customFormat="1">
      <c r="A40" s="9" t="s">
        <v>198</v>
      </c>
      <c r="B40" s="10">
        <v>0.3</v>
      </c>
      <c r="C40" s="10">
        <v>0.111111111</v>
      </c>
      <c r="D40" s="10">
        <v>0.13888888899999999</v>
      </c>
      <c r="E40" s="10">
        <v>0.146341463</v>
      </c>
      <c r="F40" s="10"/>
      <c r="G40" s="9" t="s">
        <v>198</v>
      </c>
      <c r="H40" s="10">
        <v>1.609837269</v>
      </c>
      <c r="I40" s="10">
        <v>1.506438513</v>
      </c>
      <c r="J40" s="10">
        <v>1.426026579</v>
      </c>
      <c r="K40" s="10">
        <v>1.4837453169999999</v>
      </c>
      <c r="L40" s="10"/>
      <c r="M40" s="9" t="s">
        <v>198</v>
      </c>
      <c r="N40" s="10">
        <v>0.53263665000000004</v>
      </c>
      <c r="O40" s="10">
        <v>-0.15682344600000001</v>
      </c>
      <c r="P40" s="10">
        <v>-0.30146003999999998</v>
      </c>
      <c r="Q40" s="10">
        <v>-0.13624193900000001</v>
      </c>
      <c r="S40" s="3">
        <v>18</v>
      </c>
      <c r="T40" s="3">
        <v>26</v>
      </c>
    </row>
    <row r="41" spans="1:20" s="8" customFormat="1">
      <c r="A41" s="11" t="s">
        <v>199</v>
      </c>
      <c r="B41" s="12">
        <v>0.7</v>
      </c>
      <c r="C41" s="12">
        <v>0.16666666699999999</v>
      </c>
      <c r="D41" s="12">
        <v>0.27777777799999998</v>
      </c>
      <c r="E41" s="12">
        <v>0.28048780499999998</v>
      </c>
      <c r="F41" s="12"/>
      <c r="G41" s="11" t="s">
        <v>199</v>
      </c>
      <c r="H41" s="12">
        <v>2.0892192249999999</v>
      </c>
      <c r="I41" s="12">
        <v>1.6930580340000001</v>
      </c>
      <c r="J41" s="12">
        <v>1.534177691</v>
      </c>
      <c r="K41" s="12">
        <v>1.671618029</v>
      </c>
      <c r="L41" s="12"/>
      <c r="M41" s="11" t="s">
        <v>199</v>
      </c>
      <c r="N41" s="12">
        <v>-0.14666966400000001</v>
      </c>
      <c r="O41" s="12">
        <v>-0.26233838100000001</v>
      </c>
      <c r="P41" s="12">
        <v>3.0405063E-2</v>
      </c>
      <c r="Q41" s="12">
        <v>-0.11971092799999999</v>
      </c>
      <c r="S41" s="8" t="s">
        <v>24</v>
      </c>
      <c r="T41" s="8">
        <v>20</v>
      </c>
    </row>
    <row r="42" spans="1:20">
      <c r="A42" s="13" t="s">
        <v>200</v>
      </c>
      <c r="B42" s="14">
        <v>0.7</v>
      </c>
      <c r="C42" s="14">
        <v>0.75</v>
      </c>
      <c r="D42" s="14">
        <v>0.72222222199999997</v>
      </c>
      <c r="E42" s="14">
        <v>0.73170731700000002</v>
      </c>
      <c r="F42" s="14"/>
      <c r="G42" s="13" t="s">
        <v>200</v>
      </c>
      <c r="H42" s="14">
        <v>0.206122845</v>
      </c>
      <c r="I42" s="14">
        <v>0.248524198</v>
      </c>
      <c r="J42" s="14">
        <v>0.166679513</v>
      </c>
      <c r="K42" s="14">
        <v>0.20742148899999999</v>
      </c>
      <c r="L42" s="14"/>
      <c r="M42" s="13" t="s">
        <v>200</v>
      </c>
      <c r="N42" s="14">
        <v>-3.5749154999999998E-2</v>
      </c>
      <c r="O42" s="14">
        <v>-4.2814825000000001E-2</v>
      </c>
      <c r="P42" s="14">
        <v>3.0726041999999999E-2</v>
      </c>
      <c r="Q42" s="14">
        <v>-9.6669240000000003E-3</v>
      </c>
      <c r="S42">
        <v>4.3333333333333304</v>
      </c>
      <c r="T42">
        <v>6.1818181818181799</v>
      </c>
    </row>
    <row r="43" spans="1:20">
      <c r="A43" s="13" t="s">
        <v>201</v>
      </c>
      <c r="B43" s="14">
        <v>0.6</v>
      </c>
      <c r="C43" s="14">
        <v>0.55555555599999995</v>
      </c>
      <c r="D43" s="14">
        <v>0.47222222200000002</v>
      </c>
      <c r="E43" s="14">
        <v>0.52439024400000001</v>
      </c>
      <c r="F43" s="14"/>
      <c r="G43" s="13" t="s">
        <v>201</v>
      </c>
      <c r="H43" s="14">
        <v>0.72679958</v>
      </c>
      <c r="I43" s="14">
        <v>0.88795121700000001</v>
      </c>
      <c r="J43" s="14">
        <v>0.847264609</v>
      </c>
      <c r="K43" s="14">
        <v>0.85043616499999997</v>
      </c>
      <c r="L43" s="14"/>
      <c r="M43" s="13" t="s">
        <v>201</v>
      </c>
      <c r="N43" s="14">
        <v>0.18825957400000001</v>
      </c>
      <c r="O43" s="14">
        <v>-0.28170265799999999</v>
      </c>
      <c r="P43" s="14">
        <v>-7.2126966000000001E-2</v>
      </c>
      <c r="Q43" s="14">
        <v>-0.13238135000000001</v>
      </c>
      <c r="S43">
        <v>24.8</v>
      </c>
      <c r="T43">
        <v>21.8333333333333</v>
      </c>
    </row>
    <row r="44" spans="1:20" s="3" customFormat="1">
      <c r="A44" s="9" t="s">
        <v>202</v>
      </c>
      <c r="B44" s="10">
        <v>0.4</v>
      </c>
      <c r="C44" s="10">
        <v>0.44444444399999999</v>
      </c>
      <c r="D44" s="10">
        <v>0.58333333300000001</v>
      </c>
      <c r="E44" s="10">
        <v>0.5</v>
      </c>
      <c r="F44" s="10"/>
      <c r="G44" s="9" t="s">
        <v>202</v>
      </c>
      <c r="H44" s="10">
        <v>0.52668126800000004</v>
      </c>
      <c r="I44" s="10">
        <v>0.39192815199999997</v>
      </c>
      <c r="J44" s="10">
        <v>0.66139310799999995</v>
      </c>
      <c r="K44" s="10">
        <v>0.52666314700000005</v>
      </c>
      <c r="L44" s="10"/>
      <c r="M44" s="9" t="s">
        <v>202</v>
      </c>
      <c r="N44" s="10">
        <v>-0.46181475700000002</v>
      </c>
      <c r="O44" s="10">
        <v>0.109901029</v>
      </c>
      <c r="P44" s="10">
        <v>4.0464680000000001E-3</v>
      </c>
      <c r="Q44" s="10">
        <v>-6.2931430000000002E-3</v>
      </c>
      <c r="S44" s="3">
        <v>13.3333333333333</v>
      </c>
      <c r="T44" s="3">
        <v>12.4444444444444</v>
      </c>
    </row>
    <row r="45" spans="1:20" s="3" customFormat="1">
      <c r="A45" s="9" t="s">
        <v>203</v>
      </c>
      <c r="B45" s="10">
        <v>0.4</v>
      </c>
      <c r="C45" s="10">
        <v>0.41666666699999999</v>
      </c>
      <c r="D45" s="10">
        <v>0.55555555599999995</v>
      </c>
      <c r="E45" s="10">
        <v>0.47560975599999999</v>
      </c>
      <c r="F45" s="10"/>
      <c r="G45" s="9" t="s">
        <v>203</v>
      </c>
      <c r="H45" s="10">
        <v>1.258258353</v>
      </c>
      <c r="I45" s="10">
        <v>1.1999263090000001</v>
      </c>
      <c r="J45" s="10">
        <v>1.0198171819999999</v>
      </c>
      <c r="K45" s="10">
        <v>1.127967674</v>
      </c>
      <c r="L45" s="10"/>
      <c r="M45" s="9" t="s">
        <v>203</v>
      </c>
      <c r="N45" s="10">
        <v>-0.55537547399999998</v>
      </c>
      <c r="O45" s="10">
        <v>1.0151301E-2</v>
      </c>
      <c r="P45" s="10">
        <v>-0.19334364200000001</v>
      </c>
      <c r="Q45" s="10">
        <v>-0.14815462200000001</v>
      </c>
      <c r="S45" s="3">
        <v>24.6666666666667</v>
      </c>
      <c r="T45" s="3">
        <v>7.6666666666666696</v>
      </c>
    </row>
    <row r="46" spans="1:20" s="3" customFormat="1">
      <c r="A46" s="9" t="s">
        <v>204</v>
      </c>
      <c r="B46" s="10">
        <v>0.5</v>
      </c>
      <c r="C46" s="10">
        <v>0.61111111100000004</v>
      </c>
      <c r="D46" s="10">
        <v>0.5</v>
      </c>
      <c r="E46" s="10">
        <v>0.54878048800000001</v>
      </c>
      <c r="F46" s="10"/>
      <c r="G46" s="9" t="s">
        <v>204</v>
      </c>
      <c r="H46" s="10">
        <v>1.5144439190000001</v>
      </c>
      <c r="I46" s="10">
        <v>1.5109975550000001</v>
      </c>
      <c r="J46" s="10">
        <v>1.4917698619999999</v>
      </c>
      <c r="K46" s="10">
        <v>1.502976417</v>
      </c>
      <c r="L46" s="10"/>
      <c r="M46" s="9" t="s">
        <v>204</v>
      </c>
      <c r="N46" s="10">
        <v>-0.28518658800000002</v>
      </c>
      <c r="O46" s="10">
        <v>-0.43098550800000002</v>
      </c>
      <c r="P46" s="10">
        <v>-4.9446560000000004E-3</v>
      </c>
      <c r="Q46" s="10">
        <v>-0.22616282700000001</v>
      </c>
      <c r="S46" s="3">
        <v>23.25</v>
      </c>
      <c r="T46" s="3">
        <v>25.5</v>
      </c>
    </row>
    <row r="47" spans="1:20" s="3" customFormat="1">
      <c r="A47" s="9" t="s">
        <v>205</v>
      </c>
      <c r="B47" s="10">
        <v>0.4</v>
      </c>
      <c r="C47" s="10">
        <v>0.25</v>
      </c>
      <c r="D47" s="10">
        <v>0.30555555600000001</v>
      </c>
      <c r="E47" s="10">
        <v>0.29268292699999998</v>
      </c>
      <c r="F47" s="10"/>
      <c r="G47" s="9" t="s">
        <v>205</v>
      </c>
      <c r="H47" s="10">
        <v>1.4067625050000001</v>
      </c>
      <c r="I47" s="10">
        <v>1.346894633</v>
      </c>
      <c r="J47" s="10">
        <v>1.521172652</v>
      </c>
      <c r="K47" s="10">
        <v>1.430707894</v>
      </c>
      <c r="L47" s="10"/>
      <c r="M47" s="9" t="s">
        <v>205</v>
      </c>
      <c r="N47" s="10">
        <v>-0.114440129</v>
      </c>
      <c r="O47" s="10">
        <v>-0.30858850999999998</v>
      </c>
      <c r="P47" s="10">
        <v>-0.142641974</v>
      </c>
      <c r="Q47" s="10">
        <v>-0.212057301</v>
      </c>
      <c r="S47" s="3">
        <v>27.2</v>
      </c>
      <c r="T47" s="3">
        <v>18</v>
      </c>
    </row>
    <row r="48" spans="1:20" s="8" customFormat="1">
      <c r="A48" s="11" t="s">
        <v>206</v>
      </c>
      <c r="B48" s="12">
        <v>0.7</v>
      </c>
      <c r="C48" s="12">
        <v>0.19444444399999999</v>
      </c>
      <c r="D48" s="12">
        <v>0.30555555600000001</v>
      </c>
      <c r="E48" s="12">
        <v>0.30487804899999998</v>
      </c>
      <c r="F48" s="12"/>
      <c r="G48" s="11" t="s">
        <v>206</v>
      </c>
      <c r="H48" s="12">
        <v>1.711682798</v>
      </c>
      <c r="I48" s="12">
        <v>1.2278616870000001</v>
      </c>
      <c r="J48" s="12">
        <v>1.314850573</v>
      </c>
      <c r="K48" s="12">
        <v>1.3250545039999999</v>
      </c>
      <c r="L48" s="12"/>
      <c r="M48" s="11" t="s">
        <v>206</v>
      </c>
      <c r="N48" s="12">
        <v>0.51051917700000005</v>
      </c>
      <c r="O48" s="12">
        <v>-0.29996174199999998</v>
      </c>
      <c r="P48" s="12">
        <v>0.497324712</v>
      </c>
      <c r="Q48" s="12">
        <v>0.148905594</v>
      </c>
      <c r="S48" s="8" t="s">
        <v>24</v>
      </c>
      <c r="T48" s="8">
        <v>28</v>
      </c>
    </row>
    <row r="49" spans="1:20">
      <c r="A49" s="13" t="s">
        <v>207</v>
      </c>
      <c r="B49" s="14">
        <v>0.7</v>
      </c>
      <c r="C49" s="14">
        <v>0.25</v>
      </c>
      <c r="D49" s="14">
        <v>0.30555555600000001</v>
      </c>
      <c r="E49" s="14">
        <v>0.32926829299999999</v>
      </c>
      <c r="F49" s="14"/>
      <c r="G49" s="13" t="s">
        <v>207</v>
      </c>
      <c r="H49" s="14">
        <v>0.55214555399999998</v>
      </c>
      <c r="I49" s="14">
        <v>0.56783130900000001</v>
      </c>
      <c r="J49" s="14">
        <v>0.53332290999999998</v>
      </c>
      <c r="K49" s="14">
        <v>0.55076838299999997</v>
      </c>
      <c r="L49" s="14"/>
      <c r="M49" s="13" t="s">
        <v>207</v>
      </c>
      <c r="N49" s="14">
        <v>0.39736916999999999</v>
      </c>
      <c r="O49" s="14">
        <v>0.30050999699999997</v>
      </c>
      <c r="P49" s="14">
        <v>-8.3128679999999993E-3</v>
      </c>
      <c r="Q49" s="14">
        <v>0.17674132100000001</v>
      </c>
      <c r="S49">
        <v>24.6666666666667</v>
      </c>
      <c r="T49">
        <v>30</v>
      </c>
    </row>
    <row r="50" spans="1:20" s="3" customFormat="1">
      <c r="A50" s="9" t="s">
        <v>208</v>
      </c>
      <c r="B50" s="10">
        <v>0.5</v>
      </c>
      <c r="C50" s="10">
        <v>0.27777777799999998</v>
      </c>
      <c r="D50" s="10">
        <v>0.27777777799999998</v>
      </c>
      <c r="E50" s="10">
        <v>0.30487804899999998</v>
      </c>
      <c r="F50" s="10"/>
      <c r="G50" s="9" t="s">
        <v>208</v>
      </c>
      <c r="H50" s="10">
        <v>1.6765507770000001</v>
      </c>
      <c r="I50" s="10">
        <v>1.4389390719999999</v>
      </c>
      <c r="J50" s="10">
        <v>1.5356746489999999</v>
      </c>
      <c r="K50" s="10">
        <v>1.5103853869999999</v>
      </c>
      <c r="L50" s="10"/>
      <c r="M50" s="9" t="s">
        <v>208</v>
      </c>
      <c r="N50" s="10">
        <v>-1.601862254</v>
      </c>
      <c r="O50" s="10">
        <v>0.1115705</v>
      </c>
      <c r="P50" s="10">
        <v>-0.15324510299999999</v>
      </c>
      <c r="Q50" s="10">
        <v>-0.213645222</v>
      </c>
      <c r="S50" s="3">
        <v>26</v>
      </c>
      <c r="T50" s="3">
        <v>27</v>
      </c>
    </row>
    <row r="51" spans="1:20">
      <c r="A51" s="13" t="s">
        <v>209</v>
      </c>
      <c r="B51" s="14">
        <v>0.7</v>
      </c>
      <c r="C51" s="14">
        <v>0.88888888899999996</v>
      </c>
      <c r="D51" s="14">
        <v>0.83333333300000001</v>
      </c>
      <c r="E51" s="14">
        <v>0.84146341499999999</v>
      </c>
      <c r="F51" s="14"/>
      <c r="G51" s="13" t="s">
        <v>209</v>
      </c>
      <c r="H51" s="14">
        <v>0.17919874799999999</v>
      </c>
      <c r="I51" s="14">
        <v>0.23900830100000001</v>
      </c>
      <c r="J51" s="14">
        <v>0.24312659</v>
      </c>
      <c r="K51" s="14">
        <v>0.233522483</v>
      </c>
      <c r="L51" s="14"/>
      <c r="M51" s="13" t="s">
        <v>209</v>
      </c>
      <c r="N51" s="14">
        <v>-6.5608230000000003E-3</v>
      </c>
      <c r="O51" s="14">
        <v>5.99552E-2</v>
      </c>
      <c r="P51" s="14">
        <v>-7.1561071000000004E-2</v>
      </c>
      <c r="Q51" s="14">
        <v>-5.895361E-3</v>
      </c>
      <c r="S51" t="s">
        <v>24</v>
      </c>
      <c r="T51">
        <v>4.3333333333333304</v>
      </c>
    </row>
    <row r="52" spans="1:20">
      <c r="A52" s="13" t="s">
        <v>210</v>
      </c>
      <c r="B52" s="14">
        <v>0.9</v>
      </c>
      <c r="C52" s="14">
        <v>0.58333333300000001</v>
      </c>
      <c r="D52" s="14">
        <v>0.55555555599999995</v>
      </c>
      <c r="E52" s="14">
        <v>0.60975609799999997</v>
      </c>
      <c r="F52" s="14"/>
      <c r="G52" s="13" t="s">
        <v>210</v>
      </c>
      <c r="H52" s="14">
        <v>0.286442892</v>
      </c>
      <c r="I52" s="14">
        <v>0.29619602299999997</v>
      </c>
      <c r="J52" s="14">
        <v>0.313162569</v>
      </c>
      <c r="K52" s="14">
        <v>0.30245534400000001</v>
      </c>
      <c r="L52" s="14"/>
      <c r="M52" s="13" t="s">
        <v>210</v>
      </c>
      <c r="N52" s="14">
        <v>-0.223021726</v>
      </c>
      <c r="O52" s="14">
        <v>-9.642935E-3</v>
      </c>
      <c r="P52" s="14">
        <v>-0.25591903300000002</v>
      </c>
      <c r="Q52" s="14">
        <v>-0.14378595299999999</v>
      </c>
      <c r="S52">
        <v>23.285714285714299</v>
      </c>
      <c r="T52">
        <v>20.571428571428601</v>
      </c>
    </row>
    <row r="53" spans="1:20" s="8" customFormat="1">
      <c r="A53" s="11" t="s">
        <v>211</v>
      </c>
      <c r="B53" s="12">
        <v>0.7</v>
      </c>
      <c r="C53" s="12">
        <v>0.36111111099999998</v>
      </c>
      <c r="D53" s="12">
        <v>0.55555555599999995</v>
      </c>
      <c r="E53" s="12">
        <v>0.487804878</v>
      </c>
      <c r="F53" s="12"/>
      <c r="G53" s="11" t="s">
        <v>211</v>
      </c>
      <c r="H53" s="12">
        <v>1.614340114</v>
      </c>
      <c r="I53" s="12">
        <v>1.674391857</v>
      </c>
      <c r="J53" s="12">
        <v>1.730828531</v>
      </c>
      <c r="K53" s="12">
        <v>1.69184555</v>
      </c>
      <c r="L53" s="12"/>
      <c r="M53" s="11" t="s">
        <v>211</v>
      </c>
      <c r="N53" s="12">
        <v>8.0691140999999994E-2</v>
      </c>
      <c r="O53" s="12">
        <v>0.409784537</v>
      </c>
      <c r="P53" s="12">
        <v>3.0912840000000001E-3</v>
      </c>
      <c r="Q53" s="12">
        <v>0.191102939</v>
      </c>
      <c r="S53" s="8">
        <v>27.4</v>
      </c>
      <c r="T53" s="8">
        <v>26.1</v>
      </c>
    </row>
    <row r="54" spans="1:20">
      <c r="A54" s="13" t="s">
        <v>212</v>
      </c>
      <c r="B54" s="14">
        <v>1</v>
      </c>
      <c r="C54" s="14">
        <v>0.69444444400000005</v>
      </c>
      <c r="D54" s="14">
        <v>0.66666666699999999</v>
      </c>
      <c r="E54" s="14">
        <v>0.71951219499999997</v>
      </c>
      <c r="F54" s="14"/>
      <c r="G54" s="13" t="s">
        <v>212</v>
      </c>
      <c r="H54" s="14">
        <v>0.21089667500000001</v>
      </c>
      <c r="I54" s="14">
        <v>0.30905364299999999</v>
      </c>
      <c r="J54" s="14">
        <v>0.46234661500000002</v>
      </c>
      <c r="K54" s="14">
        <v>0.36438263500000001</v>
      </c>
      <c r="L54" s="14"/>
      <c r="M54" s="13" t="s">
        <v>212</v>
      </c>
      <c r="N54" s="14">
        <v>8.8627286E-2</v>
      </c>
      <c r="O54" s="14">
        <v>-4.2296483000000003E-2</v>
      </c>
      <c r="P54" s="14">
        <v>-0.12427590299999999</v>
      </c>
      <c r="Q54" s="14">
        <v>-6.2321135E-2</v>
      </c>
      <c r="S54">
        <v>13.375</v>
      </c>
      <c r="T54">
        <v>14.5</v>
      </c>
    </row>
    <row r="57" spans="1:20">
      <c r="B57">
        <f>AVERAGE(B54,B52,B51,B49,B43,B42,B32,B31,B27,B26,B34,B22,B15,B14,B18,B11,B5,B4,B8)</f>
        <v>0.76315789473684215</v>
      </c>
      <c r="C57">
        <f>AVERAGE(C54,C52,C51,C49,C43,C42,C32,C31,C27,C26,C34,C22,C15,C14,C18,C11,C5,C4,C8)</f>
        <v>0.62865497071345022</v>
      </c>
      <c r="D57">
        <f>AVERAGE(D54,D52,D51,D49,D43,D42,D32,D31,D27,D26,D34,D22,D15,D14,D18,D11,D5,D4,D8)</f>
        <v>0.60672514621052631</v>
      </c>
      <c r="E57">
        <f>AVERAGE(E54,E52,E51,E49,E43,E42,E32,E31,E27,E26,E34,E22,E15,E14,E18,E11,E5,E4,E8)</f>
        <v>0.63543003858023106</v>
      </c>
      <c r="H57">
        <f>AVERAGE(H54,H52,H51,H49,H43,H42,H32,H31,H27,H26,H34,H22,H15,H14,H18,H11,H5,H4,H8)</f>
        <v>0.39506542926913951</v>
      </c>
      <c r="I57">
        <f>AVERAGE(I54,I52,I51,I49,I43,I42,I32,I31,I27,I26,I34,I22,I15,I14,I18,I11,I5,I4,I8)</f>
        <v>0.37602545338007626</v>
      </c>
      <c r="J57">
        <f>AVERAGE(J54,J52,J51,J49,J43,J42,J32,J31,J27,J26,J34,J22,J15,J14,J18,J11,J5,J4,J8)</f>
        <v>0.38955154990816593</v>
      </c>
      <c r="K57">
        <f>AVERAGE(K54,K52,K51,K49,K43,K42,K32,K31,K27,K26,K34,K22,K15,K14,K18,K11,K5,K4,K8)</f>
        <v>0.38428568803099755</v>
      </c>
      <c r="N57">
        <f>AVERAGE(N54,N52,N51,N49,N43,N42,N32,N31,N27,N26,N34,N22,N15,N14,N18,N11,N5,N4,N8)</f>
        <v>1.5511184785073564E-2</v>
      </c>
      <c r="O57">
        <f>AVERAGE(O54,O52,O51,O49,O43,O42,O32,O31,O27,O26,O34,O22,O15,O14,O18,O11,O5,O4,O8)</f>
        <v>2.6985351208087066E-2</v>
      </c>
      <c r="P57">
        <f>AVERAGE(P54,P52,P51,P49,P43,P42,P32,P31,P27,P26,P34,P22,P15,P14,P18,P11,P5,P4,P8)</f>
        <v>-2.170785091964399E-2</v>
      </c>
      <c r="Q57">
        <f>AVERAGE(Q54,Q52,Q51,Q49,Q43,Q42,Q32,Q31,Q27,Q26,Q34,Q22,Q15,Q14,Q18,Q11,Q5,Q4,Q8)</f>
        <v>4.20855921595574E-3</v>
      </c>
      <c r="S57">
        <f>AVERAGE(S54,S52,S51,S49,S43,S42,S32,S31,S27,S26,S34,S22,S15,S14,S18,S11,S5,S4,S8)</f>
        <v>17.737651727357612</v>
      </c>
      <c r="T57">
        <f>AVERAGE(T54,T52,T51,T49,T43,T42,T32,T31,T27,T26,T34,T22,T15,T14,T18,T11,T5,T4,T8)</f>
        <v>17.489742664742664</v>
      </c>
    </row>
    <row r="58" spans="1:20">
      <c r="B58">
        <f>STDEV(B54,B52,B51,B49,B43,B42,B32,B31,B27,B26,B34,B22,B15,B14,B18,B11,B5,B4,B8)</f>
        <v>0.1498537298530708</v>
      </c>
      <c r="C58">
        <f>STDEV(C54,C52,C51,C49,C43,C42,C32,C31,C27,C26,C34,C22,C15,C14,C18,C11,C5,C4,C8)</f>
        <v>0.18844595087240798</v>
      </c>
      <c r="D58">
        <f>STDEV(D54,D52,D51,D49,D43,D42,D32,D31,D27,D26,D34,D22,D15,D14,D18,D11,D5,D4,D8)</f>
        <v>0.17936768743643941</v>
      </c>
      <c r="E58">
        <f>STDEV(E54,E52,E51,E49,E43,E42,E32,E31,E27,E26,E34,E22,E15,E14,E18,E11,E5,E4,E8)</f>
        <v>0.16541742493467726</v>
      </c>
      <c r="H58">
        <f>STDEV(H54,H52,H51,H49,H43,H42,H32,H31,H27,H26,H34,H22,H15,H14,H18,H11,H5,H4,H8)</f>
        <v>0.21710196605250279</v>
      </c>
      <c r="I58">
        <f>STDEV(I54,I52,I51,I49,I43,I42,I32,I31,I27,I26,I34,I22,I15,I14,I18,I11,I5,I4,I8)</f>
        <v>0.19342210351643957</v>
      </c>
      <c r="J58">
        <f>STDEV(J54,J52,J51,J49,J43,J42,J32,J31,J27,J26,J34,J22,J15,J14,J18,J11,J5,J4,J8)</f>
        <v>0.2031836599922052</v>
      </c>
      <c r="K58">
        <f>STDEV(K54,K52,K51,K49,K43,K42,K32,K31,K27,K26,K34,K22,K15,K14,K18,K11,K5,K4,K8)</f>
        <v>0.19073027302695508</v>
      </c>
      <c r="N58">
        <f>STDEV(N54,N52,N51,N49,N43,N42,N32,N31,N27,N26,N34,N22,N15,N14,N18,N11,N5,N4,N8)</f>
        <v>0.17568338387131149</v>
      </c>
      <c r="O58">
        <f>STDEV(O54,O52,O51,O49,O43,O42,O32,O31,O27,O26,O34,O22,O15,O14,O18,O11,O5,O4,O8)</f>
        <v>0.13630914616352516</v>
      </c>
      <c r="P58">
        <f>STDEV(P54,P52,P51,P49,P43,P42,P32,P31,P27,P26,P34,P22,P15,P14,P18,P11,P5,P4,P8)</f>
        <v>0.11334436947521614</v>
      </c>
      <c r="Q58">
        <f>STDEV(Q54,Q52,Q51,Q49,Q43,Q42,Q32,Q31,Q27,Q26,Q34,Q22,Q15,Q14,Q18,Q11,Q5,Q4,Q8)</f>
        <v>0.10089976312446572</v>
      </c>
      <c r="S58">
        <f>STDEV(S54,S52,S51,S49,S43,S42,S32,S31,S27,S26,S34,S22,S15,S14,S18,S11,S5,S4,S8)</f>
        <v>7.533755645969145</v>
      </c>
      <c r="T58">
        <f>STDEV(T54,T52,T51,T49,T43,T42,T32,T31,T27,T26,T34,T22,T15,T14,T18,T11,T5,T4,T8)</f>
        <v>7.6848432018289889</v>
      </c>
    </row>
    <row r="59" spans="1:20">
      <c r="B59">
        <f>B58/SQRT(COUNT(B54,B52,B51,B49,B43,B42,B32,B31,B27,B26,B34,B22,B15,B14,B18,B11,B5,B4,B8))</f>
        <v>3.4378803407483144E-2</v>
      </c>
      <c r="C59">
        <f>C58/SQRT(COUNT(C54,C52,C51,C49,C43,C42,C32,C31,C27,C26,C34,C22,C15,C14,C18,C11,C5,C4,C8))</f>
        <v>4.32324661143293E-2</v>
      </c>
      <c r="D59">
        <f>D58/SQRT(COUNT(D54,D52,D51,D49,D43,D42,D32,D31,D27,D26,D34,D22,D15,D14,D18,D11,D5,D4,D8))</f>
        <v>4.1149769645896284E-2</v>
      </c>
      <c r="E59">
        <f>E58/SQRT(COUNT(E54,E52,E51,E49,E43,E42,E32,E31,E27,E26,E34,E22,E15,E14,E18,E11,E5,E4,E8))</f>
        <v>3.7949359936367541E-2</v>
      </c>
      <c r="H59">
        <f>H58/SQRT(COUNT(H54,H52,H51,H49,H43,H42,H32,H31,H27,H26,H34,H22,H15,H14,H18,H11,H5,H4,H8))</f>
        <v>4.9806606866676713E-2</v>
      </c>
      <c r="I59">
        <f>I58/SQRT(COUNT(I54,I52,I51,I49,I43,I42,I32,I31,I27,I26,I34,I22,I15,I14,I18,I11,I5,I4,I8))</f>
        <v>4.4374073825011746E-2</v>
      </c>
      <c r="J59">
        <f>J58/SQRT(COUNT(J54,J52,J51,J49,J43,J42,J32,J31,J27,J26,J34,J22,J15,J14,J18,J11,J5,J4,J8))</f>
        <v>4.6613528467618452E-2</v>
      </c>
      <c r="K59">
        <f>K58/SQRT(COUNT(K54,K52,K51,K49,K43,K42,K32,K31,K27,K26,K34,K22,K15,K14,K18,K11,K5,K4,K8))</f>
        <v>4.375652555781151E-2</v>
      </c>
      <c r="N59">
        <f>N58/SQRT(COUNT(N54,N52,N51,N49,N43,N42,N32,N31,N27,N26,N34,N22,N15,N14,N18,N11,N5,N4,N8))</f>
        <v>4.0304532439700537E-2</v>
      </c>
      <c r="O59">
        <f>O58/SQRT(COUNT(O54,O52,O51,O49,O43,O42,O32,O31,O27,O26,O34,O22,O15,O14,O18,O11,O5,O4,O8))</f>
        <v>3.1271462800374787E-2</v>
      </c>
      <c r="P59">
        <f>P58/SQRT(COUNT(P54,P52,P51,P49,P43,P42,P32,P31,P27,P26,P34,P22,P15,P14,P18,P11,P5,P4,P8))</f>
        <v>2.6002981703252808E-2</v>
      </c>
      <c r="Q59">
        <f>Q58/SQRT(COUNT(Q54,Q52,Q51,Q49,Q43,Q42,Q32,Q31,Q27,Q26,Q34,Q22,Q15,Q14,Q18,Q11,Q5,Q4,Q8))</f>
        <v>2.3147993204565148E-2</v>
      </c>
      <c r="S59">
        <f>S58/SQRT(COUNT(S54,S52,S51,S49,S43,S42,S32,S31,S27,S26,S34,S22,S15,S14,S18,S11,S5,S4,S8))</f>
        <v>1.8272041344661289</v>
      </c>
      <c r="T59">
        <f>T58/SQRT(COUNT(T54,T52,T51,T49,T43,T42,T32,T31,T27,T26,T34,T22,T15,T14,T18,T11,T5,T4,T8))</f>
        <v>1.8113349134562062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AB1E-9276-6F4C-8DA6-D3F4BCDB90AE}">
  <dimension ref="A1:T57"/>
  <sheetViews>
    <sheetView topLeftCell="A20" workbookViewId="0">
      <selection activeCell="S57" sqref="S57:T57"/>
    </sheetView>
  </sheetViews>
  <sheetFormatPr baseColWidth="10" defaultRowHeight="16"/>
  <sheetData>
    <row r="1" spans="1:20">
      <c r="B1" t="s">
        <v>314</v>
      </c>
      <c r="C1" t="s">
        <v>5</v>
      </c>
      <c r="D1" t="s">
        <v>4</v>
      </c>
      <c r="E1" t="s">
        <v>315</v>
      </c>
      <c r="H1" t="s">
        <v>314</v>
      </c>
      <c r="I1" t="s">
        <v>5</v>
      </c>
      <c r="J1" t="s">
        <v>4</v>
      </c>
      <c r="K1" t="s">
        <v>315</v>
      </c>
      <c r="N1" t="s">
        <v>314</v>
      </c>
      <c r="O1" t="s">
        <v>5</v>
      </c>
      <c r="P1" t="s">
        <v>4</v>
      </c>
      <c r="Q1" t="s">
        <v>315</v>
      </c>
      <c r="S1" t="s">
        <v>5</v>
      </c>
      <c r="T1" t="s">
        <v>4</v>
      </c>
    </row>
    <row r="2" spans="1:20">
      <c r="A2" s="4" t="s">
        <v>213</v>
      </c>
      <c r="B2" s="5">
        <v>1</v>
      </c>
      <c r="C2" s="5">
        <v>0.77777777777777779</v>
      </c>
      <c r="D2" s="5">
        <v>0.72222222222222221</v>
      </c>
      <c r="E2" s="5">
        <v>0.78048780487804881</v>
      </c>
      <c r="G2" s="4" t="s">
        <v>213</v>
      </c>
      <c r="H2" s="5">
        <v>0.18387167587758482</v>
      </c>
      <c r="I2" s="5">
        <v>0.43631630651076453</v>
      </c>
      <c r="J2" s="5">
        <v>0.35156264276582638</v>
      </c>
      <c r="K2" s="5">
        <v>0.36832145039918429</v>
      </c>
      <c r="M2" s="4" t="s">
        <v>213</v>
      </c>
      <c r="N2" s="5">
        <v>8.1702841541083787E-2</v>
      </c>
      <c r="O2" s="5">
        <v>5.9423637812000996E-2</v>
      </c>
      <c r="P2" s="5">
        <v>-0.11929612669341896</v>
      </c>
      <c r="Q2" s="5">
        <v>-1.6321721760002555E-2</v>
      </c>
      <c r="S2">
        <v>14.4285714285714</v>
      </c>
      <c r="T2">
        <v>9</v>
      </c>
    </row>
    <row r="3" spans="1:20">
      <c r="A3" s="4" t="s">
        <v>214</v>
      </c>
      <c r="B3" s="5">
        <v>0.6</v>
      </c>
      <c r="C3" s="5">
        <v>0.25</v>
      </c>
      <c r="D3" s="5">
        <v>0.19444444444444445</v>
      </c>
      <c r="E3" s="5">
        <v>0.26829268292682928</v>
      </c>
      <c r="G3" s="4" t="s">
        <v>214</v>
      </c>
      <c r="H3" s="5">
        <v>0.56074427269493576</v>
      </c>
      <c r="I3" s="5">
        <v>0.94406671442365564</v>
      </c>
      <c r="J3" s="5">
        <v>0.91492046839341257</v>
      </c>
      <c r="K3" s="5">
        <v>0.88452416229711928</v>
      </c>
      <c r="M3" s="4" t="s">
        <v>214</v>
      </c>
      <c r="N3" s="5">
        <v>-0.11987458642719109</v>
      </c>
      <c r="O3" s="5">
        <v>-2.7483374493800745E-2</v>
      </c>
      <c r="P3" s="5">
        <v>3.7382439933460659E-2</v>
      </c>
      <c r="Q3" s="5">
        <v>-1.0272920834684833E-2</v>
      </c>
      <c r="S3">
        <v>21.3333333333333</v>
      </c>
      <c r="T3">
        <v>26</v>
      </c>
    </row>
    <row r="4" spans="1:20" s="8" customFormat="1">
      <c r="A4" s="6" t="s">
        <v>215</v>
      </c>
      <c r="B4" s="7">
        <v>0.7</v>
      </c>
      <c r="C4" s="7">
        <v>0.75</v>
      </c>
      <c r="D4" s="7">
        <v>0.69444444444444442</v>
      </c>
      <c r="E4" s="7">
        <v>0.71951219512195119</v>
      </c>
      <c r="G4" s="6" t="s">
        <v>215</v>
      </c>
      <c r="H4" s="7">
        <v>1.641466663465063</v>
      </c>
      <c r="I4" s="7">
        <v>1.6931508773518453</v>
      </c>
      <c r="J4" s="7">
        <v>1.5559535239516367</v>
      </c>
      <c r="K4" s="7">
        <v>1.6266149400192198</v>
      </c>
      <c r="M4" s="6" t="s">
        <v>215</v>
      </c>
      <c r="N4" s="7">
        <v>-1.9457396252980173E-2</v>
      </c>
      <c r="O4" s="7">
        <v>-2.5595911313506026E-2</v>
      </c>
      <c r="P4" s="7">
        <v>0.13131890511096736</v>
      </c>
      <c r="Q4" s="7">
        <v>4.4042119685107413E-2</v>
      </c>
      <c r="S4" s="8" t="s">
        <v>24</v>
      </c>
      <c r="T4" s="8">
        <v>28.5</v>
      </c>
    </row>
    <row r="5" spans="1:20" s="3" customFormat="1">
      <c r="A5" s="1" t="s">
        <v>216</v>
      </c>
      <c r="B5" s="2">
        <v>0.4</v>
      </c>
      <c r="C5" s="2">
        <v>0.94444444444444442</v>
      </c>
      <c r="D5" s="2">
        <v>0.97222222222222221</v>
      </c>
      <c r="E5" s="2">
        <v>0.8902439024390244</v>
      </c>
      <c r="G5" s="1" t="s">
        <v>216</v>
      </c>
      <c r="H5" s="2">
        <v>0.41156662086614065</v>
      </c>
      <c r="I5" s="2">
        <v>0.2851299521379872</v>
      </c>
      <c r="J5" s="2">
        <v>0.25405545326739659</v>
      </c>
      <c r="K5" s="2">
        <v>0.28690659516164918</v>
      </c>
      <c r="M5" s="1" t="s">
        <v>216</v>
      </c>
      <c r="N5" s="2">
        <v>4.3783355806524524E-2</v>
      </c>
      <c r="O5" s="2">
        <v>-0.10910208134362967</v>
      </c>
      <c r="P5" s="2">
        <v>9.5399187009030818E-3</v>
      </c>
      <c r="Q5" s="2">
        <v>-3.8370784110645276E-2</v>
      </c>
      <c r="S5" s="3">
        <v>3</v>
      </c>
      <c r="T5" s="3" t="s">
        <v>24</v>
      </c>
    </row>
    <row r="6" spans="1:20" s="3" customFormat="1">
      <c r="A6" s="1" t="s">
        <v>217</v>
      </c>
      <c r="B6" s="2">
        <v>0.5</v>
      </c>
      <c r="C6" s="2">
        <v>0.47222222222222221</v>
      </c>
      <c r="D6" s="2">
        <v>0.3611111111111111</v>
      </c>
      <c r="E6" s="2">
        <v>0.42682926829268292</v>
      </c>
      <c r="G6" s="1" t="s">
        <v>217</v>
      </c>
      <c r="H6" s="2">
        <v>0.31840533407641808</v>
      </c>
      <c r="I6" s="2">
        <v>0.69883918333596862</v>
      </c>
      <c r="J6" s="2">
        <v>0.94564303113152859</v>
      </c>
      <c r="K6" s="2">
        <v>0.76079772026334225</v>
      </c>
      <c r="M6" s="1" t="s">
        <v>217</v>
      </c>
      <c r="N6" s="2">
        <v>-0.10470195618957659</v>
      </c>
      <c r="O6" s="2">
        <v>-0.16365283860898772</v>
      </c>
      <c r="P6" s="2">
        <v>-0.20872367326425234</v>
      </c>
      <c r="Q6" s="2">
        <v>-0.17625090230893178</v>
      </c>
      <c r="S6" s="3">
        <v>27.285714285714299</v>
      </c>
      <c r="T6" s="3">
        <v>27.2</v>
      </c>
    </row>
    <row r="7" spans="1:20" s="3" customFormat="1">
      <c r="A7" s="1" t="s">
        <v>218</v>
      </c>
      <c r="B7" s="2">
        <v>0.5</v>
      </c>
      <c r="C7" s="2">
        <v>0.47222222222222221</v>
      </c>
      <c r="D7" s="2">
        <v>0.55555555555555558</v>
      </c>
      <c r="E7" s="2">
        <v>0.51219512195121952</v>
      </c>
      <c r="G7" s="1" t="s">
        <v>218</v>
      </c>
      <c r="H7" s="2">
        <v>1.7801832211067989</v>
      </c>
      <c r="I7" s="2">
        <v>1.5035704397872025</v>
      </c>
      <c r="J7" s="2">
        <v>1.4040371755809811</v>
      </c>
      <c r="K7" s="2">
        <v>1.4936061751746659</v>
      </c>
      <c r="M7" s="1" t="s">
        <v>218</v>
      </c>
      <c r="N7" s="2">
        <v>0.87591702857049414</v>
      </c>
      <c r="O7" s="2">
        <v>-0.18558879982186871</v>
      </c>
      <c r="P7" s="2">
        <v>-6.9132469985450209E-2</v>
      </c>
      <c r="Q7" s="2">
        <v>-5.0097003336407519E-3</v>
      </c>
      <c r="S7" s="3">
        <v>20.6</v>
      </c>
      <c r="T7" s="3">
        <v>20.1428571428571</v>
      </c>
    </row>
    <row r="8" spans="1:20">
      <c r="A8" s="4" t="s">
        <v>219</v>
      </c>
      <c r="B8" s="5">
        <v>0.6</v>
      </c>
      <c r="C8" s="5">
        <v>0.72222222222222221</v>
      </c>
      <c r="D8" s="5">
        <v>0.72222222222222221</v>
      </c>
      <c r="E8" s="5">
        <v>0.70731707317073167</v>
      </c>
      <c r="G8" s="4" t="s">
        <v>219</v>
      </c>
      <c r="H8" s="5">
        <v>0.1897032003084505</v>
      </c>
      <c r="I8" s="5">
        <v>0.2306101120235701</v>
      </c>
      <c r="J8" s="5">
        <v>0.20639449733008577</v>
      </c>
      <c r="K8" s="5">
        <v>0.2149902187782454</v>
      </c>
      <c r="M8" s="4" t="s">
        <v>219</v>
      </c>
      <c r="N8" s="5">
        <v>8.5133791369145333E-3</v>
      </c>
      <c r="O8" s="5">
        <v>1.9493152932715592E-2</v>
      </c>
      <c r="P8" s="5">
        <v>0.10643242515810153</v>
      </c>
      <c r="Q8" s="5">
        <v>5.6322617105348319E-2</v>
      </c>
      <c r="S8">
        <v>5.5714285714285703</v>
      </c>
      <c r="T8">
        <v>9.6666666666666696</v>
      </c>
    </row>
    <row r="9" spans="1:20">
      <c r="A9" s="4" t="s">
        <v>220</v>
      </c>
      <c r="B9" s="5">
        <v>0.7</v>
      </c>
      <c r="C9" s="5">
        <v>0.66666666666666663</v>
      </c>
      <c r="D9" s="5">
        <v>0.66666666666666663</v>
      </c>
      <c r="E9" s="5">
        <v>0.67073170731707321</v>
      </c>
      <c r="G9" s="4" t="s">
        <v>220</v>
      </c>
      <c r="H9" s="5">
        <v>0.48701722553508908</v>
      </c>
      <c r="I9" s="5">
        <v>0.79979078878549725</v>
      </c>
      <c r="J9" s="5">
        <v>0.75875444142167081</v>
      </c>
      <c r="K9" s="5">
        <v>0.74363171393669392</v>
      </c>
      <c r="M9" s="4" t="s">
        <v>220</v>
      </c>
      <c r="N9" s="5">
        <v>-6.0858130190682867E-3</v>
      </c>
      <c r="O9" s="5">
        <v>0.17246866895787064</v>
      </c>
      <c r="P9" s="5">
        <v>-0.10384946968414772</v>
      </c>
      <c r="Q9" s="5">
        <v>2.9383329800772476E-2</v>
      </c>
      <c r="S9">
        <v>12.2</v>
      </c>
      <c r="T9">
        <v>6.8888888888888902</v>
      </c>
    </row>
    <row r="10" spans="1:20">
      <c r="A10" s="4" t="s">
        <v>221</v>
      </c>
      <c r="B10" s="5">
        <v>0.7</v>
      </c>
      <c r="C10" s="5">
        <v>0.75</v>
      </c>
      <c r="D10" s="5">
        <v>0.66666666666666663</v>
      </c>
      <c r="E10" s="5">
        <v>0.70731707317073167</v>
      </c>
      <c r="G10" s="4" t="s">
        <v>221</v>
      </c>
      <c r="H10" s="5">
        <v>0.32524785537720124</v>
      </c>
      <c r="I10" s="5">
        <v>0.28159122383243645</v>
      </c>
      <c r="J10" s="5">
        <v>0.24914304153707315</v>
      </c>
      <c r="K10" s="5">
        <v>0.27266965984237013</v>
      </c>
      <c r="M10" s="4" t="s">
        <v>221</v>
      </c>
      <c r="N10" s="5">
        <v>-0.27209413995108145</v>
      </c>
      <c r="O10" s="5">
        <v>-8.7438291038239736E-3</v>
      </c>
      <c r="P10" s="5">
        <v>-5.2235131815051669E-2</v>
      </c>
      <c r="Q10" s="5">
        <v>-5.9953463324272406E-2</v>
      </c>
      <c r="S10">
        <v>10.4</v>
      </c>
      <c r="T10">
        <v>8.3333333333333304</v>
      </c>
    </row>
    <row r="11" spans="1:20">
      <c r="A11" s="4" t="s">
        <v>222</v>
      </c>
      <c r="B11" s="5">
        <v>0.7</v>
      </c>
      <c r="C11" s="5">
        <v>0.91666666666666663</v>
      </c>
      <c r="D11" s="5">
        <v>0.83333333333333337</v>
      </c>
      <c r="E11" s="5">
        <v>0.85365853658536583</v>
      </c>
      <c r="G11" s="4" t="s">
        <v>222</v>
      </c>
      <c r="H11" s="5">
        <v>0.16796982350835263</v>
      </c>
      <c r="I11" s="5">
        <v>0.16502135079260991</v>
      </c>
      <c r="J11" s="5">
        <v>0.1756638643412185</v>
      </c>
      <c r="K11" s="5">
        <v>0.1700532436573336</v>
      </c>
      <c r="M11" s="4" t="s">
        <v>222</v>
      </c>
      <c r="N11" s="5">
        <v>-3.8401852392118199E-2</v>
      </c>
      <c r="O11" s="5">
        <v>0.10027947716209656</v>
      </c>
      <c r="P11" s="5">
        <v>-2.1655253101024761E-6</v>
      </c>
      <c r="Q11" s="5">
        <v>3.9341032865891835E-2</v>
      </c>
      <c r="S11">
        <v>3.5</v>
      </c>
      <c r="T11">
        <v>13</v>
      </c>
    </row>
    <row r="12" spans="1:20">
      <c r="A12" s="4" t="s">
        <v>223</v>
      </c>
      <c r="B12" s="5">
        <v>0.8</v>
      </c>
      <c r="C12" s="5">
        <v>0.61111111111111116</v>
      </c>
      <c r="D12" s="5">
        <v>0.55555555555555558</v>
      </c>
      <c r="E12" s="5">
        <v>0.6097560975609756</v>
      </c>
      <c r="G12" s="4" t="s">
        <v>223</v>
      </c>
      <c r="H12" s="5">
        <v>0.52200686203517899</v>
      </c>
      <c r="I12" s="5">
        <v>0.39192922773610417</v>
      </c>
      <c r="J12" s="5">
        <v>0.53646938449483705</v>
      </c>
      <c r="K12" s="5">
        <v>0.47124900805689851</v>
      </c>
      <c r="M12" s="4" t="s">
        <v>223</v>
      </c>
      <c r="N12" s="5">
        <v>-0.34540008218614737</v>
      </c>
      <c r="O12" s="5">
        <v>0.10006931073696171</v>
      </c>
      <c r="P12" s="5">
        <v>-7.9482036152768762E-2</v>
      </c>
      <c r="Q12" s="5">
        <v>-3.3083645571103992E-2</v>
      </c>
      <c r="S12">
        <v>22.375</v>
      </c>
      <c r="T12">
        <v>22.8333333333333</v>
      </c>
    </row>
    <row r="13" spans="1:20">
      <c r="A13" s="4" t="s">
        <v>224</v>
      </c>
      <c r="B13" s="5">
        <v>0.9</v>
      </c>
      <c r="C13" s="5">
        <v>0.75</v>
      </c>
      <c r="D13" s="5">
        <v>0.77777777777777779</v>
      </c>
      <c r="E13" s="5">
        <v>0.78048780487804881</v>
      </c>
      <c r="G13" s="4" t="s">
        <v>224</v>
      </c>
      <c r="H13" s="5">
        <v>0.16194366879591962</v>
      </c>
      <c r="I13" s="5">
        <v>0.17434161803282941</v>
      </c>
      <c r="J13" s="5">
        <v>0.18442494763317413</v>
      </c>
      <c r="K13" s="5">
        <v>0.17725650063335757</v>
      </c>
      <c r="M13" s="4" t="s">
        <v>224</v>
      </c>
      <c r="N13" s="5">
        <v>-9.6078193240129589E-2</v>
      </c>
      <c r="O13" s="5">
        <v>-1.4506884413660597E-2</v>
      </c>
      <c r="P13" s="5">
        <v>-5.6745801112103984E-2</v>
      </c>
      <c r="Q13" s="5">
        <v>-4.2998519650351473E-2</v>
      </c>
      <c r="S13">
        <v>7</v>
      </c>
      <c r="T13">
        <v>8.5</v>
      </c>
    </row>
    <row r="14" spans="1:20">
      <c r="A14" s="4" t="s">
        <v>225</v>
      </c>
      <c r="B14" s="5">
        <v>0.6</v>
      </c>
      <c r="C14" s="5">
        <v>0.16666666666666666</v>
      </c>
      <c r="D14" s="5">
        <v>8.3333333333333329E-2</v>
      </c>
      <c r="E14" s="5">
        <v>0.18292682926829268</v>
      </c>
      <c r="G14" s="4" t="s">
        <v>225</v>
      </c>
      <c r="H14" s="5">
        <v>0.73463887695421914</v>
      </c>
      <c r="I14" s="5">
        <v>0.6297639198921865</v>
      </c>
      <c r="J14" s="5">
        <v>0.57679590877227027</v>
      </c>
      <c r="K14" s="5">
        <v>0.6192993000178374</v>
      </c>
      <c r="M14" s="4" t="s">
        <v>225</v>
      </c>
      <c r="N14" s="5">
        <v>-6.5169079323659188E-2</v>
      </c>
      <c r="O14" s="5">
        <v>5.6088502557804461E-2</v>
      </c>
      <c r="P14" s="5">
        <v>7.7367923282672099E-2</v>
      </c>
      <c r="Q14" s="5">
        <v>5.0643177280738583E-2</v>
      </c>
      <c r="S14">
        <v>14</v>
      </c>
      <c r="T14" t="s">
        <v>24</v>
      </c>
    </row>
    <row r="15" spans="1:20">
      <c r="A15" s="4" t="s">
        <v>226</v>
      </c>
      <c r="B15" s="5">
        <v>0.8</v>
      </c>
      <c r="C15" s="5">
        <v>0.75</v>
      </c>
      <c r="D15" s="5">
        <v>0.66666666666666663</v>
      </c>
      <c r="E15" s="5">
        <v>0.71951219512195119</v>
      </c>
      <c r="G15" s="4" t="s">
        <v>226</v>
      </c>
      <c r="H15" s="5">
        <v>0.24510499562705784</v>
      </c>
      <c r="I15" s="5">
        <v>0.25000539434278157</v>
      </c>
      <c r="J15" s="5">
        <v>0.24911045833027362</v>
      </c>
      <c r="K15" s="5">
        <v>0.24901488600610444</v>
      </c>
      <c r="M15" s="4" t="s">
        <v>226</v>
      </c>
      <c r="N15" s="5">
        <v>2.855413496353253E-2</v>
      </c>
      <c r="O15" s="5">
        <v>5.2312439890599499E-2</v>
      </c>
      <c r="P15" s="5">
        <v>-0.14515751497991516</v>
      </c>
      <c r="Q15" s="5">
        <v>-3.727904089731756E-2</v>
      </c>
      <c r="S15">
        <v>7</v>
      </c>
      <c r="T15">
        <v>6.2727272727272698</v>
      </c>
    </row>
    <row r="16" spans="1:20">
      <c r="A16" s="4" t="s">
        <v>227</v>
      </c>
      <c r="B16" s="5">
        <v>0.7</v>
      </c>
      <c r="C16" s="5">
        <v>0.66666666666666663</v>
      </c>
      <c r="D16" s="5">
        <v>0.77777777777777779</v>
      </c>
      <c r="E16" s="5">
        <v>0.71951219512195119</v>
      </c>
      <c r="G16" s="4" t="s">
        <v>227</v>
      </c>
      <c r="H16" s="5">
        <v>0.33987453813552476</v>
      </c>
      <c r="I16" s="5">
        <v>0.3820389501102649</v>
      </c>
      <c r="J16" s="5">
        <v>0.4566072051988404</v>
      </c>
      <c r="K16" s="5">
        <v>0.40963423137174437</v>
      </c>
      <c r="M16" s="4" t="s">
        <v>227</v>
      </c>
      <c r="N16" s="5">
        <v>3.3787930692493105E-2</v>
      </c>
      <c r="O16" s="5">
        <v>-2.6268567885255296E-2</v>
      </c>
      <c r="P16" s="5">
        <v>6.0484647514709416E-2</v>
      </c>
      <c r="Q16" s="5">
        <v>1.914217284860097E-2</v>
      </c>
      <c r="S16">
        <v>25.25</v>
      </c>
      <c r="T16">
        <v>12.3333333333333</v>
      </c>
    </row>
    <row r="17" spans="1:20" s="3" customFormat="1">
      <c r="A17" s="1" t="s">
        <v>228</v>
      </c>
      <c r="B17" s="2">
        <v>0.5</v>
      </c>
      <c r="C17" s="2">
        <v>5.5555555555555552E-2</v>
      </c>
      <c r="D17" s="2">
        <v>8.3333333333333329E-2</v>
      </c>
      <c r="E17" s="2">
        <v>0.12195121951219512</v>
      </c>
      <c r="G17" s="1" t="s">
        <v>228</v>
      </c>
      <c r="H17" s="2">
        <v>0.24878548902226544</v>
      </c>
      <c r="I17" s="2">
        <v>0.40005339580684957</v>
      </c>
      <c r="J17" s="2">
        <v>0.3731388394936625</v>
      </c>
      <c r="K17" s="2">
        <v>0.36978994342733029</v>
      </c>
      <c r="M17" s="1" t="s">
        <v>228</v>
      </c>
      <c r="N17" s="2">
        <v>-0.17294263287153336</v>
      </c>
      <c r="O17" s="2">
        <v>-0.16894991921269223</v>
      </c>
      <c r="P17" s="2">
        <v>-0.12622739599412455</v>
      </c>
      <c r="Q17" s="2">
        <v>-0.15068060580683823</v>
      </c>
      <c r="S17" s="3" t="s">
        <v>24</v>
      </c>
      <c r="T17" s="3" t="s">
        <v>24</v>
      </c>
    </row>
    <row r="18" spans="1:20">
      <c r="A18" s="4" t="s">
        <v>229</v>
      </c>
      <c r="B18" s="5">
        <v>0.7</v>
      </c>
      <c r="C18" s="5">
        <v>0.69444444444444442</v>
      </c>
      <c r="D18" s="5">
        <v>0.69444444444444442</v>
      </c>
      <c r="E18" s="5">
        <v>0.69512195121951215</v>
      </c>
      <c r="G18" s="4" t="s">
        <v>229</v>
      </c>
      <c r="H18" s="5">
        <v>0.23083342875218466</v>
      </c>
      <c r="I18" s="5">
        <v>0.28335236898947175</v>
      </c>
      <c r="J18" s="5">
        <v>0.35797931522319382</v>
      </c>
      <c r="K18" s="5">
        <v>0.30971066974607075</v>
      </c>
      <c r="M18" s="4" t="s">
        <v>229</v>
      </c>
      <c r="N18" s="5">
        <v>-3.8643822640149185E-2</v>
      </c>
      <c r="O18" s="5">
        <v>4.2253272118780119E-2</v>
      </c>
      <c r="P18" s="5">
        <v>-4.5337549902293869E-2</v>
      </c>
      <c r="Q18" s="5">
        <v>-6.0667344708291177E-3</v>
      </c>
      <c r="S18">
        <v>10.8571428571429</v>
      </c>
      <c r="T18">
        <v>12</v>
      </c>
    </row>
    <row r="19" spans="1:20" s="8" customFormat="1">
      <c r="A19" s="6" t="s">
        <v>230</v>
      </c>
      <c r="B19" s="7">
        <v>0.9</v>
      </c>
      <c r="C19" s="7">
        <v>0.72222222222222221</v>
      </c>
      <c r="D19" s="7">
        <v>0.55555555555555558</v>
      </c>
      <c r="E19" s="7">
        <v>0.67073170731707321</v>
      </c>
      <c r="G19" s="6" t="s">
        <v>230</v>
      </c>
      <c r="H19" s="7">
        <v>1.465845593546641</v>
      </c>
      <c r="I19" s="7">
        <v>1.1901131076348535</v>
      </c>
      <c r="J19" s="7">
        <v>1.4814141469977193</v>
      </c>
      <c r="K19" s="7">
        <v>1.3516272817346222</v>
      </c>
      <c r="M19" s="6" t="s">
        <v>230</v>
      </c>
      <c r="N19" s="7">
        <v>1.1987224893093131</v>
      </c>
      <c r="O19" s="7">
        <v>-3.3145989820245539E-2</v>
      </c>
      <c r="P19" s="7">
        <v>-0.24351301473969381</v>
      </c>
      <c r="Q19" s="7">
        <v>2.4725618645552585E-2</v>
      </c>
      <c r="S19" s="8">
        <v>17.8333333333333</v>
      </c>
      <c r="T19" s="8">
        <v>25</v>
      </c>
    </row>
    <row r="20" spans="1:20">
      <c r="A20" s="4" t="s">
        <v>231</v>
      </c>
      <c r="B20" s="5">
        <v>0.6</v>
      </c>
      <c r="C20" s="5">
        <v>0.16666666666666666</v>
      </c>
      <c r="D20" s="5">
        <v>0.16666666666666666</v>
      </c>
      <c r="E20" s="5">
        <v>0.21951219512195122</v>
      </c>
      <c r="G20" s="4" t="s">
        <v>231</v>
      </c>
      <c r="H20" s="5">
        <v>0.28028183258155859</v>
      </c>
      <c r="I20" s="5">
        <v>0.32525531254386958</v>
      </c>
      <c r="J20" s="5">
        <v>0.41731761568960324</v>
      </c>
      <c r="K20" s="5">
        <v>0.36018833831976332</v>
      </c>
      <c r="M20" s="4" t="s">
        <v>231</v>
      </c>
      <c r="N20" s="5">
        <v>-6.1160053146068906E-2</v>
      </c>
      <c r="O20" s="5">
        <v>-9.9791457073448803E-2</v>
      </c>
      <c r="P20" s="5">
        <v>0.18925704927885695</v>
      </c>
      <c r="Q20" s="5">
        <v>3.181903399919514E-2</v>
      </c>
      <c r="S20">
        <v>24</v>
      </c>
      <c r="T20">
        <v>28</v>
      </c>
    </row>
    <row r="21" spans="1:20" s="3" customFormat="1">
      <c r="A21" s="1" t="s">
        <v>232</v>
      </c>
      <c r="B21" s="2">
        <v>0.2</v>
      </c>
      <c r="C21" s="2">
        <v>0.55555555555555558</v>
      </c>
      <c r="D21" s="2">
        <v>0.58333333333333337</v>
      </c>
      <c r="E21" s="2">
        <v>0.52439024390243905</v>
      </c>
      <c r="G21" s="1" t="s">
        <v>232</v>
      </c>
      <c r="H21" s="2">
        <v>0.13586686629295913</v>
      </c>
      <c r="I21" s="2">
        <v>0.39876726010000002</v>
      </c>
      <c r="J21" s="2">
        <v>0.37927379860463883</v>
      </c>
      <c r="K21" s="2">
        <v>0.35814813141825108</v>
      </c>
      <c r="M21" s="1" t="s">
        <v>232</v>
      </c>
      <c r="N21" s="2">
        <v>-9.7727523931305238E-3</v>
      </c>
      <c r="O21" s="2">
        <v>-7.6226047468723621E-2</v>
      </c>
      <c r="P21" s="2">
        <v>-5.3039792104766552E-2</v>
      </c>
      <c r="Q21" s="2">
        <v>-5.794265547045066E-2</v>
      </c>
      <c r="S21" s="3">
        <v>26.8</v>
      </c>
      <c r="T21" s="3">
        <v>22.6666666666667</v>
      </c>
    </row>
    <row r="23" spans="1:20" s="3" customFormat="1">
      <c r="A23" s="1" t="s">
        <v>233</v>
      </c>
      <c r="B23" s="2">
        <v>0.5</v>
      </c>
      <c r="C23" s="2">
        <v>0.72222222222222221</v>
      </c>
      <c r="D23" s="2">
        <v>0.66666666666666663</v>
      </c>
      <c r="E23" s="2">
        <v>0.67073170731707321</v>
      </c>
      <c r="G23" s="1" t="s">
        <v>233</v>
      </c>
      <c r="H23" s="2">
        <v>0.91359115624998144</v>
      </c>
      <c r="I23" s="2">
        <v>1.1224004096781024</v>
      </c>
      <c r="J23" s="2">
        <v>1.1471571529748394</v>
      </c>
      <c r="K23" s="2">
        <v>1.1078046807073867</v>
      </c>
      <c r="M23" s="1" t="s">
        <v>233</v>
      </c>
      <c r="N23" s="2">
        <v>7.7553947709212021E-2</v>
      </c>
      <c r="O23" s="2">
        <v>-0.54688302703123648</v>
      </c>
      <c r="P23" s="2">
        <v>-0.19878953068830429</v>
      </c>
      <c r="Q23" s="2">
        <v>-0.31791064147330911</v>
      </c>
      <c r="S23" s="3">
        <v>23.785714285714299</v>
      </c>
      <c r="T23" s="3">
        <v>16.8888888888889</v>
      </c>
    </row>
    <row r="24" spans="1:20">
      <c r="A24" s="4" t="s">
        <v>234</v>
      </c>
      <c r="B24" s="5">
        <v>0.6</v>
      </c>
      <c r="C24" s="5">
        <v>8.3333333333333329E-2</v>
      </c>
      <c r="D24" s="5">
        <v>0</v>
      </c>
      <c r="E24" s="5">
        <v>0.10975609756097561</v>
      </c>
      <c r="G24" s="4" t="s">
        <v>234</v>
      </c>
      <c r="H24" s="5">
        <v>0.48304589994703517</v>
      </c>
      <c r="I24" s="5">
        <v>0.72171145189369446</v>
      </c>
      <c r="J24" s="5">
        <v>0.6105461027525978</v>
      </c>
      <c r="K24" s="5">
        <v>0.64380159715532792</v>
      </c>
      <c r="M24" s="4" t="s">
        <v>234</v>
      </c>
      <c r="N24" s="5">
        <v>3.8176000226745346E-2</v>
      </c>
      <c r="O24" s="5">
        <v>9.8828993540648474E-2</v>
      </c>
      <c r="P24" s="5">
        <v>-2.767544778121267E-2</v>
      </c>
      <c r="Q24" s="5">
        <v>3.5893751824477356E-2</v>
      </c>
      <c r="S24">
        <v>26</v>
      </c>
      <c r="T24" t="s">
        <v>24</v>
      </c>
    </row>
    <row r="25" spans="1:20">
      <c r="A25" s="4" t="s">
        <v>235</v>
      </c>
      <c r="B25" s="5">
        <v>0.7</v>
      </c>
      <c r="C25" s="5">
        <v>0.44444444444444442</v>
      </c>
      <c r="D25" s="5">
        <v>0.44444444444444442</v>
      </c>
      <c r="E25" s="5">
        <v>0.47560975609756095</v>
      </c>
      <c r="G25" s="4" t="s">
        <v>235</v>
      </c>
      <c r="H25" s="5">
        <v>0.57544025331330584</v>
      </c>
      <c r="I25" s="5">
        <v>0.55829593858492843</v>
      </c>
      <c r="J25" s="5">
        <v>0.73242045311606163</v>
      </c>
      <c r="K25" s="5">
        <v>0.63683161749230144</v>
      </c>
      <c r="M25" s="4" t="s">
        <v>235</v>
      </c>
      <c r="N25" s="5">
        <v>-4.7103170387375624E-2</v>
      </c>
      <c r="O25" s="5">
        <v>8.7601953445773206E-2</v>
      </c>
      <c r="P25" s="5">
        <v>-0.1491256859465856</v>
      </c>
      <c r="Q25" s="5">
        <v>-3.2754708218329286E-2</v>
      </c>
      <c r="S25">
        <v>20</v>
      </c>
      <c r="T25">
        <v>27</v>
      </c>
    </row>
    <row r="26" spans="1:20">
      <c r="A26" s="4" t="s">
        <v>236</v>
      </c>
      <c r="B26" s="5">
        <v>0.6</v>
      </c>
      <c r="C26" s="5">
        <v>0.72222222222222221</v>
      </c>
      <c r="D26" s="5">
        <v>0.61111111111111116</v>
      </c>
      <c r="E26" s="5">
        <v>0.65853658536585369</v>
      </c>
      <c r="G26" s="4" t="s">
        <v>236</v>
      </c>
      <c r="H26" s="5">
        <v>0.55616350208959597</v>
      </c>
      <c r="I26" s="5">
        <v>0.60352961557543161</v>
      </c>
      <c r="J26" s="5">
        <v>0.42448616779504861</v>
      </c>
      <c r="K26" s="5">
        <v>0.51914881978333238</v>
      </c>
      <c r="M26" s="4" t="s">
        <v>236</v>
      </c>
      <c r="N26" s="5">
        <v>-0.11370684530586886</v>
      </c>
      <c r="O26" s="5">
        <v>0.13055209625724221</v>
      </c>
      <c r="P26" s="5">
        <v>4.9323980348788536E-2</v>
      </c>
      <c r="Q26" s="5">
        <v>6.5103296399492916E-2</v>
      </c>
      <c r="S26">
        <v>20.625</v>
      </c>
      <c r="T26">
        <v>18.3333333333333</v>
      </c>
    </row>
    <row r="27" spans="1:20" s="3" customFormat="1">
      <c r="A27" s="1" t="s">
        <v>237</v>
      </c>
      <c r="B27" s="2">
        <v>0.5</v>
      </c>
      <c r="C27" s="2">
        <v>1</v>
      </c>
      <c r="D27" s="2">
        <v>1</v>
      </c>
      <c r="E27" s="2">
        <v>0.93902439024390238</v>
      </c>
      <c r="G27" s="1" t="s">
        <v>237</v>
      </c>
      <c r="H27" s="2">
        <v>0.39175116556639605</v>
      </c>
      <c r="I27" s="2">
        <v>0.47919364845829926</v>
      </c>
      <c r="J27" s="2">
        <v>0.59555809626115352</v>
      </c>
      <c r="K27" s="2">
        <v>0.51961676177517391</v>
      </c>
      <c r="M27" s="1" t="s">
        <v>237</v>
      </c>
      <c r="N27" s="2">
        <v>-4.5715302269808113E-2</v>
      </c>
      <c r="O27" s="2">
        <v>6.5534175344269585E-2</v>
      </c>
      <c r="P27" s="2">
        <v>1.8503595092885918E-3</v>
      </c>
      <c r="Q27" s="2">
        <v>2.4008417463780643E-2</v>
      </c>
      <c r="S27" s="3" t="s">
        <v>24</v>
      </c>
      <c r="T27" s="3" t="s">
        <v>24</v>
      </c>
    </row>
    <row r="28" spans="1:20" s="8" customFormat="1">
      <c r="A28" s="6" t="s">
        <v>238</v>
      </c>
      <c r="B28" s="7">
        <v>0.8</v>
      </c>
      <c r="C28" s="7">
        <v>0.77777777777777779</v>
      </c>
      <c r="D28" s="7">
        <v>0.77777777777777779</v>
      </c>
      <c r="E28" s="7">
        <v>0.78048780487804881</v>
      </c>
      <c r="G28" s="6" t="s">
        <v>238</v>
      </c>
      <c r="H28" s="7">
        <v>1.4315558950183953</v>
      </c>
      <c r="I28" s="7">
        <v>1.8127198485113007</v>
      </c>
      <c r="J28" s="7">
        <v>1.7463975981431963</v>
      </c>
      <c r="K28" s="7">
        <v>1.7371193540212904</v>
      </c>
      <c r="M28" s="6" t="s">
        <v>238</v>
      </c>
      <c r="N28" s="7">
        <v>-0.30682410280193156</v>
      </c>
      <c r="O28" s="7">
        <v>0.36955571967251344</v>
      </c>
      <c r="P28" s="7">
        <v>0.30407298091414958</v>
      </c>
      <c r="Q28" s="7">
        <v>0.2583218560134215</v>
      </c>
      <c r="S28" s="8">
        <v>10.199999999999999</v>
      </c>
      <c r="T28" s="8">
        <v>15.5</v>
      </c>
    </row>
    <row r="29" spans="1:20" s="3" customFormat="1">
      <c r="A29" s="1" t="s">
        <v>239</v>
      </c>
      <c r="B29" s="2">
        <v>0.4</v>
      </c>
      <c r="C29" s="2">
        <v>0.44444444444444442</v>
      </c>
      <c r="D29" s="2">
        <v>0.41666666666666669</v>
      </c>
      <c r="E29" s="2">
        <v>0.42682926829268292</v>
      </c>
      <c r="G29" s="1" t="s">
        <v>239</v>
      </c>
      <c r="H29" s="2">
        <v>1.2459132544563123</v>
      </c>
      <c r="I29" s="2">
        <v>1.4368357299465613</v>
      </c>
      <c r="J29" s="2">
        <v>1.6281454267552595</v>
      </c>
      <c r="K29" s="2">
        <v>1.4975421242174232</v>
      </c>
      <c r="M29" s="1" t="s">
        <v>239</v>
      </c>
      <c r="N29" s="2">
        <v>-0.47501131998856766</v>
      </c>
      <c r="O29" s="2">
        <v>-7.5679494244214121E-2</v>
      </c>
      <c r="P29" s="2">
        <v>0.49677236421287446</v>
      </c>
      <c r="Q29" s="2">
        <v>0.12694183071934262</v>
      </c>
      <c r="S29" s="3" t="s">
        <v>24</v>
      </c>
      <c r="T29" s="3">
        <v>1</v>
      </c>
    </row>
    <row r="30" spans="1:20" s="3" customFormat="1">
      <c r="A30" s="1" t="s">
        <v>240</v>
      </c>
      <c r="B30" s="2">
        <v>0.4</v>
      </c>
      <c r="C30" s="2">
        <v>0.97222222222222221</v>
      </c>
      <c r="D30" s="2">
        <v>0.88888888888888884</v>
      </c>
      <c r="E30" s="2">
        <v>0.86585365853658536</v>
      </c>
      <c r="G30" s="1" t="s">
        <v>240</v>
      </c>
      <c r="H30" s="2">
        <v>0.32094108284512929</v>
      </c>
      <c r="I30" s="2">
        <v>0.36424025558802808</v>
      </c>
      <c r="J30" s="2">
        <v>0.40349977596805942</v>
      </c>
      <c r="K30" s="2">
        <v>0.37619575566427388</v>
      </c>
      <c r="M30" s="1" t="s">
        <v>240</v>
      </c>
      <c r="N30" s="2">
        <v>0.20141860998846783</v>
      </c>
      <c r="O30" s="2">
        <v>6.542828322969213E-2</v>
      </c>
      <c r="P30" s="2">
        <v>-8.949845323209013E-2</v>
      </c>
      <c r="Q30" s="2">
        <v>1.3995853412175005E-2</v>
      </c>
      <c r="S30" s="3" t="s">
        <v>24</v>
      </c>
      <c r="T30" s="3">
        <v>2.5</v>
      </c>
    </row>
    <row r="31" spans="1:20" s="8" customFormat="1">
      <c r="A31" s="6" t="s">
        <v>241</v>
      </c>
      <c r="B31" s="7">
        <v>0.8</v>
      </c>
      <c r="C31" s="7">
        <v>0.41666666666666669</v>
      </c>
      <c r="D31" s="7">
        <v>0.3888888888888889</v>
      </c>
      <c r="E31" s="7">
        <v>0.45121951219512196</v>
      </c>
      <c r="G31" s="6" t="s">
        <v>241</v>
      </c>
      <c r="H31" s="7">
        <v>1.6823848300036037</v>
      </c>
      <c r="I31" s="7">
        <v>1.706129971077275</v>
      </c>
      <c r="J31" s="7">
        <v>1.4248552873330163</v>
      </c>
      <c r="K31" s="7">
        <v>1.5797477756439817</v>
      </c>
      <c r="M31" s="6" t="s">
        <v>241</v>
      </c>
      <c r="N31" s="7">
        <v>-0.35564456881474282</v>
      </c>
      <c r="O31" s="7">
        <v>0.16683575386698088</v>
      </c>
      <c r="P31" s="7">
        <v>2.7907179096621486E-2</v>
      </c>
      <c r="Q31" s="7">
        <v>4.2125608518808019E-2</v>
      </c>
      <c r="S31" s="8">
        <v>28.6</v>
      </c>
      <c r="T31" s="8">
        <v>29</v>
      </c>
    </row>
    <row r="32" spans="1:20">
      <c r="A32" s="4" t="s">
        <v>242</v>
      </c>
      <c r="B32" s="5">
        <v>1</v>
      </c>
      <c r="C32" s="5">
        <v>0.72222222222222221</v>
      </c>
      <c r="D32" s="5">
        <v>0.72222222222222221</v>
      </c>
      <c r="E32" s="5">
        <v>0.75609756097560976</v>
      </c>
      <c r="G32" s="4" t="s">
        <v>242</v>
      </c>
      <c r="H32" s="5">
        <v>0.35212092061909728</v>
      </c>
      <c r="I32" s="5">
        <v>0.27994535147534472</v>
      </c>
      <c r="J32" s="5">
        <v>0.27770703544184622</v>
      </c>
      <c r="K32" s="5">
        <v>0.28776457481963225</v>
      </c>
      <c r="M32" s="4" t="s">
        <v>242</v>
      </c>
      <c r="N32" s="5">
        <v>7.872383119703992E-2</v>
      </c>
      <c r="O32" s="5">
        <v>9.9966707560404086E-2</v>
      </c>
      <c r="P32" s="5">
        <v>0.10512501888585198</v>
      </c>
      <c r="Q32" s="5">
        <v>9.9640737366288062E-2</v>
      </c>
      <c r="S32">
        <v>7</v>
      </c>
      <c r="T32">
        <v>8.625</v>
      </c>
    </row>
    <row r="33" spans="1:20" s="3" customFormat="1">
      <c r="A33" s="1" t="s">
        <v>243</v>
      </c>
      <c r="B33" s="2">
        <v>0.5</v>
      </c>
      <c r="C33" s="2">
        <v>0.3611111111111111</v>
      </c>
      <c r="D33" s="2">
        <v>0.27777777777777779</v>
      </c>
      <c r="E33" s="2">
        <v>0.34146341463414637</v>
      </c>
      <c r="G33" s="1" t="s">
        <v>243</v>
      </c>
      <c r="H33" s="2">
        <v>1.6730532384311327</v>
      </c>
      <c r="I33" s="2">
        <v>1.8359173411830041</v>
      </c>
      <c r="J33" s="2">
        <v>1.4672135642910591</v>
      </c>
      <c r="K33" s="2">
        <v>1.6541859144070439</v>
      </c>
      <c r="M33" s="1" t="s">
        <v>243</v>
      </c>
      <c r="N33" s="2">
        <v>0.6728735553363705</v>
      </c>
      <c r="O33" s="2">
        <v>0.25361422252798071</v>
      </c>
      <c r="P33" s="2">
        <v>-0.49316774957876963</v>
      </c>
      <c r="Q33" s="2">
        <v>-2.3112090493471849E-2</v>
      </c>
      <c r="S33" s="3">
        <v>28.5</v>
      </c>
      <c r="T33" s="3">
        <v>28</v>
      </c>
    </row>
    <row r="34" spans="1:20" s="8" customFormat="1">
      <c r="A34" s="6" t="s">
        <v>244</v>
      </c>
      <c r="B34" s="7">
        <v>1</v>
      </c>
      <c r="C34" s="7">
        <v>0.77777777777777779</v>
      </c>
      <c r="D34" s="7">
        <v>0.66666666666666663</v>
      </c>
      <c r="E34" s="7">
        <v>0.75609756097560976</v>
      </c>
      <c r="G34" s="6" t="s">
        <v>244</v>
      </c>
      <c r="H34" s="7">
        <v>2.0198408391996212</v>
      </c>
      <c r="I34" s="7">
        <v>1.5772479918976627</v>
      </c>
      <c r="J34" s="7">
        <v>1.6201076094525773</v>
      </c>
      <c r="K34" s="7">
        <v>1.6500391468366438</v>
      </c>
      <c r="M34" s="6" t="s">
        <v>244</v>
      </c>
      <c r="N34" s="7">
        <v>-0.12414572317605763</v>
      </c>
      <c r="O34" s="7">
        <v>-0.23728233271378724</v>
      </c>
      <c r="P34" s="7">
        <v>-0.31178387638832844</v>
      </c>
      <c r="Q34" s="7">
        <v>-0.25619317999313096</v>
      </c>
      <c r="S34" s="8">
        <v>11.125</v>
      </c>
      <c r="T34" s="8">
        <v>8.875</v>
      </c>
    </row>
    <row r="35" spans="1:20">
      <c r="A35" s="4" t="s">
        <v>245</v>
      </c>
      <c r="B35" s="5">
        <v>0.9</v>
      </c>
      <c r="C35" s="5">
        <v>0.55555555555555558</v>
      </c>
      <c r="D35" s="5">
        <v>0.69444444444444442</v>
      </c>
      <c r="E35" s="5">
        <v>0.65853658536585369</v>
      </c>
      <c r="G35" s="4" t="s">
        <v>245</v>
      </c>
      <c r="H35" s="5">
        <v>1.0038565688757513</v>
      </c>
      <c r="I35" s="5">
        <v>0.69059447883419478</v>
      </c>
      <c r="J35" s="5">
        <v>0.699038636504143</v>
      </c>
      <c r="K35" s="5">
        <v>0.73250436391387408</v>
      </c>
      <c r="M35" s="4" t="s">
        <v>245</v>
      </c>
      <c r="N35" s="5">
        <v>-0.35461251309161168</v>
      </c>
      <c r="O35" s="5">
        <v>9.030325070792776E-2</v>
      </c>
      <c r="P35" s="5">
        <v>0.10382461696075526</v>
      </c>
      <c r="Q35" s="5">
        <v>4.1981440306786272E-2</v>
      </c>
      <c r="S35">
        <v>25.7777777777778</v>
      </c>
      <c r="T35">
        <v>28.5833333333333</v>
      </c>
    </row>
    <row r="36" spans="1:20">
      <c r="A36" s="4" t="s">
        <v>246</v>
      </c>
      <c r="B36" s="5">
        <v>0.7</v>
      </c>
      <c r="C36" s="5">
        <v>0.58333333333333337</v>
      </c>
      <c r="D36" s="5">
        <v>0.63888888888888884</v>
      </c>
      <c r="E36" s="5">
        <v>0.62195121951219512</v>
      </c>
      <c r="G36" s="4" t="s">
        <v>246</v>
      </c>
      <c r="H36" s="5">
        <v>0.80101603527932319</v>
      </c>
      <c r="I36" s="5">
        <v>0.70517486344053204</v>
      </c>
      <c r="J36" s="5">
        <v>0.75738379670278255</v>
      </c>
      <c r="K36" s="5">
        <v>0.73978380631649476</v>
      </c>
      <c r="M36" s="4" t="s">
        <v>246</v>
      </c>
      <c r="N36" s="5">
        <v>-0.1229724182578205</v>
      </c>
      <c r="O36" s="5">
        <v>0.23987204128694137</v>
      </c>
      <c r="P36" s="5">
        <v>-0.23677171326692553</v>
      </c>
      <c r="Q36" s="5">
        <v>-1.3635516754361393E-2</v>
      </c>
      <c r="S36">
        <v>27.714285714285701</v>
      </c>
      <c r="T36">
        <v>22.272727272727298</v>
      </c>
    </row>
    <row r="37" spans="1:20" s="3" customFormat="1">
      <c r="A37" s="1" t="s">
        <v>247</v>
      </c>
      <c r="B37" s="2">
        <v>0.5</v>
      </c>
      <c r="C37" s="2">
        <v>0.66666666666666663</v>
      </c>
      <c r="D37" s="2">
        <v>0.69444444444444442</v>
      </c>
      <c r="E37" s="2">
        <v>0.65853658536585369</v>
      </c>
      <c r="G37" s="1" t="s">
        <v>247</v>
      </c>
      <c r="H37" s="2">
        <v>0.40675752311984537</v>
      </c>
      <c r="I37" s="2">
        <v>0.47211165275112665</v>
      </c>
      <c r="J37" s="2">
        <v>0.56468561447794174</v>
      </c>
      <c r="K37" s="2">
        <v>0.50478386404201125</v>
      </c>
      <c r="M37" s="1" t="s">
        <v>247</v>
      </c>
      <c r="N37" s="2">
        <v>0.3709379945760416</v>
      </c>
      <c r="O37" s="2">
        <v>0.1508217940273652</v>
      </c>
      <c r="P37" s="2">
        <v>0.11166227164664846</v>
      </c>
      <c r="Q37" s="2">
        <v>0.16047324768323057</v>
      </c>
      <c r="S37" s="3">
        <v>6.28571428571429</v>
      </c>
      <c r="T37" s="3">
        <v>8.8571428571428594</v>
      </c>
    </row>
    <row r="38" spans="1:20" s="8" customFormat="1">
      <c r="A38" s="6" t="s">
        <v>248</v>
      </c>
      <c r="B38" s="7">
        <v>0.7</v>
      </c>
      <c r="C38" s="7">
        <v>0.22222222222222221</v>
      </c>
      <c r="D38" s="7">
        <v>0.30555555555555558</v>
      </c>
      <c r="E38" s="7">
        <v>0.31707317073170732</v>
      </c>
      <c r="G38" s="6" t="s">
        <v>248</v>
      </c>
      <c r="H38" s="7">
        <v>1.6603760885357239</v>
      </c>
      <c r="I38" s="7">
        <v>1.7414470848729751</v>
      </c>
      <c r="J38" s="7">
        <v>1.6346006070667949</v>
      </c>
      <c r="K38" s="7">
        <v>1.6846521682340114</v>
      </c>
      <c r="M38" s="6" t="s">
        <v>248</v>
      </c>
      <c r="N38" s="7">
        <v>0.59679842661015947</v>
      </c>
      <c r="O38" s="7">
        <v>0.17805706949359928</v>
      </c>
      <c r="P38" s="7">
        <v>0.18853315021008887</v>
      </c>
      <c r="Q38" s="7">
        <v>0.23372234360285807</v>
      </c>
      <c r="S38" s="8">
        <v>26</v>
      </c>
      <c r="T38" s="8">
        <v>26</v>
      </c>
    </row>
    <row r="39" spans="1:20">
      <c r="A39" s="4" t="s">
        <v>249</v>
      </c>
      <c r="B39" s="5">
        <v>1</v>
      </c>
      <c r="C39" s="5">
        <v>0.75</v>
      </c>
      <c r="D39" s="5">
        <v>0.80555555555555558</v>
      </c>
      <c r="E39" s="5">
        <v>0.80487804878048785</v>
      </c>
      <c r="G39" s="4" t="s">
        <v>249</v>
      </c>
      <c r="H39" s="5">
        <v>0.16728154010403962</v>
      </c>
      <c r="I39" s="5">
        <v>0.26183323943755915</v>
      </c>
      <c r="J39" s="5">
        <v>0.28706418645073828</v>
      </c>
      <c r="K39" s="5">
        <v>0.26137954552462328</v>
      </c>
      <c r="M39" s="4" t="s">
        <v>249</v>
      </c>
      <c r="N39" s="5">
        <v>-4.5206176634734141E-2</v>
      </c>
      <c r="O39" s="5">
        <v>-4.5918758801152849E-2</v>
      </c>
      <c r="P39" s="5">
        <v>0.1045217630188888</v>
      </c>
      <c r="Q39" s="5">
        <v>2.021519982306285E-2</v>
      </c>
      <c r="S39">
        <v>7.1428571428571397</v>
      </c>
      <c r="T39">
        <v>9.5</v>
      </c>
    </row>
    <row r="40" spans="1:20">
      <c r="A40" s="4" t="s">
        <v>250</v>
      </c>
      <c r="B40" s="5">
        <v>0.7</v>
      </c>
      <c r="C40" s="5">
        <v>0.77777777777777779</v>
      </c>
      <c r="D40" s="5">
        <v>0.69444444444444442</v>
      </c>
      <c r="E40" s="5">
        <v>0.73170731707317072</v>
      </c>
      <c r="G40" s="4" t="s">
        <v>250</v>
      </c>
      <c r="H40" s="5">
        <v>0.29048730556022428</v>
      </c>
      <c r="I40" s="5">
        <v>0.31294837324196018</v>
      </c>
      <c r="J40" s="5">
        <v>0.47933280858104838</v>
      </c>
      <c r="K40" s="5">
        <v>0.38325604391744572</v>
      </c>
      <c r="M40" s="4" t="s">
        <v>250</v>
      </c>
      <c r="N40" s="5">
        <v>-3.6438095535520854E-2</v>
      </c>
      <c r="O40" s="5">
        <v>-3.3838115690787863E-3</v>
      </c>
      <c r="P40" s="5">
        <v>-4.2442857560455863E-2</v>
      </c>
      <c r="Q40" s="5">
        <v>-2.4562695658761659E-2</v>
      </c>
      <c r="S40">
        <v>9.6666666666666696</v>
      </c>
      <c r="T40">
        <v>10.8333333333333</v>
      </c>
    </row>
    <row r="41" spans="1:20" s="8" customFormat="1">
      <c r="A41" s="6" t="s">
        <v>251</v>
      </c>
      <c r="B41" s="7">
        <v>0.8</v>
      </c>
      <c r="C41" s="7">
        <v>0.63888888888888884</v>
      </c>
      <c r="D41" s="7">
        <v>0.3611111111111111</v>
      </c>
      <c r="E41" s="7">
        <v>0.53658536585365857</v>
      </c>
      <c r="G41" s="6" t="s">
        <v>251</v>
      </c>
      <c r="H41" s="7">
        <v>1.5629281372787203</v>
      </c>
      <c r="I41" s="7">
        <v>1.657271156888247</v>
      </c>
      <c r="J41" s="7">
        <v>1.583395620092652</v>
      </c>
      <c r="K41" s="7">
        <v>1.6133327480987751</v>
      </c>
      <c r="M41" s="6" t="s">
        <v>251</v>
      </c>
      <c r="N41" s="7">
        <v>0.17560640095213392</v>
      </c>
      <c r="O41" s="7">
        <v>0.18849998222775399</v>
      </c>
      <c r="P41" s="7">
        <v>0.13079325312306939</v>
      </c>
      <c r="Q41" s="7">
        <v>0.16159293270915831</v>
      </c>
      <c r="S41" s="8">
        <v>19.636363636363601</v>
      </c>
      <c r="T41" s="8">
        <v>25.8</v>
      </c>
    </row>
    <row r="42" spans="1:20">
      <c r="A42" s="4" t="s">
        <v>252</v>
      </c>
      <c r="B42" s="5">
        <v>0.9</v>
      </c>
      <c r="C42" s="5">
        <v>0.75</v>
      </c>
      <c r="D42" s="5">
        <v>0.72222222222222221</v>
      </c>
      <c r="E42" s="5">
        <v>0.75609756097560976</v>
      </c>
      <c r="G42" s="4" t="s">
        <v>252</v>
      </c>
      <c r="H42" s="5">
        <v>0.22125348105309098</v>
      </c>
      <c r="I42" s="5">
        <v>0.19154363751238498</v>
      </c>
      <c r="J42" s="5">
        <v>0.25821846302139262</v>
      </c>
      <c r="K42" s="5">
        <v>0.22443866377740132</v>
      </c>
      <c r="M42" s="4" t="s">
        <v>252</v>
      </c>
      <c r="N42" s="5">
        <v>9.5817596069691244E-2</v>
      </c>
      <c r="O42" s="5">
        <v>1.464427424757673E-2</v>
      </c>
      <c r="P42" s="5">
        <v>2.9217802458252956E-3</v>
      </c>
      <c r="Q42" s="5">
        <v>1.9396999054382753E-2</v>
      </c>
      <c r="S42">
        <v>7.7272727272727302</v>
      </c>
      <c r="T42">
        <v>7.8571428571428603</v>
      </c>
    </row>
    <row r="43" spans="1:20">
      <c r="A43" s="4" t="s">
        <v>253</v>
      </c>
      <c r="B43" s="5">
        <v>0.7</v>
      </c>
      <c r="C43" s="5">
        <v>0.66666666666666663</v>
      </c>
      <c r="D43" s="5">
        <v>0.63888888888888884</v>
      </c>
      <c r="E43" s="5">
        <v>0.65853658536585369</v>
      </c>
      <c r="G43" s="4" t="s">
        <v>253</v>
      </c>
      <c r="H43" s="5">
        <v>0.87273414411674022</v>
      </c>
      <c r="I43" s="5">
        <v>0.42745776212124909</v>
      </c>
      <c r="J43" s="5">
        <v>0.53985879245032864</v>
      </c>
      <c r="K43" s="5">
        <v>0.53110655372858795</v>
      </c>
      <c r="M43" s="4" t="s">
        <v>253</v>
      </c>
      <c r="N43" s="5">
        <v>0.24548062820451025</v>
      </c>
      <c r="O43" s="5">
        <v>-0.10621775140280795</v>
      </c>
      <c r="P43" s="5">
        <v>0.10004372868328479</v>
      </c>
      <c r="Q43" s="5">
        <v>2.7226115416369111E-2</v>
      </c>
      <c r="S43">
        <v>26.285714285714299</v>
      </c>
      <c r="T43">
        <v>12.4285714285714</v>
      </c>
    </row>
    <row r="44" spans="1:20">
      <c r="A44" s="4" t="s">
        <v>254</v>
      </c>
      <c r="B44" s="5">
        <v>0.6</v>
      </c>
      <c r="C44" s="5">
        <v>0.75</v>
      </c>
      <c r="D44" s="5">
        <v>0.86111111111111116</v>
      </c>
      <c r="E44" s="5">
        <v>0.78048780487804881</v>
      </c>
      <c r="G44" s="4" t="s">
        <v>254</v>
      </c>
      <c r="H44" s="5">
        <v>0.95366057219943356</v>
      </c>
      <c r="I44" s="5">
        <v>0.61095975713782669</v>
      </c>
      <c r="J44" s="5">
        <v>0.72046183225251959</v>
      </c>
      <c r="K44" s="5">
        <v>0.70082662122008288</v>
      </c>
      <c r="M44" s="4" t="s">
        <v>254</v>
      </c>
      <c r="N44" s="5">
        <v>0.66443283428388944</v>
      </c>
      <c r="O44" s="5">
        <v>4.4986282572420905E-2</v>
      </c>
      <c r="P44" s="5">
        <v>-5.1575268342324163E-2</v>
      </c>
      <c r="Q44" s="5">
        <v>7.8135668964907007E-2</v>
      </c>
      <c r="S44">
        <v>15.1666666666667</v>
      </c>
      <c r="T44">
        <v>4</v>
      </c>
    </row>
    <row r="45" spans="1:20" s="3" customFormat="1">
      <c r="A45" s="1" t="s">
        <v>255</v>
      </c>
      <c r="B45" s="2">
        <v>0.5</v>
      </c>
      <c r="C45" s="2">
        <v>0.61111111111111116</v>
      </c>
      <c r="D45" s="2">
        <v>0.61111111111111116</v>
      </c>
      <c r="E45" s="2">
        <v>0.59756097560975607</v>
      </c>
      <c r="G45" s="1" t="s">
        <v>255</v>
      </c>
      <c r="H45" s="2">
        <v>1.4679248333614772</v>
      </c>
      <c r="I45" s="2">
        <v>1.712267029722536</v>
      </c>
      <c r="J45" s="2">
        <v>1.3854912173238427</v>
      </c>
      <c r="K45" s="2">
        <v>1.5390066491132242</v>
      </c>
      <c r="M45" s="1" t="s">
        <v>255</v>
      </c>
      <c r="N45" s="2">
        <v>0.4712163443653713</v>
      </c>
      <c r="O45" s="2">
        <v>-0.14655142050110453</v>
      </c>
      <c r="P45" s="2">
        <v>0.39849333339134446</v>
      </c>
      <c r="Q45" s="2">
        <v>0.16807405253295546</v>
      </c>
      <c r="S45" s="3">
        <v>26.714285714285701</v>
      </c>
      <c r="T45" s="3">
        <v>26.8333333333333</v>
      </c>
    </row>
    <row r="46" spans="1:20">
      <c r="A46" s="4" t="s">
        <v>256</v>
      </c>
      <c r="B46" s="5">
        <v>0.7</v>
      </c>
      <c r="C46" s="5">
        <v>0.25</v>
      </c>
      <c r="D46" s="5">
        <v>0.30555555555555558</v>
      </c>
      <c r="E46" s="5">
        <v>0.32926829268292684</v>
      </c>
      <c r="G46" s="4" t="s">
        <v>256</v>
      </c>
      <c r="H46" s="5">
        <v>0.56768480087097539</v>
      </c>
      <c r="I46" s="5">
        <v>0.99391386828864248</v>
      </c>
      <c r="J46" s="5">
        <v>0.5642634921516001</v>
      </c>
      <c r="K46" s="5">
        <v>0.7533077193238843</v>
      </c>
      <c r="M46" s="4" t="s">
        <v>256</v>
      </c>
      <c r="N46" s="5">
        <v>-8.5885522956402865E-2</v>
      </c>
      <c r="O46" s="5">
        <v>-6.1058068186093099E-2</v>
      </c>
      <c r="P46" s="5">
        <v>4.7308804701862876E-2</v>
      </c>
      <c r="Q46" s="5">
        <v>-1.6510106280442884E-2</v>
      </c>
      <c r="S46">
        <v>28.6</v>
      </c>
      <c r="T46">
        <v>28.285714285714299</v>
      </c>
    </row>
    <row r="47" spans="1:20">
      <c r="A47" s="4" t="s">
        <v>257</v>
      </c>
      <c r="B47" s="5">
        <v>0.9</v>
      </c>
      <c r="C47" s="5">
        <v>0.72222222222222221</v>
      </c>
      <c r="D47" s="5">
        <v>0.77777777777777779</v>
      </c>
      <c r="E47" s="5">
        <v>0.76829268292682928</v>
      </c>
      <c r="G47" s="4" t="s">
        <v>257</v>
      </c>
      <c r="H47" s="5">
        <v>0.15552240842660617</v>
      </c>
      <c r="I47" s="5">
        <v>0.23982442103129475</v>
      </c>
      <c r="J47" s="5">
        <v>0.30088344443312354</v>
      </c>
      <c r="K47" s="5">
        <v>0.25635008830469658</v>
      </c>
      <c r="M47" s="4" t="s">
        <v>257</v>
      </c>
      <c r="N47" s="5">
        <v>3.0054244728593294E-2</v>
      </c>
      <c r="O47" s="5">
        <v>2.751829214521891E-2</v>
      </c>
      <c r="P47" s="5">
        <v>5.7445449847993218E-3</v>
      </c>
      <c r="Q47" s="5">
        <v>1.8268348584958419E-2</v>
      </c>
      <c r="S47">
        <v>9.125</v>
      </c>
      <c r="T47">
        <v>11.375</v>
      </c>
    </row>
    <row r="48" spans="1:20" s="8" customFormat="1">
      <c r="A48" s="6" t="s">
        <v>258</v>
      </c>
      <c r="B48" s="7">
        <v>0.7</v>
      </c>
      <c r="C48" s="7">
        <v>0.22222222222222221</v>
      </c>
      <c r="D48" s="7">
        <v>0.27777777777777779</v>
      </c>
      <c r="E48" s="7">
        <v>0.3048780487804878</v>
      </c>
      <c r="G48" s="6" t="s">
        <v>258</v>
      </c>
      <c r="H48" s="7">
        <v>1.6959514000806313</v>
      </c>
      <c r="I48" s="7">
        <v>1.4251057443318376</v>
      </c>
      <c r="J48" s="7">
        <v>1.7644749940485009</v>
      </c>
      <c r="K48" s="7">
        <v>1.6071270802743718</v>
      </c>
      <c r="M48" s="6" t="s">
        <v>258</v>
      </c>
      <c r="N48" s="7">
        <v>0.3027498950625917</v>
      </c>
      <c r="O48" s="7">
        <v>-6.6253043526432964E-2</v>
      </c>
      <c r="P48" s="7">
        <v>-7.4000789723820709E-2</v>
      </c>
      <c r="Q48" s="7">
        <v>-2.4654134711990398E-2</v>
      </c>
      <c r="S48" s="8">
        <v>18</v>
      </c>
      <c r="T48" s="8">
        <v>14</v>
      </c>
    </row>
    <row r="49" spans="1:20" s="8" customFormat="1">
      <c r="A49" s="6" t="s">
        <v>259</v>
      </c>
      <c r="B49" s="7">
        <v>0.6</v>
      </c>
      <c r="C49" s="7">
        <v>0.94444444444444442</v>
      </c>
      <c r="D49" s="7">
        <v>0.75</v>
      </c>
      <c r="E49" s="7">
        <v>0.81707317073170727</v>
      </c>
      <c r="G49" s="6" t="s">
        <v>259</v>
      </c>
      <c r="H49" s="7">
        <v>1.2557759873429046</v>
      </c>
      <c r="I49" s="7">
        <v>1.6668760883191434</v>
      </c>
      <c r="J49" s="7">
        <v>1.5026972996583232</v>
      </c>
      <c r="K49" s="7">
        <v>1.5446634370807055</v>
      </c>
      <c r="M49" s="6" t="s">
        <v>259</v>
      </c>
      <c r="N49" s="7">
        <v>8.4634651274828082E-2</v>
      </c>
      <c r="O49" s="7">
        <v>-0.25359025484685005</v>
      </c>
      <c r="P49" s="7">
        <v>-0.11511975002839561</v>
      </c>
      <c r="Q49" s="7">
        <v>-0.15155138613122623</v>
      </c>
      <c r="S49" s="8">
        <v>3</v>
      </c>
      <c r="T49" s="8">
        <v>10.8333333333333</v>
      </c>
    </row>
    <row r="50" spans="1:20">
      <c r="A50" s="4" t="s">
        <v>260</v>
      </c>
      <c r="B50" s="5">
        <v>0.7</v>
      </c>
      <c r="C50" s="5">
        <v>0.1388888888888889</v>
      </c>
      <c r="D50" s="5">
        <v>2.7777777777777776E-2</v>
      </c>
      <c r="E50" s="5">
        <v>0.15853658536585366</v>
      </c>
      <c r="G50" s="4" t="s">
        <v>260</v>
      </c>
      <c r="H50" s="5">
        <v>0.42526479549761442</v>
      </c>
      <c r="I50" s="5">
        <v>0.27276401655675142</v>
      </c>
      <c r="J50" s="5">
        <v>0.21880825004687254</v>
      </c>
      <c r="K50" s="5">
        <v>0.26767377503300743</v>
      </c>
      <c r="M50" s="4" t="s">
        <v>260</v>
      </c>
      <c r="N50" s="5">
        <v>0.28893439622435718</v>
      </c>
      <c r="O50" s="5">
        <v>5.3672704239757021E-2</v>
      </c>
      <c r="P50" s="5">
        <v>-5.0585782810317989E-2</v>
      </c>
      <c r="Q50" s="5">
        <v>3.6591135776870454E-2</v>
      </c>
      <c r="S50" t="s">
        <v>24</v>
      </c>
      <c r="T50" t="s">
        <v>24</v>
      </c>
    </row>
    <row r="51" spans="1:20" s="3" customFormat="1">
      <c r="A51" s="1" t="s">
        <v>261</v>
      </c>
      <c r="B51" s="2">
        <v>0.3</v>
      </c>
      <c r="C51" s="2">
        <v>0.61111111111111116</v>
      </c>
      <c r="D51" s="2">
        <v>0.61111111111111116</v>
      </c>
      <c r="E51" s="2">
        <v>0.57317073170731703</v>
      </c>
      <c r="G51" s="1" t="s">
        <v>261</v>
      </c>
      <c r="H51" s="2">
        <v>1.5786450880670519</v>
      </c>
      <c r="I51" s="2">
        <v>1.4360151127874841</v>
      </c>
      <c r="J51" s="2">
        <v>1.6171407826967297</v>
      </c>
      <c r="K51" s="2">
        <v>1.532927599001247</v>
      </c>
      <c r="M51" s="1" t="s">
        <v>261</v>
      </c>
      <c r="N51" s="2">
        <v>0.19782554422635792</v>
      </c>
      <c r="O51" s="2">
        <v>-0.27570114265412532</v>
      </c>
      <c r="P51" s="2">
        <v>0.25239507865501859</v>
      </c>
      <c r="Q51" s="2">
        <v>1.3893135832874767E-2</v>
      </c>
      <c r="S51" s="3">
        <v>21</v>
      </c>
      <c r="T51" s="3">
        <v>27.714285714285701</v>
      </c>
    </row>
    <row r="52" spans="1:20" s="8" customFormat="1">
      <c r="A52" s="6" t="s">
        <v>262</v>
      </c>
      <c r="B52" s="7">
        <v>0.6</v>
      </c>
      <c r="C52" s="7">
        <v>0.3888888888888889</v>
      </c>
      <c r="D52" s="7">
        <v>0.27777777777777779</v>
      </c>
      <c r="E52" s="7">
        <v>0.36585365853658536</v>
      </c>
      <c r="G52" s="6" t="s">
        <v>262</v>
      </c>
      <c r="H52" s="7">
        <v>1.4774619641906817</v>
      </c>
      <c r="I52" s="7">
        <v>1.6535432914438528</v>
      </c>
      <c r="J52" s="7">
        <v>1.6620795361178251</v>
      </c>
      <c r="K52" s="7">
        <v>1.6358175784649667</v>
      </c>
      <c r="M52" s="6" t="s">
        <v>262</v>
      </c>
      <c r="N52" s="7">
        <v>-0.7057346606416427</v>
      </c>
      <c r="O52" s="7">
        <v>0.89771799553821652</v>
      </c>
      <c r="P52" s="7">
        <v>0.30798344604998928</v>
      </c>
      <c r="Q52" s="7">
        <v>0.44326713769218234</v>
      </c>
      <c r="S52" s="8">
        <v>26</v>
      </c>
      <c r="T52" s="8">
        <v>28</v>
      </c>
    </row>
    <row r="55" spans="1:20">
      <c r="B55">
        <f>AVERAGE(B50,B47,B46,B42:B44,B40,B39,B35:B36,B32,B24:B26,B20,B18,B8:B16,B2:B3)</f>
        <v>0.74444444444444435</v>
      </c>
      <c r="C55">
        <f t="shared" ref="C55:T55" si="0">AVERAGE(C50,C47,C46,C42:C44,C40,C39,C35:C36,C32,C24:C26,C20,C18,C8:C16,C2:C3)</f>
        <v>0.58539094650205747</v>
      </c>
      <c r="D55">
        <f t="shared" si="0"/>
        <v>0.57304526748971185</v>
      </c>
      <c r="E55">
        <f t="shared" si="0"/>
        <v>0.59936766034326994</v>
      </c>
      <c r="H55">
        <f t="shared" si="0"/>
        <v>0.43906557348652198</v>
      </c>
      <c r="I55">
        <f t="shared" si="0"/>
        <v>0.45054000233880875</v>
      </c>
      <c r="J55">
        <f t="shared" si="0"/>
        <v>0.45576360195672527</v>
      </c>
      <c r="K55">
        <f t="shared" si="0"/>
        <v>0.4514339693842005</v>
      </c>
      <c r="N55">
        <f t="shared" si="0"/>
        <v>-9.4316498972628494E-3</v>
      </c>
      <c r="O55">
        <f t="shared" si="0"/>
        <v>4.0628242786800668E-2</v>
      </c>
      <c r="P55">
        <f t="shared" si="0"/>
        <v>-6.3164380953694274E-3</v>
      </c>
      <c r="Q55">
        <f t="shared" si="0"/>
        <v>1.39135179258402E-2</v>
      </c>
      <c r="S55">
        <f t="shared" si="0"/>
        <v>15.721027583527583</v>
      </c>
      <c r="T55">
        <f t="shared" si="0"/>
        <v>14.663434944684937</v>
      </c>
    </row>
    <row r="56" spans="1:20">
      <c r="B56">
        <f>STDEV(B50,B47,B46,B42:B44,B40,B39,B35:B36,B32,B24:B26,B20,B18,B8:B16,B2:B3)</f>
        <v>0.133972825411417</v>
      </c>
      <c r="C56">
        <f t="shared" ref="C56:T56" si="1">STDEV(C50,C47,C46,C42:C44,C40,C39,C35:C36,C32,C24:C26,C20,C18,C8:C16,C2:C3)</f>
        <v>0.2403066068775345</v>
      </c>
      <c r="D56">
        <f t="shared" si="1"/>
        <v>0.2603676618448022</v>
      </c>
      <c r="E56">
        <f t="shared" si="1"/>
        <v>0.22597591360128066</v>
      </c>
      <c r="H56">
        <f t="shared" si="1"/>
        <v>0.25593878095760586</v>
      </c>
      <c r="I56">
        <f t="shared" si="1"/>
        <v>0.24049984716273756</v>
      </c>
      <c r="J56">
        <f t="shared" si="1"/>
        <v>0.21174848028779841</v>
      </c>
      <c r="K56">
        <f t="shared" si="1"/>
        <v>0.21576863189695966</v>
      </c>
      <c r="N56">
        <f t="shared" si="1"/>
        <v>0.19650355215096976</v>
      </c>
      <c r="O56">
        <f t="shared" si="1"/>
        <v>7.886100017613977E-2</v>
      </c>
      <c r="P56">
        <f t="shared" si="1"/>
        <v>9.8269921578651873E-2</v>
      </c>
      <c r="Q56">
        <f t="shared" si="1"/>
        <v>3.9851943108741031E-2</v>
      </c>
      <c r="S56">
        <f t="shared" si="1"/>
        <v>8.18066432780474</v>
      </c>
      <c r="T56">
        <f t="shared" si="1"/>
        <v>8.1050004284581956</v>
      </c>
    </row>
    <row r="57" spans="1:20">
      <c r="B57">
        <f>B56/SQRT(COUNT(B50,B47,B46,B42:B44,B40,B39,B35:B36,B32,B24:B26,B20,B18,B8:B16,B2:B3))</f>
        <v>2.5783082271792112E-2</v>
      </c>
      <c r="C57">
        <f t="shared" ref="C57:T57" si="2">C56/SQRT(COUNT(C50,C47,C46,C42:C44,C40,C39,C35:C36,C32,C24:C26,C20,C18,C8:C16,C2:C3))</f>
        <v>4.6247028056263371E-2</v>
      </c>
      <c r="D57">
        <f t="shared" si="2"/>
        <v>5.0107779884790003E-2</v>
      </c>
      <c r="E57">
        <f t="shared" si="2"/>
        <v>4.3489084849356999E-2</v>
      </c>
      <c r="H57">
        <f t="shared" si="2"/>
        <v>4.9255441360646135E-2</v>
      </c>
      <c r="I57">
        <f t="shared" si="2"/>
        <v>4.628421716649013E-2</v>
      </c>
      <c r="J57">
        <f t="shared" si="2"/>
        <v>4.0751014031551527E-2</v>
      </c>
      <c r="K57">
        <f t="shared" si="2"/>
        <v>4.1524692569462313E-2</v>
      </c>
      <c r="N57">
        <f t="shared" si="2"/>
        <v>3.781712624369335E-2</v>
      </c>
      <c r="O57">
        <f t="shared" si="2"/>
        <v>1.5176806560085807E-2</v>
      </c>
      <c r="P57">
        <f t="shared" si="2"/>
        <v>1.8912055225559356E-2</v>
      </c>
      <c r="Q57">
        <f t="shared" si="2"/>
        <v>7.6695100271870946E-3</v>
      </c>
      <c r="S57">
        <f t="shared" si="2"/>
        <v>1.6043602708318758</v>
      </c>
      <c r="T57">
        <f t="shared" si="2"/>
        <v>1.6544262845634679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8B9A-97D2-4048-9972-67C45B206646}">
  <dimension ref="A1:T58"/>
  <sheetViews>
    <sheetView topLeftCell="A28" workbookViewId="0">
      <selection activeCell="S58" sqref="S58:T58"/>
    </sheetView>
  </sheetViews>
  <sheetFormatPr baseColWidth="10" defaultRowHeight="16"/>
  <sheetData>
    <row r="1" spans="1:20">
      <c r="B1" t="s">
        <v>314</v>
      </c>
      <c r="C1" t="s">
        <v>5</v>
      </c>
      <c r="D1" t="s">
        <v>4</v>
      </c>
      <c r="E1" t="s">
        <v>315</v>
      </c>
      <c r="H1" t="s">
        <v>314</v>
      </c>
      <c r="I1" t="s">
        <v>5</v>
      </c>
      <c r="J1" t="s">
        <v>4</v>
      </c>
      <c r="K1" t="s">
        <v>315</v>
      </c>
      <c r="N1" t="s">
        <v>314</v>
      </c>
      <c r="O1" t="s">
        <v>5</v>
      </c>
      <c r="P1" t="s">
        <v>4</v>
      </c>
      <c r="Q1" t="s">
        <v>315</v>
      </c>
      <c r="S1" t="s">
        <v>5</v>
      </c>
      <c r="T1" t="s">
        <v>4</v>
      </c>
    </row>
    <row r="2" spans="1:20" s="8" customFormat="1">
      <c r="A2" s="8" t="s">
        <v>263</v>
      </c>
      <c r="B2" s="8">
        <v>0.7</v>
      </c>
      <c r="C2" s="8">
        <v>0.52777777777777779</v>
      </c>
      <c r="D2" s="8">
        <v>0.47222222222222221</v>
      </c>
      <c r="E2" s="8">
        <v>0.52439024390243905</v>
      </c>
      <c r="G2" s="8" t="s">
        <v>263</v>
      </c>
      <c r="H2" s="8">
        <v>1.0436265416310218</v>
      </c>
      <c r="I2" s="8">
        <v>1.4742193785727404</v>
      </c>
      <c r="J2" s="8">
        <v>1.3535642894922821</v>
      </c>
      <c r="K2" s="8">
        <v>1.36873753008111</v>
      </c>
      <c r="M2" s="8" t="s">
        <v>263</v>
      </c>
      <c r="N2" s="8">
        <v>0.47498519417319535</v>
      </c>
      <c r="O2" s="8">
        <v>-0.13145260186218508</v>
      </c>
      <c r="P2" s="8">
        <v>-0.13251907235598936</v>
      </c>
      <c r="Q2" s="8">
        <v>-5.7964979635638125E-2</v>
      </c>
      <c r="S2" s="8">
        <v>21</v>
      </c>
      <c r="T2" s="8">
        <v>28.8571428571429</v>
      </c>
    </row>
    <row r="3" spans="1:20" s="8" customFormat="1">
      <c r="A3" s="8" t="s">
        <v>264</v>
      </c>
      <c r="B3" s="8">
        <v>0.7</v>
      </c>
      <c r="C3" s="8">
        <v>0.72222222222222221</v>
      </c>
      <c r="D3" s="8">
        <v>0.83333333333333337</v>
      </c>
      <c r="E3" s="8">
        <v>0.76829268292682928</v>
      </c>
      <c r="G3" s="8" t="s">
        <v>264</v>
      </c>
      <c r="H3" s="8">
        <v>1.85048798297982</v>
      </c>
      <c r="I3" s="8">
        <v>1.5530657334926161</v>
      </c>
      <c r="J3" s="8">
        <v>1.8527130998604073</v>
      </c>
      <c r="K3" s="8">
        <v>1.7208892418354513</v>
      </c>
      <c r="M3" s="8" t="s">
        <v>264</v>
      </c>
      <c r="N3" s="8">
        <v>-0.79311442255051001</v>
      </c>
      <c r="O3" s="8">
        <v>-0.16600408792974397</v>
      </c>
      <c r="P3" s="8">
        <v>0.63965384284625904</v>
      </c>
      <c r="Q3" s="8">
        <v>0.11122252379865162</v>
      </c>
      <c r="S3" s="8">
        <v>25.4</v>
      </c>
      <c r="T3" s="8">
        <v>4.875</v>
      </c>
    </row>
    <row r="4" spans="1:20" s="8" customFormat="1">
      <c r="A4" s="8" t="s">
        <v>265</v>
      </c>
      <c r="B4" s="8">
        <v>0.7</v>
      </c>
      <c r="C4" s="8">
        <v>0.77777777777777779</v>
      </c>
      <c r="D4" s="8">
        <v>0.75</v>
      </c>
      <c r="E4" s="8">
        <v>0.75609756097560976</v>
      </c>
      <c r="G4" s="8" t="s">
        <v>265</v>
      </c>
      <c r="H4" s="8">
        <v>1.450651939774765</v>
      </c>
      <c r="I4" s="8">
        <v>1.5173490742101576</v>
      </c>
      <c r="J4" s="8">
        <v>1.4226159372891187</v>
      </c>
      <c r="K4" s="8">
        <v>1.4676251196551413</v>
      </c>
      <c r="M4" s="8" t="s">
        <v>265</v>
      </c>
      <c r="N4" s="8">
        <v>0.46652728626973855</v>
      </c>
      <c r="O4" s="8">
        <v>-1.0814922639127793E-3</v>
      </c>
      <c r="P4" s="8">
        <v>3.7817612341897004E-2</v>
      </c>
      <c r="Q4" s="8">
        <v>7.3021624213473274E-2</v>
      </c>
      <c r="S4" s="8">
        <v>16.100000000000001</v>
      </c>
      <c r="T4" s="8">
        <v>21.25</v>
      </c>
    </row>
    <row r="5" spans="1:20" s="8" customFormat="1">
      <c r="A5" s="8" t="s">
        <v>266</v>
      </c>
      <c r="B5" s="8">
        <v>0.7</v>
      </c>
      <c r="C5" s="8">
        <v>0.55555555555555558</v>
      </c>
      <c r="D5" s="8">
        <v>0.58333333333333337</v>
      </c>
      <c r="E5" s="8">
        <v>0.58536585365853655</v>
      </c>
      <c r="G5" s="8" t="s">
        <v>266</v>
      </c>
      <c r="H5" s="8">
        <v>1.3429536627695124</v>
      </c>
      <c r="I5" s="8">
        <v>1.5949951745677209</v>
      </c>
      <c r="J5" s="8">
        <v>1.8846642278613173</v>
      </c>
      <c r="K5" s="8">
        <v>1.6914301843309822</v>
      </c>
      <c r="M5" s="8" t="s">
        <v>266</v>
      </c>
      <c r="N5" s="8">
        <v>9.0554775226788856E-2</v>
      </c>
      <c r="O5" s="8">
        <v>-0.22801680476442984</v>
      </c>
      <c r="P5" s="8">
        <v>0.33201905085042083</v>
      </c>
      <c r="Q5" s="8">
        <v>5.6702787943458101E-2</v>
      </c>
      <c r="S5" s="8">
        <v>24.625</v>
      </c>
      <c r="T5" s="8">
        <v>21</v>
      </c>
    </row>
    <row r="6" spans="1:20" s="8" customFormat="1">
      <c r="A6" s="8" t="s">
        <v>267</v>
      </c>
      <c r="B6" s="8">
        <v>0.6</v>
      </c>
      <c r="C6" s="8">
        <v>0.19444444444444445</v>
      </c>
      <c r="D6" s="8">
        <v>0.33333333333333331</v>
      </c>
      <c r="E6" s="8">
        <v>0.3048780487804878</v>
      </c>
      <c r="G6" s="8" t="s">
        <v>267</v>
      </c>
      <c r="H6" s="8">
        <v>0.79084970359913975</v>
      </c>
      <c r="I6" s="8">
        <v>1.1515971438772381</v>
      </c>
      <c r="J6" s="8">
        <v>0.96147859978021921</v>
      </c>
      <c r="K6" s="8">
        <v>1.0241368757031692</v>
      </c>
      <c r="M6" s="8" t="s">
        <v>267</v>
      </c>
      <c r="N6" s="8">
        <v>-0.46714960432847441</v>
      </c>
      <c r="O6" s="8">
        <v>-0.43810660461368428</v>
      </c>
      <c r="P6" s="8">
        <v>-0.2851564666863452</v>
      </c>
      <c r="Q6" s="8">
        <v>-0.37449959280592438</v>
      </c>
      <c r="S6" s="8">
        <v>29.3333333333333</v>
      </c>
      <c r="T6" s="8">
        <v>29.1428571428571</v>
      </c>
    </row>
    <row r="7" spans="1:20" s="8" customFormat="1">
      <c r="A7" s="8" t="s">
        <v>268</v>
      </c>
      <c r="B7" s="8">
        <v>0.6</v>
      </c>
      <c r="C7" s="8">
        <v>0.61111111111111116</v>
      </c>
      <c r="D7" s="8">
        <v>0.3888888888888889</v>
      </c>
      <c r="E7" s="8">
        <v>0.51219512195121952</v>
      </c>
      <c r="G7" s="8" t="s">
        <v>268</v>
      </c>
      <c r="H7" s="8">
        <v>1.663606250622399</v>
      </c>
      <c r="I7" s="8">
        <v>1.6895802940801758</v>
      </c>
      <c r="J7" s="8">
        <v>1.6972531813907308</v>
      </c>
      <c r="K7" s="8">
        <v>1.6897813124777634</v>
      </c>
      <c r="M7" s="8" t="s">
        <v>268</v>
      </c>
      <c r="N7" s="8">
        <v>0.22850762931670227</v>
      </c>
      <c r="O7" s="8">
        <v>-0.4045136038631586</v>
      </c>
      <c r="P7" s="8">
        <v>-0.5850827961095425</v>
      </c>
      <c r="Q7" s="8">
        <v>-0.40659017202256342</v>
      </c>
      <c r="S7" s="8">
        <v>25.454545454545499</v>
      </c>
      <c r="T7" s="8">
        <v>22.6</v>
      </c>
    </row>
    <row r="8" spans="1:20">
      <c r="A8" t="s">
        <v>269</v>
      </c>
      <c r="B8">
        <v>0.8</v>
      </c>
      <c r="C8">
        <v>0.77777777777777779</v>
      </c>
      <c r="D8">
        <v>0.72222222222222221</v>
      </c>
      <c r="E8">
        <v>0.75609756097560976</v>
      </c>
      <c r="G8" t="s">
        <v>269</v>
      </c>
      <c r="H8">
        <v>0.26232124038743898</v>
      </c>
      <c r="I8">
        <v>0.28114812745049866</v>
      </c>
      <c r="J8">
        <v>0.35605813010428916</v>
      </c>
      <c r="K8">
        <v>0.31173948385178957</v>
      </c>
      <c r="M8" t="s">
        <v>269</v>
      </c>
      <c r="N8">
        <v>-0.11409742682180379</v>
      </c>
      <c r="O8">
        <v>5.7879030169275217E-2</v>
      </c>
      <c r="P8">
        <v>-8.4061686944438677E-2</v>
      </c>
      <c r="Q8">
        <v>-2.5409145269803937E-2</v>
      </c>
      <c r="S8">
        <v>10</v>
      </c>
      <c r="T8">
        <v>14.636363636363599</v>
      </c>
    </row>
    <row r="9" spans="1:20">
      <c r="A9" t="s">
        <v>270</v>
      </c>
      <c r="B9">
        <v>1</v>
      </c>
      <c r="C9">
        <v>0.72222222222222221</v>
      </c>
      <c r="D9">
        <v>0.77777777777777779</v>
      </c>
      <c r="E9">
        <v>0.78048780487804881</v>
      </c>
      <c r="G9" t="s">
        <v>270</v>
      </c>
      <c r="H9">
        <v>0.23306118790225416</v>
      </c>
      <c r="I9">
        <v>0.21545480197481451</v>
      </c>
      <c r="J9">
        <v>0.19749698741268823</v>
      </c>
      <c r="K9">
        <v>0.20971800362161755</v>
      </c>
      <c r="M9" t="s">
        <v>270</v>
      </c>
      <c r="N9">
        <v>-0.12897948779231316</v>
      </c>
      <c r="O9">
        <v>2.7973853122333945E-2</v>
      </c>
      <c r="P9">
        <v>-4.2507875768469311E-3</v>
      </c>
      <c r="Q9">
        <v>-5.3142014425073096E-3</v>
      </c>
      <c r="S9">
        <v>16</v>
      </c>
      <c r="T9">
        <v>14.4</v>
      </c>
    </row>
    <row r="10" spans="1:20" s="3" customFormat="1">
      <c r="A10" s="3" t="s">
        <v>271</v>
      </c>
      <c r="B10" s="3">
        <v>0.5</v>
      </c>
      <c r="C10" s="3">
        <v>0.3888888888888889</v>
      </c>
      <c r="D10" s="3">
        <v>0.30555555555555558</v>
      </c>
      <c r="E10" s="3">
        <v>0.36585365853658536</v>
      </c>
      <c r="G10" s="3" t="s">
        <v>271</v>
      </c>
      <c r="H10" s="3">
        <v>0.40001894433960239</v>
      </c>
      <c r="I10" s="3">
        <v>0.55296207632917271</v>
      </c>
      <c r="J10" s="3">
        <v>0.3553543210089693</v>
      </c>
      <c r="K10" s="3">
        <v>0.44755585058011144</v>
      </c>
      <c r="M10" s="3" t="s">
        <v>271</v>
      </c>
      <c r="N10" s="3">
        <v>-0.22267367169825372</v>
      </c>
      <c r="O10" s="3">
        <v>0.1805365424330638</v>
      </c>
      <c r="P10" s="3">
        <v>3.6298543813360597E-2</v>
      </c>
      <c r="Q10" s="3">
        <v>6.8040565705960246E-2</v>
      </c>
      <c r="S10" s="3">
        <v>28.6666666666667</v>
      </c>
      <c r="T10" s="3">
        <v>23.2</v>
      </c>
    </row>
    <row r="11" spans="1:20">
      <c r="A11" t="s">
        <v>272</v>
      </c>
      <c r="B11">
        <v>1</v>
      </c>
      <c r="C11">
        <v>0.69444444444444442</v>
      </c>
      <c r="D11">
        <v>0.69444444444444442</v>
      </c>
      <c r="E11">
        <v>0.73170731707317072</v>
      </c>
      <c r="G11" t="s">
        <v>272</v>
      </c>
      <c r="H11">
        <v>0.32103745859290778</v>
      </c>
      <c r="I11">
        <v>0.24340144804356884</v>
      </c>
      <c r="J11">
        <v>0.30146593719362086</v>
      </c>
      <c r="K11">
        <v>0.27836098115204772</v>
      </c>
      <c r="M11" t="s">
        <v>272</v>
      </c>
      <c r="N11">
        <v>-4.5635553850734648E-3</v>
      </c>
      <c r="O11">
        <v>3.0589679389809062E-2</v>
      </c>
      <c r="P11">
        <v>-9.9988333705930937E-2</v>
      </c>
      <c r="Q11">
        <v>-3.102423303940393E-2</v>
      </c>
      <c r="S11">
        <v>21.625</v>
      </c>
      <c r="T11">
        <v>17.285714285714299</v>
      </c>
    </row>
    <row r="12" spans="1:20" s="3" customFormat="1">
      <c r="A12" s="3" t="s">
        <v>273</v>
      </c>
      <c r="B12" s="3">
        <v>0.4</v>
      </c>
      <c r="C12" s="3">
        <v>0.88888888888888884</v>
      </c>
      <c r="D12" s="3">
        <v>0.91666666666666663</v>
      </c>
      <c r="E12" s="3">
        <v>0.84146341463414631</v>
      </c>
      <c r="G12" s="3" t="s">
        <v>273</v>
      </c>
      <c r="H12" s="3">
        <v>0.84850639502282699</v>
      </c>
      <c r="I12" s="3">
        <v>1.4856083225626333</v>
      </c>
      <c r="J12" s="3">
        <v>1.570281119798826</v>
      </c>
      <c r="K12" s="3">
        <v>1.4450863887224483</v>
      </c>
      <c r="M12" s="3" t="s">
        <v>273</v>
      </c>
      <c r="N12" s="3">
        <v>-0.58067613888733693</v>
      </c>
      <c r="O12" s="3">
        <v>0.4312542791725425</v>
      </c>
      <c r="P12" s="3">
        <v>-0.27300270181335307</v>
      </c>
      <c r="Q12" s="3">
        <v>-1.3378610236897072E-3</v>
      </c>
      <c r="S12" s="3">
        <v>6.1666666666666696</v>
      </c>
      <c r="T12" s="3">
        <v>9.5</v>
      </c>
    </row>
    <row r="13" spans="1:20">
      <c r="A13" t="s">
        <v>274</v>
      </c>
      <c r="B13">
        <v>0.6</v>
      </c>
      <c r="C13">
        <v>0.55555555555555558</v>
      </c>
      <c r="D13">
        <v>0.44444444444444442</v>
      </c>
      <c r="E13">
        <v>0.51219512195121952</v>
      </c>
      <c r="G13" t="s">
        <v>274</v>
      </c>
      <c r="H13">
        <v>0.30233770889442591</v>
      </c>
      <c r="I13">
        <v>0.33181728807557148</v>
      </c>
      <c r="J13">
        <v>0.35883787981141746</v>
      </c>
      <c r="K13">
        <v>0.34008491625458376</v>
      </c>
      <c r="M13" t="s">
        <v>274</v>
      </c>
      <c r="N13">
        <v>-1.0524396963016703E-2</v>
      </c>
      <c r="O13">
        <v>-3.5829328526690553E-2</v>
      </c>
      <c r="P13">
        <v>3.2501361217125496E-3</v>
      </c>
      <c r="Q13">
        <v>-1.5586523124504573E-2</v>
      </c>
      <c r="S13">
        <v>25.2222222222222</v>
      </c>
      <c r="T13">
        <v>29.3333333333333</v>
      </c>
    </row>
    <row r="14" spans="1:20" s="3" customFormat="1">
      <c r="A14" s="3" t="s">
        <v>275</v>
      </c>
      <c r="B14" s="3">
        <v>0.2</v>
      </c>
      <c r="C14" s="3">
        <v>0.55555555555555558</v>
      </c>
      <c r="D14" s="3">
        <v>0.63888888888888884</v>
      </c>
      <c r="E14" s="3">
        <v>0.54878048780487809</v>
      </c>
      <c r="G14" s="3" t="s">
        <v>275</v>
      </c>
      <c r="H14" s="3">
        <v>0.45453252663695265</v>
      </c>
      <c r="I14" s="3">
        <v>0.32439184035619739</v>
      </c>
      <c r="J14" s="3">
        <v>0.42821108600746138</v>
      </c>
      <c r="K14" s="3">
        <v>0.38584183677391765</v>
      </c>
      <c r="M14" s="3" t="s">
        <v>275</v>
      </c>
      <c r="N14" s="3">
        <v>-0.1489255443682525</v>
      </c>
      <c r="O14" s="3">
        <v>9.9422427718530146E-2</v>
      </c>
      <c r="P14" s="3">
        <v>7.7036550006397836E-2</v>
      </c>
      <c r="Q14" s="3">
        <v>5.9308143346522964E-2</v>
      </c>
      <c r="S14" s="3">
        <v>26</v>
      </c>
      <c r="T14" s="3">
        <v>23.8888888888889</v>
      </c>
    </row>
    <row r="15" spans="1:20" s="8" customFormat="1">
      <c r="A15" s="8" t="s">
        <v>276</v>
      </c>
      <c r="B15" s="8">
        <v>0.8</v>
      </c>
      <c r="C15" s="8">
        <v>0.44444444444444442</v>
      </c>
      <c r="D15" s="8">
        <v>0.47222222222222221</v>
      </c>
      <c r="E15" s="8">
        <v>0.5</v>
      </c>
      <c r="G15" s="8" t="s">
        <v>276</v>
      </c>
      <c r="H15" s="8">
        <v>1.2054138556209368</v>
      </c>
      <c r="I15" s="8">
        <v>1.744568574701308</v>
      </c>
      <c r="J15" s="8">
        <v>1.7266330261835834</v>
      </c>
      <c r="K15" s="8">
        <v>1.670943855952018</v>
      </c>
      <c r="M15" s="8" t="s">
        <v>276</v>
      </c>
      <c r="N15" s="8">
        <v>-0.75133051253741301</v>
      </c>
      <c r="O15" s="8">
        <v>-6.7814267357938898E-2</v>
      </c>
      <c r="P15" s="8">
        <v>0.19098787894267749</v>
      </c>
      <c r="Q15" s="8">
        <v>-3.754945254053093E-2</v>
      </c>
      <c r="S15" s="8">
        <v>30</v>
      </c>
      <c r="T15" s="8">
        <v>2</v>
      </c>
    </row>
    <row r="16" spans="1:20" s="8" customFormat="1">
      <c r="A16" s="8" t="s">
        <v>277</v>
      </c>
      <c r="B16" s="8">
        <v>0.7</v>
      </c>
      <c r="C16" s="8">
        <v>0.77777777777777779</v>
      </c>
      <c r="D16" s="8">
        <v>0.58333333333333337</v>
      </c>
      <c r="E16" s="8">
        <v>0.68292682926829273</v>
      </c>
      <c r="G16" s="8" t="s">
        <v>277</v>
      </c>
      <c r="H16" s="8">
        <v>1.681272262230874</v>
      </c>
      <c r="I16" s="8">
        <v>1.4120982619213833</v>
      </c>
      <c r="J16" s="8">
        <v>1.4719353787181346</v>
      </c>
      <c r="K16" s="8">
        <v>1.4711943132357488</v>
      </c>
      <c r="M16" s="8" t="s">
        <v>277</v>
      </c>
      <c r="N16" s="8">
        <v>-0.15076743976410478</v>
      </c>
      <c r="O16" s="8">
        <v>0.12842808720201035</v>
      </c>
      <c r="P16" s="8">
        <v>-2.780652578065405E-2</v>
      </c>
      <c r="Q16" s="8">
        <v>2.5789046506436375E-2</v>
      </c>
      <c r="S16" s="8">
        <v>15.2222222222222</v>
      </c>
      <c r="T16" s="8">
        <v>25.636363636363601</v>
      </c>
    </row>
    <row r="17" spans="1:20">
      <c r="A17" t="s">
        <v>278</v>
      </c>
      <c r="B17">
        <v>0.8</v>
      </c>
      <c r="C17">
        <v>0.55555555555555558</v>
      </c>
      <c r="D17">
        <v>0.61111111111111116</v>
      </c>
      <c r="E17">
        <v>0.6097560975609756</v>
      </c>
      <c r="G17" t="s">
        <v>278</v>
      </c>
      <c r="H17">
        <v>0.22984030814812018</v>
      </c>
      <c r="I17">
        <v>0.40512968854229259</v>
      </c>
      <c r="J17">
        <v>0.3661576164955313</v>
      </c>
      <c r="K17">
        <v>0.36664324466881532</v>
      </c>
      <c r="M17" t="s">
        <v>278</v>
      </c>
      <c r="N17">
        <v>2.1846933385139787E-2</v>
      </c>
      <c r="O17">
        <v>-2.6714239664972297E-2</v>
      </c>
      <c r="P17">
        <v>-0.11474517972057972</v>
      </c>
      <c r="Q17">
        <v>-5.9439875171078974E-2</v>
      </c>
      <c r="S17">
        <v>15.8571428571429</v>
      </c>
      <c r="T17">
        <v>23.8888888888889</v>
      </c>
    </row>
    <row r="18" spans="1:20">
      <c r="A18" t="s">
        <v>279</v>
      </c>
      <c r="B18">
        <v>1</v>
      </c>
      <c r="C18">
        <v>0.75</v>
      </c>
      <c r="D18">
        <v>0.69444444444444442</v>
      </c>
      <c r="E18">
        <v>0.75609756097560976</v>
      </c>
      <c r="G18" t="s">
        <v>279</v>
      </c>
      <c r="H18">
        <v>0.22874816949023496</v>
      </c>
      <c r="I18">
        <v>0.1747777234689929</v>
      </c>
      <c r="J18">
        <v>0.19636974364941789</v>
      </c>
      <c r="K18">
        <v>0.19083890867274567</v>
      </c>
      <c r="M18" t="s">
        <v>279</v>
      </c>
      <c r="N18">
        <v>-0.11851296470488393</v>
      </c>
      <c r="O18">
        <v>-2.7205650083434348E-2</v>
      </c>
      <c r="P18">
        <v>1.152997569171039E-2</v>
      </c>
      <c r="Q18">
        <v>-2.1334803965254896E-2</v>
      </c>
      <c r="S18">
        <v>12.5555555555556</v>
      </c>
      <c r="T18">
        <v>11</v>
      </c>
    </row>
    <row r="19" spans="1:20" s="8" customFormat="1">
      <c r="A19" s="8" t="s">
        <v>280</v>
      </c>
      <c r="B19" s="8">
        <v>1</v>
      </c>
      <c r="C19" s="8">
        <v>0.63888888888888884</v>
      </c>
      <c r="D19" s="8">
        <v>0.72222222222222221</v>
      </c>
      <c r="E19" s="8">
        <v>0.71951219512195119</v>
      </c>
      <c r="G19" s="8" t="s">
        <v>280</v>
      </c>
      <c r="H19" s="8">
        <v>1.6061033572659464</v>
      </c>
      <c r="I19" s="8">
        <v>1.3438138839644689</v>
      </c>
      <c r="J19" s="8">
        <v>1.6011745753642463</v>
      </c>
      <c r="K19" s="8">
        <v>1.4887880257133324</v>
      </c>
      <c r="M19" s="8" t="s">
        <v>280</v>
      </c>
      <c r="N19" s="8">
        <v>0.95495877356369729</v>
      </c>
      <c r="O19" s="8">
        <v>-0.2744927198018226</v>
      </c>
      <c r="P19" s="8">
        <v>-3.4532393128324048E-3</v>
      </c>
      <c r="Q19" s="8">
        <v>-5.566668201104949E-3</v>
      </c>
      <c r="S19" s="8">
        <v>18.5</v>
      </c>
      <c r="T19" s="8">
        <v>22.5</v>
      </c>
    </row>
    <row r="20" spans="1:20">
      <c r="A20" t="s">
        <v>281</v>
      </c>
      <c r="B20">
        <v>0.8</v>
      </c>
      <c r="C20">
        <v>0.75</v>
      </c>
      <c r="D20">
        <v>0.75</v>
      </c>
      <c r="E20">
        <v>0.75609756097560976</v>
      </c>
      <c r="G20" t="s">
        <v>281</v>
      </c>
      <c r="H20">
        <v>0.24936838171666942</v>
      </c>
      <c r="I20">
        <v>0.27701050520516302</v>
      </c>
      <c r="J20">
        <v>0.22039091083887519</v>
      </c>
      <c r="K20">
        <v>0.24878213164331792</v>
      </c>
      <c r="M20" t="s">
        <v>281</v>
      </c>
      <c r="N20">
        <v>3.3038193054566109E-2</v>
      </c>
      <c r="O20">
        <v>5.6544727670793993E-2</v>
      </c>
      <c r="P20">
        <v>7.4013637414535628E-3</v>
      </c>
      <c r="Q20">
        <v>3.2102941724226501E-2</v>
      </c>
      <c r="S20">
        <v>10.5</v>
      </c>
      <c r="T20">
        <v>16.5</v>
      </c>
    </row>
    <row r="21" spans="1:20" s="3" customFormat="1">
      <c r="A21" s="3" t="s">
        <v>282</v>
      </c>
      <c r="B21" s="3">
        <v>0.1</v>
      </c>
      <c r="C21" s="3">
        <v>0.86111111111111116</v>
      </c>
      <c r="D21" s="3">
        <v>0.94444444444444442</v>
      </c>
      <c r="E21" s="3">
        <v>0.80487804878048785</v>
      </c>
      <c r="G21" s="3" t="s">
        <v>282</v>
      </c>
      <c r="H21" s="3">
        <v>0.34683451126189485</v>
      </c>
      <c r="I21" s="3">
        <v>0.27950277504678239</v>
      </c>
      <c r="J21" s="3">
        <v>0.3305971020639058</v>
      </c>
      <c r="K21" s="3">
        <v>0.31014561815370389</v>
      </c>
      <c r="M21" s="3" t="s">
        <v>282</v>
      </c>
      <c r="N21" s="3">
        <v>0.20766913088730549</v>
      </c>
      <c r="O21" s="3">
        <v>-4.4296159419346143E-2</v>
      </c>
      <c r="P21" s="3">
        <v>3.3108480061598826E-2</v>
      </c>
      <c r="Q21" s="3">
        <v>2.0413839658465278E-2</v>
      </c>
      <c r="S21" s="3">
        <v>3.6666666666666701</v>
      </c>
      <c r="T21" s="3">
        <v>13.5</v>
      </c>
    </row>
    <row r="22" spans="1:20" s="8" customFormat="1">
      <c r="A22" s="8" t="s">
        <v>283</v>
      </c>
      <c r="B22" s="8">
        <v>1</v>
      </c>
      <c r="C22" s="8">
        <v>0.72222222222222221</v>
      </c>
      <c r="D22" s="8">
        <v>0.69444444444444442</v>
      </c>
      <c r="E22" s="8">
        <v>0.74390243902439024</v>
      </c>
      <c r="G22" s="8" t="s">
        <v>283</v>
      </c>
      <c r="H22" s="8">
        <v>1.2301071104613492</v>
      </c>
      <c r="I22" s="8">
        <v>1.4160720721200173</v>
      </c>
      <c r="J22" s="8">
        <v>1.4298503270514591</v>
      </c>
      <c r="K22" s="8">
        <v>1.3994424082291048</v>
      </c>
      <c r="M22" s="8" t="s">
        <v>283</v>
      </c>
      <c r="N22" s="8">
        <v>-0.28376680838047219</v>
      </c>
      <c r="O22" s="8">
        <v>-0.5292626574184125</v>
      </c>
      <c r="P22" s="8">
        <v>0.1427455679463433</v>
      </c>
      <c r="Q22" s="8">
        <v>-0.20429613786340509</v>
      </c>
      <c r="S22" s="8">
        <v>9.6666666666666696</v>
      </c>
      <c r="T22" s="8">
        <v>10</v>
      </c>
    </row>
    <row r="24" spans="1:20" s="8" customFormat="1">
      <c r="A24" s="6" t="s">
        <v>284</v>
      </c>
      <c r="B24" s="7">
        <v>0.7</v>
      </c>
      <c r="C24" s="7">
        <v>0.58333333333333337</v>
      </c>
      <c r="D24" s="7">
        <v>0.63888888888888884</v>
      </c>
      <c r="E24" s="7">
        <v>0.62195121951219512</v>
      </c>
      <c r="G24" s="6" t="s">
        <v>284</v>
      </c>
      <c r="H24" s="7">
        <v>1.5040972579923764</v>
      </c>
      <c r="I24" s="7">
        <v>1.4448399860489334</v>
      </c>
      <c r="J24" s="7">
        <v>1.4141180596540861</v>
      </c>
      <c r="K24" s="7">
        <v>1.4385788076247865</v>
      </c>
      <c r="M24" s="6" t="s">
        <v>284</v>
      </c>
      <c r="N24" s="7">
        <v>-0.47593525507469592</v>
      </c>
      <c r="O24" s="7">
        <v>-0.19234507721991209</v>
      </c>
      <c r="P24" s="7">
        <v>-0.25082536667938093</v>
      </c>
      <c r="Q24" s="7">
        <v>-0.25260351867221353</v>
      </c>
      <c r="S24" s="8">
        <v>19.25</v>
      </c>
      <c r="T24" s="8">
        <v>19.5</v>
      </c>
    </row>
    <row r="25" spans="1:20">
      <c r="A25" s="4" t="s">
        <v>285</v>
      </c>
      <c r="B25" s="5">
        <v>0.6</v>
      </c>
      <c r="C25" s="5">
        <v>0.52777777777777779</v>
      </c>
      <c r="D25" s="5">
        <v>0.47222222222222221</v>
      </c>
      <c r="E25" s="5">
        <v>0.51219512195121952</v>
      </c>
      <c r="G25" s="4" t="s">
        <v>285</v>
      </c>
      <c r="H25" s="5">
        <v>0.36476890188516409</v>
      </c>
      <c r="I25" s="5">
        <v>0.38789870743974258</v>
      </c>
      <c r="J25" s="5">
        <v>0.593782884189761</v>
      </c>
      <c r="K25" s="5">
        <v>0.4754661746038264</v>
      </c>
      <c r="M25" s="4" t="s">
        <v>285</v>
      </c>
      <c r="N25" s="5">
        <v>3.595687474409124E-2</v>
      </c>
      <c r="O25" s="5">
        <v>0.108928062682514</v>
      </c>
      <c r="P25" s="5">
        <v>5.5507321762517256E-2</v>
      </c>
      <c r="Q25" s="5">
        <v>7.6576129115390676E-2</v>
      </c>
      <c r="S25">
        <v>27.5555555555556</v>
      </c>
      <c r="T25">
        <v>28.375</v>
      </c>
    </row>
    <row r="26" spans="1:20" s="3" customFormat="1">
      <c r="A26" s="1" t="s">
        <v>286</v>
      </c>
      <c r="B26" s="2">
        <v>0.4</v>
      </c>
      <c r="C26" s="2">
        <v>0.30555555555555558</v>
      </c>
      <c r="D26" s="2">
        <v>0.33333333333333331</v>
      </c>
      <c r="E26" s="2">
        <v>0.32926829268292684</v>
      </c>
      <c r="G26" s="1" t="s">
        <v>286</v>
      </c>
      <c r="H26" s="2">
        <v>1.3907529642601255</v>
      </c>
      <c r="I26" s="2">
        <v>1.4730988771184153</v>
      </c>
      <c r="J26" s="2">
        <v>1.551998836720375</v>
      </c>
      <c r="K26" s="2">
        <v>1.4976956992780204</v>
      </c>
      <c r="M26" s="1" t="s">
        <v>286</v>
      </c>
      <c r="N26" s="2">
        <v>-0.62482080772653981</v>
      </c>
      <c r="O26" s="2">
        <v>6.8354162218080702E-2</v>
      </c>
      <c r="P26" s="2">
        <v>-0.26295027711243513</v>
      </c>
      <c r="Q26" s="2">
        <v>-0.16163010016417273</v>
      </c>
      <c r="S26" s="3">
        <v>28.6</v>
      </c>
      <c r="T26" s="3">
        <v>26.6666666666667</v>
      </c>
    </row>
    <row r="27" spans="1:20">
      <c r="A27" s="4" t="s">
        <v>287</v>
      </c>
      <c r="B27" s="5">
        <v>0.6</v>
      </c>
      <c r="C27" s="5">
        <v>0.88888888888888884</v>
      </c>
      <c r="D27" s="5">
        <v>0.75</v>
      </c>
      <c r="E27" s="5">
        <v>0.79268292682926833</v>
      </c>
      <c r="G27" s="4" t="s">
        <v>287</v>
      </c>
      <c r="H27" s="5">
        <v>0.35155113853118325</v>
      </c>
      <c r="I27" s="5">
        <v>0.5046290770209646</v>
      </c>
      <c r="J27" s="5">
        <v>0.56164150204423335</v>
      </c>
      <c r="K27" s="5">
        <v>0.51099088087389</v>
      </c>
      <c r="M27" s="4" t="s">
        <v>287</v>
      </c>
      <c r="N27" s="5">
        <v>-1.5880042092358625E-2</v>
      </c>
      <c r="O27" s="5">
        <v>-0.15667316300326703</v>
      </c>
      <c r="P27" s="5">
        <v>-0.10704785402774032</v>
      </c>
      <c r="Q27" s="5">
        <v>-0.11771654919560792</v>
      </c>
      <c r="S27">
        <v>6.5</v>
      </c>
      <c r="T27">
        <v>3.8571428571428599</v>
      </c>
    </row>
    <row r="28" spans="1:20" s="3" customFormat="1">
      <c r="A28" s="1" t="s">
        <v>288</v>
      </c>
      <c r="B28" s="2">
        <v>0.1</v>
      </c>
      <c r="C28" s="2">
        <v>0.19444444444444445</v>
      </c>
      <c r="D28" s="2">
        <v>5.5555555555555552E-2</v>
      </c>
      <c r="E28" s="2">
        <v>0.12195121951219512</v>
      </c>
      <c r="G28" s="1" t="s">
        <v>288</v>
      </c>
      <c r="H28" s="2">
        <v>1.6849995413148164</v>
      </c>
      <c r="I28" s="2">
        <v>1.5556190788611637</v>
      </c>
      <c r="J28" s="2">
        <v>1.4254575700770431</v>
      </c>
      <c r="K28" s="2">
        <v>1.5142531070112637</v>
      </c>
      <c r="M28" s="1" t="s">
        <v>288</v>
      </c>
      <c r="N28" s="2">
        <v>0.40883290381253001</v>
      </c>
      <c r="O28" s="2">
        <v>0.19839712595506245</v>
      </c>
      <c r="P28" s="2">
        <v>-0.44753029502465291</v>
      </c>
      <c r="Q28" s="2">
        <v>-5.9517866443658078E-2</v>
      </c>
      <c r="S28" s="3">
        <v>26</v>
      </c>
      <c r="T28" s="3" t="s">
        <v>24</v>
      </c>
    </row>
    <row r="29" spans="1:20">
      <c r="A29" s="4" t="s">
        <v>289</v>
      </c>
      <c r="B29" s="5">
        <v>1</v>
      </c>
      <c r="C29" s="5">
        <v>0.55555555555555558</v>
      </c>
      <c r="D29" s="5">
        <v>0.63888888888888884</v>
      </c>
      <c r="E29" s="5">
        <v>0.64634146341463417</v>
      </c>
      <c r="G29" s="4" t="s">
        <v>289</v>
      </c>
      <c r="H29" s="5">
        <v>0.45346193126340584</v>
      </c>
      <c r="I29" s="5">
        <v>0.33201192091062492</v>
      </c>
      <c r="J29" s="5">
        <v>0.38053901881585372</v>
      </c>
      <c r="K29" s="5">
        <v>0.36812747735106438</v>
      </c>
      <c r="M29" s="4" t="s">
        <v>289</v>
      </c>
      <c r="N29" s="5">
        <v>-8.9245517605266361E-2</v>
      </c>
      <c r="O29" s="5">
        <v>0.16622588542181044</v>
      </c>
      <c r="P29" s="5">
        <v>-0.22529953507233427</v>
      </c>
      <c r="Q29" s="5">
        <v>-3.6818372725262463E-2</v>
      </c>
      <c r="S29">
        <v>19.545454545454501</v>
      </c>
      <c r="T29">
        <v>20.5</v>
      </c>
    </row>
    <row r="30" spans="1:20" s="8" customFormat="1">
      <c r="A30" s="6" t="s">
        <v>290</v>
      </c>
      <c r="B30" s="7">
        <v>0.6</v>
      </c>
      <c r="C30" s="7">
        <v>0.66666666666666663</v>
      </c>
      <c r="D30" s="7">
        <v>0.72222222222222221</v>
      </c>
      <c r="E30" s="7">
        <v>0.68292682926829273</v>
      </c>
      <c r="G30" s="6" t="s">
        <v>290</v>
      </c>
      <c r="H30" s="7">
        <v>1.1552999744118604</v>
      </c>
      <c r="I30" s="7">
        <v>1.2350540716145351</v>
      </c>
      <c r="J30" s="7">
        <v>1.1005861789851947</v>
      </c>
      <c r="K30" s="7">
        <v>1.166293277630597</v>
      </c>
      <c r="M30" s="6" t="s">
        <v>290</v>
      </c>
      <c r="N30" s="7">
        <v>0.29214906446955008</v>
      </c>
      <c r="O30" s="7">
        <v>0.3856956403958231</v>
      </c>
      <c r="P30" s="7">
        <v>-3.3129516113339648E-2</v>
      </c>
      <c r="Q30" s="7">
        <v>0.19041306242518174</v>
      </c>
      <c r="S30" s="8">
        <v>10.2222222222222</v>
      </c>
      <c r="T30" s="8">
        <v>16.1428571428571</v>
      </c>
    </row>
    <row r="31" spans="1:20">
      <c r="A31" s="4" t="s">
        <v>291</v>
      </c>
      <c r="B31" s="5">
        <v>0.8</v>
      </c>
      <c r="C31" s="5">
        <v>0.47222222222222221</v>
      </c>
      <c r="D31" s="5">
        <v>0.55555555555555558</v>
      </c>
      <c r="E31" s="5">
        <v>0.54878048780487809</v>
      </c>
      <c r="G31" s="4" t="s">
        <v>291</v>
      </c>
      <c r="H31" s="5">
        <v>0.20857890807420659</v>
      </c>
      <c r="I31" s="5">
        <v>0.39528565759866613</v>
      </c>
      <c r="J31" s="5">
        <v>0.31004503269769529</v>
      </c>
      <c r="K31" s="5">
        <v>0.33509382843184227</v>
      </c>
      <c r="M31" s="4" t="s">
        <v>291</v>
      </c>
      <c r="N31" s="5">
        <v>6.4340860216650517E-2</v>
      </c>
      <c r="O31" s="5">
        <v>-8.1121176310963994E-2</v>
      </c>
      <c r="P31" s="5">
        <v>8.0120174119155632E-2</v>
      </c>
      <c r="Q31" s="5">
        <v>7.4069819909927349E-3</v>
      </c>
      <c r="S31">
        <v>27.8</v>
      </c>
      <c r="T31">
        <v>28</v>
      </c>
    </row>
    <row r="32" spans="1:20" s="3" customFormat="1">
      <c r="A32" s="1" t="s">
        <v>292</v>
      </c>
      <c r="B32" s="2">
        <v>0.5</v>
      </c>
      <c r="C32" s="2">
        <v>0.5</v>
      </c>
      <c r="D32" s="2">
        <v>0.3611111111111111</v>
      </c>
      <c r="E32" s="2">
        <v>0.43902439024390244</v>
      </c>
      <c r="G32" s="1" t="s">
        <v>292</v>
      </c>
      <c r="H32" s="2">
        <v>1.4211328555275482</v>
      </c>
      <c r="I32" s="2">
        <v>1.5894929189998506</v>
      </c>
      <c r="J32" s="2">
        <v>1.5770513978468883</v>
      </c>
      <c r="K32" s="2">
        <v>1.5634990727043676</v>
      </c>
      <c r="M32" s="1" t="s">
        <v>292</v>
      </c>
      <c r="N32" s="2">
        <v>-1.1589095495230004</v>
      </c>
      <c r="O32" s="2">
        <v>3.5118539859145634E-2</v>
      </c>
      <c r="P32" s="2">
        <v>2.6628924019385842E-2</v>
      </c>
      <c r="Q32" s="2">
        <v>-0.11422179019027903</v>
      </c>
      <c r="S32" s="3">
        <v>28.6</v>
      </c>
      <c r="T32" s="3">
        <v>24</v>
      </c>
    </row>
    <row r="33" spans="1:20">
      <c r="A33" s="4" t="s">
        <v>293</v>
      </c>
      <c r="B33" s="5">
        <v>0.6</v>
      </c>
      <c r="C33" s="5">
        <v>0.72222222222222221</v>
      </c>
      <c r="D33" s="5">
        <v>0.72222222222222221</v>
      </c>
      <c r="E33" s="5">
        <v>0.70731707317073167</v>
      </c>
      <c r="G33" s="4" t="s">
        <v>293</v>
      </c>
      <c r="H33" s="5">
        <v>0.27151436319694494</v>
      </c>
      <c r="I33" s="5">
        <v>0.40838431680926968</v>
      </c>
      <c r="J33" s="5">
        <v>0.52021688680203804</v>
      </c>
      <c r="K33" s="5">
        <v>0.44079008490215271</v>
      </c>
      <c r="M33" s="4" t="s">
        <v>293</v>
      </c>
      <c r="N33" s="5">
        <v>0.12328353875923156</v>
      </c>
      <c r="O33" s="5">
        <v>-2.877059928339833E-2</v>
      </c>
      <c r="P33" s="5">
        <v>9.3253318369211288E-3</v>
      </c>
      <c r="Q33" s="5">
        <v>6.4976312136480084E-3</v>
      </c>
      <c r="S33">
        <v>9.6666666666666696</v>
      </c>
      <c r="T33">
        <v>13.3</v>
      </c>
    </row>
    <row r="34" spans="1:20" s="3" customFormat="1">
      <c r="A34" s="1" t="s">
        <v>294</v>
      </c>
      <c r="B34" s="2">
        <v>0.5</v>
      </c>
      <c r="C34" s="2">
        <v>0.75</v>
      </c>
      <c r="D34" s="2">
        <v>0.80555555555555558</v>
      </c>
      <c r="E34" s="2">
        <v>0.74390243902439024</v>
      </c>
      <c r="G34" s="1" t="s">
        <v>294</v>
      </c>
      <c r="H34" s="2">
        <v>1.030797458454964</v>
      </c>
      <c r="I34" s="2">
        <v>1.7370508189055593</v>
      </c>
      <c r="J34" s="2">
        <v>1.5158122118224826</v>
      </c>
      <c r="K34" s="2">
        <v>1.5537932157409651</v>
      </c>
      <c r="M34" s="1" t="s">
        <v>294</v>
      </c>
      <c r="N34" s="2">
        <v>-0.64906094624090827</v>
      </c>
      <c r="O34" s="2">
        <v>3.6599858953699382E-2</v>
      </c>
      <c r="P34" s="2">
        <v>-0.50558015094818209</v>
      </c>
      <c r="Q34" s="2">
        <v>-0.28504756066110321</v>
      </c>
      <c r="S34" s="3">
        <v>27</v>
      </c>
      <c r="T34" s="3">
        <v>13</v>
      </c>
    </row>
    <row r="35" spans="1:20" s="8" customFormat="1">
      <c r="A35" s="6" t="s">
        <v>295</v>
      </c>
      <c r="B35" s="7">
        <v>0.6</v>
      </c>
      <c r="C35" s="7">
        <v>0.30555555555555558</v>
      </c>
      <c r="D35" s="7">
        <v>0.1111111111111111</v>
      </c>
      <c r="E35" s="7">
        <v>0.25609756097560976</v>
      </c>
      <c r="G35" s="6" t="s">
        <v>295</v>
      </c>
      <c r="H35" s="7">
        <v>1.7060996616080124</v>
      </c>
      <c r="I35" s="7">
        <v>1.7455121225026566</v>
      </c>
      <c r="J35" s="7">
        <v>1.8644968304893434</v>
      </c>
      <c r="K35" s="7">
        <v>1.7929429137047819</v>
      </c>
      <c r="M35" s="6" t="s">
        <v>295</v>
      </c>
      <c r="N35" s="7">
        <v>-3.2918284640754393E-2</v>
      </c>
      <c r="O35" s="7">
        <v>0.5040226320188449</v>
      </c>
      <c r="P35" s="7">
        <v>-0.1392173524065026</v>
      </c>
      <c r="Q35" s="7">
        <v>0.15614399048337532</v>
      </c>
      <c r="S35" s="8">
        <v>21.4</v>
      </c>
      <c r="T35" s="8">
        <v>18</v>
      </c>
    </row>
    <row r="36" spans="1:20" s="8" customFormat="1">
      <c r="A36" s="6" t="s">
        <v>296</v>
      </c>
      <c r="B36" s="7">
        <v>0.7</v>
      </c>
      <c r="C36" s="7">
        <v>0.52777777777777779</v>
      </c>
      <c r="D36" s="7">
        <v>0.52777777777777779</v>
      </c>
      <c r="E36" s="7">
        <v>0.54878048780487809</v>
      </c>
      <c r="G36" s="6" t="s">
        <v>296</v>
      </c>
      <c r="H36" s="7">
        <v>2.1974284125290957</v>
      </c>
      <c r="I36" s="7">
        <v>1.519758178959604</v>
      </c>
      <c r="J36" s="7">
        <v>1.3657850102180931</v>
      </c>
      <c r="K36" s="7">
        <v>1.534802913849854</v>
      </c>
      <c r="M36" s="6" t="s">
        <v>296</v>
      </c>
      <c r="N36" s="7">
        <v>1.5921601179436631</v>
      </c>
      <c r="O36" s="7">
        <v>-0.32952860879667983</v>
      </c>
      <c r="P36" s="7">
        <v>9.5576235146989333E-2</v>
      </c>
      <c r="Q36" s="7">
        <v>9.1455069854241136E-2</v>
      </c>
      <c r="S36" s="8">
        <v>28.1666666666667</v>
      </c>
      <c r="T36" s="8">
        <v>26</v>
      </c>
    </row>
    <row r="37" spans="1:20" s="3" customFormat="1">
      <c r="A37" s="1" t="s">
        <v>297</v>
      </c>
      <c r="B37" s="2">
        <v>0.5</v>
      </c>
      <c r="C37" s="2">
        <v>0.3611111111111111</v>
      </c>
      <c r="D37" s="2">
        <v>0.33333333333333331</v>
      </c>
      <c r="E37" s="2">
        <v>0.36585365853658536</v>
      </c>
      <c r="G37" s="1" t="s">
        <v>297</v>
      </c>
      <c r="H37" s="2">
        <v>0.81270137545520593</v>
      </c>
      <c r="I37" s="2">
        <v>0.87554275794158676</v>
      </c>
      <c r="J37" s="2">
        <v>0.91342287905822728</v>
      </c>
      <c r="K37" s="2">
        <v>0.88450947178713857</v>
      </c>
      <c r="M37" s="1" t="s">
        <v>297</v>
      </c>
      <c r="N37" s="2">
        <v>-0.34078033228670718</v>
      </c>
      <c r="O37" s="2">
        <v>1.4178509363005291E-2</v>
      </c>
      <c r="P37" s="2">
        <v>-0.18889900521006972</v>
      </c>
      <c r="Q37" s="2">
        <v>-0.11826513626050474</v>
      </c>
      <c r="S37" s="3">
        <v>25.428571428571399</v>
      </c>
      <c r="T37" s="3">
        <v>28.6</v>
      </c>
    </row>
    <row r="38" spans="1:20" s="8" customFormat="1">
      <c r="A38" s="6" t="s">
        <v>298</v>
      </c>
      <c r="B38" s="7">
        <v>0.8</v>
      </c>
      <c r="C38" s="7">
        <v>0.58333333333333337</v>
      </c>
      <c r="D38" s="7">
        <v>0.72222222222222221</v>
      </c>
      <c r="E38" s="7">
        <v>0.67073170731707321</v>
      </c>
      <c r="G38" s="6" t="s">
        <v>298</v>
      </c>
      <c r="H38" s="7">
        <v>1.3041897747678775</v>
      </c>
      <c r="I38" s="7">
        <v>1.2464672364445792</v>
      </c>
      <c r="J38" s="7">
        <v>1.47778264162879</v>
      </c>
      <c r="K38" s="7">
        <v>1.3550596751014641</v>
      </c>
      <c r="M38" s="6" t="s">
        <v>298</v>
      </c>
      <c r="N38" s="7">
        <v>0.33800631006165061</v>
      </c>
      <c r="O38" s="7">
        <v>-7.7313920301253461E-2</v>
      </c>
      <c r="P38" s="7">
        <v>-0.2083030585970663</v>
      </c>
      <c r="Q38" s="7">
        <v>-8.4172538289304905E-2</v>
      </c>
      <c r="S38" s="8">
        <v>26</v>
      </c>
      <c r="T38" s="8">
        <v>25</v>
      </c>
    </row>
    <row r="39" spans="1:20" s="3" customFormat="1">
      <c r="A39" s="1" t="s">
        <v>299</v>
      </c>
      <c r="B39" s="2">
        <v>0.5</v>
      </c>
      <c r="C39" s="2">
        <v>0.19444444444444445</v>
      </c>
      <c r="D39" s="2">
        <v>0.33333333333333331</v>
      </c>
      <c r="E39" s="2">
        <v>0.29268292682926828</v>
      </c>
      <c r="G39" s="1" t="s">
        <v>299</v>
      </c>
      <c r="H39" s="2">
        <v>0.54174351639834628</v>
      </c>
      <c r="I39" s="2">
        <v>0.83208006165871384</v>
      </c>
      <c r="J39" s="2">
        <v>0.83236046570594002</v>
      </c>
      <c r="K39" s="2">
        <v>0.79679627011110965</v>
      </c>
      <c r="M39" s="1" t="s">
        <v>299</v>
      </c>
      <c r="N39" s="2">
        <v>-9.929859024884069E-2</v>
      </c>
      <c r="O39" s="2">
        <v>0.19983617222873537</v>
      </c>
      <c r="P39" s="2">
        <v>-0.20688793841010991</v>
      </c>
      <c r="Q39" s="2">
        <v>-1.5205481524608403E-2</v>
      </c>
      <c r="S39" s="3">
        <v>26</v>
      </c>
      <c r="T39" s="3">
        <v>26</v>
      </c>
    </row>
    <row r="40" spans="1:20" s="3" customFormat="1">
      <c r="A40" s="1" t="s">
        <v>300</v>
      </c>
      <c r="B40" s="2">
        <v>0.5</v>
      </c>
      <c r="C40" s="2">
        <v>0</v>
      </c>
      <c r="D40" s="2">
        <v>2.7777777777777776E-2</v>
      </c>
      <c r="E40" s="2">
        <v>7.3170731707317069E-2</v>
      </c>
      <c r="G40" s="1" t="s">
        <v>300</v>
      </c>
      <c r="H40" s="2">
        <v>0.9951427823003407</v>
      </c>
      <c r="I40" s="2">
        <v>0.91269439949838571</v>
      </c>
      <c r="J40" s="2">
        <v>1.0211456004801365</v>
      </c>
      <c r="K40" s="2">
        <v>0.97036180271012418</v>
      </c>
      <c r="M40" s="1" t="s">
        <v>300</v>
      </c>
      <c r="N40" s="2">
        <v>0.11693795974381346</v>
      </c>
      <c r="O40" s="2">
        <v>-8.304156695836876E-3</v>
      </c>
      <c r="P40" s="2">
        <v>-0.2297462921494661</v>
      </c>
      <c r="Q40" s="2">
        <v>-9.0249226353570425E-2</v>
      </c>
      <c r="S40" s="3" t="s">
        <v>24</v>
      </c>
      <c r="T40" s="3" t="s">
        <v>24</v>
      </c>
    </row>
    <row r="41" spans="1:20" s="3" customFormat="1">
      <c r="A41" s="1" t="s">
        <v>301</v>
      </c>
      <c r="B41" s="2">
        <v>0.2</v>
      </c>
      <c r="C41" s="2">
        <v>0.66666666666666663</v>
      </c>
      <c r="D41" s="2">
        <v>0.55555555555555558</v>
      </c>
      <c r="E41" s="2">
        <v>0.56097560975609762</v>
      </c>
      <c r="G41" s="1" t="s">
        <v>301</v>
      </c>
      <c r="H41" s="2">
        <v>0.19337752611540404</v>
      </c>
      <c r="I41" s="2">
        <v>0.36089018963704445</v>
      </c>
      <c r="J41" s="2">
        <v>0.23586421648480535</v>
      </c>
      <c r="K41" s="2">
        <v>0.28557236440903211</v>
      </c>
      <c r="M41" s="1" t="s">
        <v>301</v>
      </c>
      <c r="N41" s="2">
        <v>-0.10290185978397615</v>
      </c>
      <c r="O41" s="2">
        <v>-0.14168109018428884</v>
      </c>
      <c r="P41" s="2">
        <v>-2.1427753833951395E-2</v>
      </c>
      <c r="Q41" s="2">
        <v>-8.415776807922451E-2</v>
      </c>
      <c r="S41" s="3">
        <v>13.909090909090899</v>
      </c>
      <c r="T41" s="3">
        <v>24.5</v>
      </c>
    </row>
    <row r="42" spans="1:20">
      <c r="A42" s="4" t="s">
        <v>302</v>
      </c>
      <c r="B42" s="5">
        <v>1</v>
      </c>
      <c r="C42" s="5">
        <v>0.72222222222222221</v>
      </c>
      <c r="D42" s="5">
        <v>0.75</v>
      </c>
      <c r="E42" s="5">
        <v>0.76829268292682928</v>
      </c>
      <c r="G42" s="4" t="s">
        <v>302</v>
      </c>
      <c r="H42" s="5">
        <v>0.23087476681617453</v>
      </c>
      <c r="I42" s="5">
        <v>0.26378161199683936</v>
      </c>
      <c r="J42" s="5">
        <v>0.31042063433979789</v>
      </c>
      <c r="K42" s="5">
        <v>0.28024425044244738</v>
      </c>
      <c r="M42" s="4" t="s">
        <v>302</v>
      </c>
      <c r="N42" s="5">
        <v>-5.2549055426786652E-2</v>
      </c>
      <c r="O42" s="5">
        <v>-4.3523538319008841E-2</v>
      </c>
      <c r="P42" s="5">
        <v>-5.8291152425496234E-2</v>
      </c>
      <c r="Q42" s="5">
        <v>-5.1107553915488407E-2</v>
      </c>
      <c r="S42">
        <v>9</v>
      </c>
      <c r="T42">
        <v>12.75</v>
      </c>
    </row>
    <row r="43" spans="1:20" s="3" customFormat="1">
      <c r="A43" s="1" t="s">
        <v>303</v>
      </c>
      <c r="B43" s="2">
        <v>0.3</v>
      </c>
      <c r="C43" s="2">
        <v>1</v>
      </c>
      <c r="D43" s="2">
        <v>1</v>
      </c>
      <c r="E43" s="2">
        <v>0.91463414634146345</v>
      </c>
      <c r="G43" s="1" t="s">
        <v>303</v>
      </c>
      <c r="H43" s="2">
        <v>1.4306331808250738</v>
      </c>
      <c r="I43" s="2">
        <v>1.4981084833180207</v>
      </c>
      <c r="J43" s="2">
        <v>1.743996348104337</v>
      </c>
      <c r="K43" s="2">
        <v>1.5978305577982392</v>
      </c>
      <c r="M43" s="1" t="s">
        <v>303</v>
      </c>
      <c r="N43" s="2">
        <v>0.54073020089077972</v>
      </c>
      <c r="O43" s="2">
        <v>0.31660998471851365</v>
      </c>
      <c r="P43" s="2">
        <v>0.27631197623390691</v>
      </c>
      <c r="Q43" s="2">
        <v>0.32624990979506024</v>
      </c>
      <c r="S43" s="3" t="s">
        <v>24</v>
      </c>
      <c r="T43" s="3" t="s">
        <v>24</v>
      </c>
    </row>
    <row r="44" spans="1:20" s="3" customFormat="1">
      <c r="A44" s="1" t="s">
        <v>304</v>
      </c>
      <c r="B44" s="2">
        <v>0.4</v>
      </c>
      <c r="C44" s="2">
        <v>0.61111111111111116</v>
      </c>
      <c r="D44" s="2">
        <v>0.83333333333333337</v>
      </c>
      <c r="E44" s="2">
        <v>0.68292682926829273</v>
      </c>
      <c r="G44" s="1" t="s">
        <v>304</v>
      </c>
      <c r="H44" s="2">
        <v>0.5864372822107502</v>
      </c>
      <c r="I44" s="2">
        <v>0.61891348413309566</v>
      </c>
      <c r="J44" s="2">
        <v>0.64056557723468843</v>
      </c>
      <c r="K44" s="2">
        <v>0.62445876867497208</v>
      </c>
      <c r="M44" s="1" t="s">
        <v>304</v>
      </c>
      <c r="N44" s="2">
        <v>0.2236398962028027</v>
      </c>
      <c r="O44" s="2">
        <v>0.22362764746200295</v>
      </c>
      <c r="P44" s="2">
        <v>-8.5201165286504635E-2</v>
      </c>
      <c r="Q44" s="2">
        <v>8.8045760004219098E-2</v>
      </c>
      <c r="S44" s="3">
        <v>28.8333333333333</v>
      </c>
      <c r="T44" s="3">
        <v>5.1428571428571397</v>
      </c>
    </row>
    <row r="45" spans="1:20">
      <c r="A45" s="4" t="s">
        <v>305</v>
      </c>
      <c r="B45" s="5">
        <v>0.6</v>
      </c>
      <c r="C45" s="5">
        <v>0.83333333333333337</v>
      </c>
      <c r="D45" s="5">
        <v>0.83333333333333337</v>
      </c>
      <c r="E45" s="5">
        <v>0.80487804878048785</v>
      </c>
      <c r="G45" s="4" t="s">
        <v>305</v>
      </c>
      <c r="H45" s="5">
        <v>0.33057349048387807</v>
      </c>
      <c r="I45" s="5">
        <v>0.42309026175881642</v>
      </c>
      <c r="J45" s="5">
        <v>0.40212214977935434</v>
      </c>
      <c r="K45" s="5">
        <v>0.40260221610015773</v>
      </c>
      <c r="M45" s="4" t="s">
        <v>305</v>
      </c>
      <c r="N45" s="5">
        <v>0.14541811895749768</v>
      </c>
      <c r="O45" s="5">
        <v>0.14666241882963543</v>
      </c>
      <c r="P45" s="5">
        <v>8.9955253848558375E-2</v>
      </c>
      <c r="Q45" s="5">
        <v>0.12161484641451169</v>
      </c>
      <c r="S45">
        <v>4.8333333333333304</v>
      </c>
      <c r="T45">
        <v>11.25</v>
      </c>
    </row>
    <row r="46" spans="1:20">
      <c r="A46" s="4" t="s">
        <v>306</v>
      </c>
      <c r="B46" s="5">
        <v>1</v>
      </c>
      <c r="C46" s="5">
        <v>0.58333333333333337</v>
      </c>
      <c r="D46" s="5">
        <v>0.63888888888888884</v>
      </c>
      <c r="E46" s="5">
        <v>0.65853658536585369</v>
      </c>
      <c r="G46" s="4" t="s">
        <v>306</v>
      </c>
      <c r="H46" s="5">
        <v>0.18639480730633717</v>
      </c>
      <c r="I46" s="5">
        <v>0.32605561213125167</v>
      </c>
      <c r="J46" s="5">
        <v>0.29438080725673565</v>
      </c>
      <c r="K46" s="5">
        <v>0.29511779476866962</v>
      </c>
      <c r="M46" s="4" t="s">
        <v>306</v>
      </c>
      <c r="N46" s="5">
        <v>-5.6008010458799995E-2</v>
      </c>
      <c r="O46" s="5">
        <v>-7.8672889202692067E-2</v>
      </c>
      <c r="P46" s="5">
        <v>-5.2137124260166895E-2</v>
      </c>
      <c r="Q46" s="5">
        <v>-6.4259031576230752E-2</v>
      </c>
      <c r="S46">
        <v>26.8</v>
      </c>
      <c r="T46">
        <v>28.5833333333333</v>
      </c>
    </row>
    <row r="47" spans="1:20" s="8" customFormat="1">
      <c r="A47" s="6" t="s">
        <v>307</v>
      </c>
      <c r="B47" s="7">
        <v>0.6</v>
      </c>
      <c r="C47" s="7">
        <v>0.66666666666666663</v>
      </c>
      <c r="D47" s="7">
        <v>0.5</v>
      </c>
      <c r="E47" s="7">
        <v>0.58536585365853655</v>
      </c>
      <c r="G47" s="6" t="s">
        <v>307</v>
      </c>
      <c r="H47" s="7">
        <v>1.2576151397325002</v>
      </c>
      <c r="I47" s="7">
        <v>1.1010143854184613</v>
      </c>
      <c r="J47" s="7">
        <v>1.3498030961064726</v>
      </c>
      <c r="K47" s="7">
        <v>1.2293363503929591</v>
      </c>
      <c r="M47" s="6" t="s">
        <v>307</v>
      </c>
      <c r="N47" s="7">
        <v>7.0629181632387891E-2</v>
      </c>
      <c r="O47" s="7">
        <v>0.21910106374586602</v>
      </c>
      <c r="P47" s="7">
        <v>0.14340124218154285</v>
      </c>
      <c r="Q47" s="7">
        <v>0.16776066865500733</v>
      </c>
      <c r="S47" s="8">
        <v>23.285714285714299</v>
      </c>
      <c r="T47" s="8">
        <v>28</v>
      </c>
    </row>
    <row r="48" spans="1:20" s="8" customFormat="1">
      <c r="A48" s="6" t="s">
        <v>308</v>
      </c>
      <c r="B48" s="7">
        <v>0.7</v>
      </c>
      <c r="C48" s="7">
        <v>0.72222222222222221</v>
      </c>
      <c r="D48" s="7">
        <v>0.83333333333333337</v>
      </c>
      <c r="E48" s="7">
        <v>0.76829268292682928</v>
      </c>
      <c r="G48" s="6" t="s">
        <v>308</v>
      </c>
      <c r="H48" s="7">
        <v>1.5361162016875327</v>
      </c>
      <c r="I48" s="7">
        <v>1.6268755236123511</v>
      </c>
      <c r="J48" s="7">
        <v>1.5810394950002182</v>
      </c>
      <c r="K48" s="7">
        <v>1.5956841791088758</v>
      </c>
      <c r="M48" s="6" t="s">
        <v>308</v>
      </c>
      <c r="N48" s="7">
        <v>-9.5954426704562584E-2</v>
      </c>
      <c r="O48" s="7">
        <v>-0.29031091618982685</v>
      </c>
      <c r="P48" s="7">
        <v>1.8720515795441848E-2</v>
      </c>
      <c r="Q48" s="7">
        <v>-0.13093656928345712</v>
      </c>
      <c r="S48" s="8">
        <v>19.5</v>
      </c>
      <c r="T48" s="8">
        <v>4.75</v>
      </c>
    </row>
    <row r="49" spans="1:20" s="3" customFormat="1">
      <c r="A49" s="1" t="s">
        <v>309</v>
      </c>
      <c r="B49" s="2">
        <v>0.4</v>
      </c>
      <c r="C49" s="2">
        <v>0.47222222222222221</v>
      </c>
      <c r="D49" s="2">
        <v>0.5</v>
      </c>
      <c r="E49" s="2">
        <v>0.47560975609756095</v>
      </c>
      <c r="G49" s="1" t="s">
        <v>309</v>
      </c>
      <c r="H49" s="2">
        <v>0.40406175235958475</v>
      </c>
      <c r="I49" s="2">
        <v>0.29922256836310712</v>
      </c>
      <c r="J49" s="2">
        <v>0.40788589587495105</v>
      </c>
      <c r="K49" s="2">
        <v>0.35971368580690166</v>
      </c>
      <c r="M49" s="1" t="s">
        <v>309</v>
      </c>
      <c r="N49" s="2">
        <v>2.3054417986831732E-2</v>
      </c>
      <c r="O49" s="2">
        <v>-4.8890360549484882E-2</v>
      </c>
      <c r="P49" s="2">
        <v>0.17803814126911577</v>
      </c>
      <c r="Q49" s="2">
        <v>5.9510540070427193E-2</v>
      </c>
      <c r="S49" s="3">
        <v>25.8888888888889</v>
      </c>
      <c r="T49" s="3">
        <v>28.6</v>
      </c>
    </row>
    <row r="50" spans="1:20" s="3" customFormat="1">
      <c r="A50" s="1" t="s">
        <v>310</v>
      </c>
      <c r="B50" s="2">
        <v>0.5</v>
      </c>
      <c r="C50" s="2">
        <v>0.25</v>
      </c>
      <c r="D50" s="2">
        <v>0.16666666666666666</v>
      </c>
      <c r="E50" s="2">
        <v>0.24390243902439024</v>
      </c>
      <c r="G50" s="1" t="s">
        <v>310</v>
      </c>
      <c r="H50" s="2">
        <v>0.25643557218551516</v>
      </c>
      <c r="I50" s="2">
        <v>0.25796368407570269</v>
      </c>
      <c r="J50" s="2">
        <v>0.2424226898006355</v>
      </c>
      <c r="K50" s="2">
        <v>0.25095445343174805</v>
      </c>
      <c r="M50" s="1" t="s">
        <v>310</v>
      </c>
      <c r="N50" s="2">
        <v>-4.865984223601668E-2</v>
      </c>
      <c r="O50" s="2">
        <v>0.10710827144861709</v>
      </c>
      <c r="P50" s="2">
        <v>5.8148016195566483E-2</v>
      </c>
      <c r="Q50" s="2">
        <v>6.6617413815005411E-2</v>
      </c>
      <c r="S50" s="3">
        <v>28</v>
      </c>
      <c r="T50" s="3" t="s">
        <v>24</v>
      </c>
    </row>
    <row r="51" spans="1:20" s="3" customFormat="1">
      <c r="A51" s="1" t="s">
        <v>311</v>
      </c>
      <c r="B51" s="2">
        <v>0.5</v>
      </c>
      <c r="C51" s="2">
        <v>0.44444444444444442</v>
      </c>
      <c r="D51" s="2">
        <v>0.27777777777777779</v>
      </c>
      <c r="E51" s="2">
        <v>0.37804878048780488</v>
      </c>
      <c r="G51" s="1" t="s">
        <v>311</v>
      </c>
      <c r="H51" s="2">
        <v>1.6400623964247085</v>
      </c>
      <c r="I51" s="2">
        <v>1.7289974318418997</v>
      </c>
      <c r="J51" s="2">
        <v>1.6375905819562921</v>
      </c>
      <c r="K51" s="2">
        <v>1.6780218592802691</v>
      </c>
      <c r="M51" s="1" t="s">
        <v>311</v>
      </c>
      <c r="N51" s="2">
        <v>7.8257252595482912E-2</v>
      </c>
      <c r="O51" s="2">
        <v>6.9918827450764442E-2</v>
      </c>
      <c r="P51" s="2">
        <v>0.31543441344405199</v>
      </c>
      <c r="Q51" s="2">
        <v>0.1787230390020515</v>
      </c>
      <c r="S51" s="3">
        <v>28.8333333333333</v>
      </c>
      <c r="T51" s="3">
        <v>28</v>
      </c>
    </row>
    <row r="52" spans="1:20" s="3" customFormat="1">
      <c r="A52" s="1" t="s">
        <v>312</v>
      </c>
      <c r="B52" s="2">
        <v>0.4</v>
      </c>
      <c r="C52" s="2">
        <v>0.19444444444444445</v>
      </c>
      <c r="D52" s="2">
        <v>0.22222222222222221</v>
      </c>
      <c r="E52" s="2">
        <v>0.23170731707317074</v>
      </c>
      <c r="G52" s="1" t="s">
        <v>312</v>
      </c>
      <c r="H52" s="2">
        <v>1.1045587317779999</v>
      </c>
      <c r="I52" s="2">
        <v>1.5982184763226774</v>
      </c>
      <c r="J52" s="2">
        <v>1.509968672531258</v>
      </c>
      <c r="K52" s="2">
        <v>1.4992722521527029</v>
      </c>
      <c r="M52" s="1" t="s">
        <v>312</v>
      </c>
      <c r="N52" s="2">
        <v>-0.14843493233520205</v>
      </c>
      <c r="O52" s="2">
        <v>-0.76837288856620289</v>
      </c>
      <c r="P52" s="2">
        <v>-3.5836779775444663E-3</v>
      </c>
      <c r="Q52" s="2">
        <v>-0.35700958193813304</v>
      </c>
      <c r="S52" s="3">
        <v>28</v>
      </c>
      <c r="T52" s="3">
        <v>26</v>
      </c>
    </row>
    <row r="53" spans="1:20" s="8" customFormat="1">
      <c r="A53" s="6" t="s">
        <v>313</v>
      </c>
      <c r="B53" s="7">
        <v>0.8</v>
      </c>
      <c r="C53" s="7">
        <v>0.3611111111111111</v>
      </c>
      <c r="D53" s="7">
        <v>0.41666666666666669</v>
      </c>
      <c r="E53" s="7">
        <v>0.43902439024390244</v>
      </c>
      <c r="G53" s="6" t="s">
        <v>313</v>
      </c>
      <c r="H53" s="7">
        <v>1.6543933380217275</v>
      </c>
      <c r="I53" s="7">
        <v>1.609399465151732</v>
      </c>
      <c r="J53" s="7">
        <v>1.5555231248848955</v>
      </c>
      <c r="K53" s="7">
        <v>1.5912334953845839</v>
      </c>
      <c r="M53" s="6" t="s">
        <v>313</v>
      </c>
      <c r="N53" s="7">
        <v>-0.45997600867220234</v>
      </c>
      <c r="O53" s="7">
        <v>-0.31971832094520714</v>
      </c>
      <c r="P53" s="7">
        <v>0.17614303552378743</v>
      </c>
      <c r="Q53" s="7">
        <v>-0.11912768734016028</v>
      </c>
      <c r="S53" s="8">
        <v>27.8</v>
      </c>
      <c r="T53" s="8">
        <v>27.5</v>
      </c>
    </row>
    <row r="56" spans="1:20">
      <c r="B56">
        <f>AVERAGE(B46,B45,B42,B33,B31,B29,B27,B20,B18,B17,B13,B11,B9,B8)</f>
        <v>0.82857142857142851</v>
      </c>
      <c r="C56">
        <f t="shared" ref="C56:T56" si="0">AVERAGE(C46,C45,C42,C33,C31,C29,C27,C20,C18,C17,C13,C11,C9,C8)</f>
        <v>0.68452380952380953</v>
      </c>
      <c r="D56">
        <f t="shared" si="0"/>
        <v>0.68452380952380953</v>
      </c>
      <c r="E56">
        <f t="shared" si="0"/>
        <v>0.70209059233449478</v>
      </c>
      <c r="H56">
        <f t="shared" si="0"/>
        <v>0.27569027577172728</v>
      </c>
      <c r="I56">
        <f t="shared" si="0"/>
        <v>0.32728414578480969</v>
      </c>
      <c r="J56">
        <f t="shared" si="0"/>
        <v>0.3411530883743964</v>
      </c>
      <c r="K56">
        <f t="shared" si="0"/>
        <v>0.32708101448108151</v>
      </c>
      <c r="N56">
        <f t="shared" si="0"/>
        <v>-1.4459486634086929E-2</v>
      </c>
      <c r="O56">
        <f t="shared" si="0"/>
        <v>5.2607215780218748E-4</v>
      </c>
      <c r="P56">
        <f t="shared" si="0"/>
        <v>-3.8874244169573031E-2</v>
      </c>
      <c r="Q56">
        <f t="shared" si="0"/>
        <v>-1.8599134862983153E-2</v>
      </c>
      <c r="S56">
        <f t="shared" si="0"/>
        <v>15.421812512883944</v>
      </c>
      <c r="T56">
        <f t="shared" si="0"/>
        <v>17.520341166769736</v>
      </c>
    </row>
    <row r="57" spans="1:20">
      <c r="B57">
        <f>STDEV(B46,B45,B42,B33,B31,B29,B27,B20,B18,B17,B13,B11,B9,B8)</f>
        <v>0.17288756430151314</v>
      </c>
      <c r="C57">
        <f t="shared" ref="C57:T57" si="1">STDEV(C46,C45,C42,C33,C31,C29,C27,C20,C18,C17,C13,C11,C9,C8)</f>
        <v>0.12113303674010377</v>
      </c>
      <c r="D57">
        <f t="shared" si="1"/>
        <v>0.10021767788294422</v>
      </c>
      <c r="E57">
        <f t="shared" si="1"/>
        <v>9.284008174656809E-2</v>
      </c>
      <c r="H57">
        <f t="shared" si="1"/>
        <v>7.0511499119414858E-2</v>
      </c>
      <c r="I57">
        <f t="shared" si="1"/>
        <v>9.1745752275774556E-2</v>
      </c>
      <c r="J57">
        <f t="shared" si="1"/>
        <v>0.10704611079206078</v>
      </c>
      <c r="K57">
        <f t="shared" si="1"/>
        <v>8.7806767403157598E-2</v>
      </c>
      <c r="N57">
        <f t="shared" si="1"/>
        <v>8.6412616667956701E-2</v>
      </c>
      <c r="O57">
        <f t="shared" si="1"/>
        <v>8.7784141794062062E-2</v>
      </c>
      <c r="P57">
        <f t="shared" si="1"/>
        <v>8.4226508237727288E-2</v>
      </c>
      <c r="Q57">
        <f t="shared" si="1"/>
        <v>5.4699477829705967E-2</v>
      </c>
      <c r="S57">
        <f t="shared" si="1"/>
        <v>7.6593342054295013</v>
      </c>
      <c r="T57">
        <f t="shared" si="1"/>
        <v>7.5926535683570124</v>
      </c>
    </row>
    <row r="58" spans="1:20">
      <c r="B58">
        <f>B57/SQRT(COUNT(B46,B45,B42,B33,B31,B29,B27,B20,B18,B17,B13,B11,B9,B8))</f>
        <v>4.6206145146436534E-2</v>
      </c>
      <c r="C58">
        <f t="shared" ref="C58:T58" si="2">C57/SQRT(COUNT(C46,C45,C42,C33,C31,C29,C27,C20,C18,C17,C13,C11,C9,C8))</f>
        <v>3.2374165835783467E-2</v>
      </c>
      <c r="D58">
        <f t="shared" si="2"/>
        <v>2.6784301052574979E-2</v>
      </c>
      <c r="E58">
        <f t="shared" si="2"/>
        <v>2.481255554683879E-2</v>
      </c>
      <c r="H58">
        <f t="shared" si="2"/>
        <v>1.8844990823761634E-2</v>
      </c>
      <c r="I58">
        <f t="shared" si="2"/>
        <v>2.4520083693413144E-2</v>
      </c>
      <c r="J58">
        <f t="shared" si="2"/>
        <v>2.8609276512181137E-2</v>
      </c>
      <c r="K58">
        <f t="shared" si="2"/>
        <v>2.3467345704483285E-2</v>
      </c>
      <c r="N58">
        <f t="shared" si="2"/>
        <v>2.309474324758037E-2</v>
      </c>
      <c r="O58">
        <f t="shared" si="2"/>
        <v>2.3461298756097385E-2</v>
      </c>
      <c r="P58">
        <f t="shared" si="2"/>
        <v>2.2510481193562037E-2</v>
      </c>
      <c r="Q58">
        <f t="shared" si="2"/>
        <v>1.4619050376728341E-2</v>
      </c>
      <c r="S58">
        <f t="shared" si="2"/>
        <v>2.047043171965401</v>
      </c>
      <c r="T58">
        <f t="shared" si="2"/>
        <v>2.0292220220898955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</vt:lpstr>
      <vt:lpstr>cxc325</vt:lpstr>
      <vt:lpstr>cxc1000</vt:lpstr>
      <vt:lpstr>cxc1925</vt:lpstr>
      <vt:lpstr>cxo325</vt:lpstr>
      <vt:lpstr>cxo1000</vt:lpstr>
      <vt:lpstr>cxo1925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2022-08-31T14:10:47Z</dcterms:created>
  <dcterms:modified xsi:type="dcterms:W3CDTF">2022-09-14T17:22:06Z</dcterms:modified>
</cp:coreProperties>
</file>