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4120" windowHeight="6960" tabRatio="400"/>
  </bookViews>
  <sheets>
    <sheet name="ABSENSI DAN CATATAN" sheetId="1" r:id="rId1"/>
    <sheet name="XII" sheetId="5" r:id="rId2"/>
    <sheet name="XI" sheetId="4" r:id="rId3"/>
    <sheet name="X" sheetId="2" r:id="rId4"/>
  </sheets>
  <calcPr calcId="144525"/>
</workbook>
</file>

<file path=xl/calcChain.xml><?xml version="1.0" encoding="utf-8"?>
<calcChain xmlns="http://schemas.openxmlformats.org/spreadsheetml/2006/main">
  <c r="L51" i="1" l="1"/>
  <c r="G51" i="1"/>
  <c r="L50" i="1" l="1"/>
  <c r="G50" i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O49" i="1"/>
  <c r="N49" i="1"/>
  <c r="M49" i="1"/>
  <c r="L49" i="1" s="1"/>
  <c r="A5" i="1" l="1"/>
  <c r="O48" i="1"/>
  <c r="N48" i="1"/>
  <c r="M48" i="1"/>
  <c r="L48" i="1" s="1"/>
  <c r="O47" i="1"/>
  <c r="N47" i="1"/>
  <c r="M47" i="1"/>
  <c r="L47" i="1" s="1"/>
  <c r="O46" i="1"/>
  <c r="N46" i="1"/>
  <c r="M46" i="1"/>
  <c r="O45" i="1"/>
  <c r="N45" i="1"/>
  <c r="M45" i="1"/>
  <c r="O44" i="1"/>
  <c r="N44" i="1"/>
  <c r="M44" i="1"/>
  <c r="L44" i="1" s="1"/>
  <c r="O43" i="1"/>
  <c r="N43" i="1"/>
  <c r="M43" i="1"/>
  <c r="L43" i="1" s="1"/>
  <c r="O42" i="1"/>
  <c r="N42" i="1"/>
  <c r="M42" i="1"/>
  <c r="O41" i="1"/>
  <c r="N41" i="1"/>
  <c r="M41" i="1"/>
  <c r="O40" i="1"/>
  <c r="N40" i="1"/>
  <c r="M40" i="1"/>
  <c r="L40" i="1" s="1"/>
  <c r="B51" i="1" l="1"/>
  <c r="C51" i="1"/>
  <c r="C50" i="1"/>
  <c r="B50" i="1"/>
  <c r="C46" i="1"/>
  <c r="C49" i="1"/>
  <c r="B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B13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C48" i="1"/>
  <c r="L42" i="1"/>
  <c r="L41" i="1"/>
  <c r="L45" i="1"/>
  <c r="L46" i="1"/>
  <c r="O39" i="1" l="1"/>
  <c r="N39" i="1"/>
  <c r="M39" i="1"/>
  <c r="L39" i="1" s="1"/>
  <c r="O38" i="1"/>
  <c r="N38" i="1"/>
  <c r="M38" i="1"/>
  <c r="L38" i="1" s="1"/>
  <c r="O37" i="1"/>
  <c r="N37" i="1"/>
  <c r="M37" i="1"/>
  <c r="L37" i="1" s="1"/>
  <c r="O36" i="1"/>
  <c r="L36" i="1" s="1"/>
  <c r="N36" i="1"/>
  <c r="M36" i="1"/>
  <c r="O35" i="1"/>
  <c r="N35" i="1"/>
  <c r="M35" i="1"/>
  <c r="L35" i="1" s="1"/>
  <c r="O34" i="1"/>
  <c r="N34" i="1"/>
  <c r="M34" i="1"/>
  <c r="L34" i="1" s="1"/>
  <c r="O33" i="1"/>
  <c r="N33" i="1"/>
  <c r="M33" i="1"/>
  <c r="L33" i="1" s="1"/>
  <c r="O32" i="1"/>
  <c r="L32" i="1" s="1"/>
  <c r="N32" i="1"/>
  <c r="M32" i="1"/>
  <c r="O31" i="1"/>
  <c r="N31" i="1"/>
  <c r="M31" i="1"/>
  <c r="L31" i="1" s="1"/>
  <c r="O30" i="1"/>
  <c r="N30" i="1"/>
  <c r="M30" i="1"/>
  <c r="L30" i="1" s="1"/>
  <c r="O29" i="1"/>
  <c r="N29" i="1"/>
  <c r="M29" i="1"/>
  <c r="L29" i="1" s="1"/>
  <c r="O28" i="1"/>
  <c r="N28" i="1"/>
  <c r="M28" i="1"/>
  <c r="L28" i="1" s="1"/>
  <c r="O27" i="1"/>
  <c r="N27" i="1"/>
  <c r="M27" i="1"/>
  <c r="L27" i="1" s="1"/>
  <c r="O26" i="1"/>
  <c r="N26" i="1"/>
  <c r="M26" i="1"/>
  <c r="L26" i="1" s="1"/>
  <c r="O25" i="1"/>
  <c r="N25" i="1"/>
  <c r="M25" i="1"/>
  <c r="L25" i="1" s="1"/>
  <c r="O24" i="1"/>
  <c r="N24" i="1"/>
  <c r="M24" i="1"/>
  <c r="L24" i="1" s="1"/>
  <c r="O23" i="1"/>
  <c r="N23" i="1"/>
  <c r="M23" i="1"/>
  <c r="L23" i="1" s="1"/>
  <c r="O22" i="1"/>
  <c r="N22" i="1"/>
  <c r="M22" i="1"/>
  <c r="L22" i="1" s="1"/>
  <c r="O21" i="1"/>
  <c r="N21" i="1"/>
  <c r="M21" i="1"/>
  <c r="L21" i="1" s="1"/>
  <c r="O20" i="1"/>
  <c r="N20" i="1"/>
  <c r="M20" i="1"/>
  <c r="L20" i="1" s="1"/>
  <c r="O19" i="1"/>
  <c r="N19" i="1"/>
  <c r="M19" i="1"/>
  <c r="L19" i="1" s="1"/>
  <c r="O18" i="1"/>
  <c r="N18" i="1"/>
  <c r="M18" i="1"/>
  <c r="L18" i="1" s="1"/>
  <c r="O17" i="1"/>
  <c r="N17" i="1"/>
  <c r="M17" i="1"/>
  <c r="L17" i="1" s="1"/>
  <c r="O16" i="1"/>
  <c r="N16" i="1"/>
  <c r="M16" i="1"/>
  <c r="L16" i="1" s="1"/>
  <c r="O15" i="1"/>
  <c r="N15" i="1"/>
  <c r="M15" i="1"/>
  <c r="L15" i="1" s="1"/>
  <c r="O14" i="1"/>
  <c r="N14" i="1"/>
  <c r="M14" i="1"/>
  <c r="O13" i="1"/>
  <c r="N13" i="1"/>
  <c r="M13" i="1"/>
  <c r="L14" i="1" l="1"/>
  <c r="L13" i="1"/>
</calcChain>
</file>

<file path=xl/comments1.xml><?xml version="1.0" encoding="utf-8"?>
<comments xmlns="http://schemas.openxmlformats.org/spreadsheetml/2006/main">
  <authors>
    <author>ismail - [2010]</author>
  </authors>
  <commentList>
    <comment ref="A5" authorId="0">
      <text>
        <r>
          <rPr>
            <b/>
            <sz val="12"/>
            <color indexed="81"/>
            <rFont val="Tahoma"/>
            <family val="2"/>
          </rPr>
          <t>JANGAN LUPA UNTUK MENGGANTI KELASNYA</t>
        </r>
      </text>
    </comment>
    <comment ref="K13" authorId="0">
      <text>
        <r>
          <rPr>
            <b/>
            <sz val="18"/>
            <color indexed="81"/>
            <rFont val="Tahoma"/>
            <family val="2"/>
          </rPr>
          <t>CONTOH</t>
        </r>
      </text>
    </comment>
  </commentList>
</comments>
</file>

<file path=xl/sharedStrings.xml><?xml version="1.0" encoding="utf-8"?>
<sst xmlns="http://schemas.openxmlformats.org/spreadsheetml/2006/main" count="337" uniqueCount="223">
  <si>
    <t>Selalu berusaha untuk mematuhi tata tertib sekolah dan patuh terhadap Guru.</t>
  </si>
  <si>
    <t>Selalu berusaha untuk mandiri dan tepat waktu dalam mengerjakan tugas.</t>
  </si>
  <si>
    <t>Selalu menjaga nama baik Almamater dimanapun berada.</t>
  </si>
  <si>
    <t>Mempunyai kemampuan dan motivasi yang tinggi untuk menggunakan waktu secara efisien.</t>
  </si>
  <si>
    <t>Diharapkan merubah penampilannya menjadi lebih rapi. Seperti tentang potong rambut dan cara berpakaian.</t>
  </si>
  <si>
    <t>Masih perlu memperbanyak teman bergaul dan teman diskusi, kurangi aktifitas menyendiri.</t>
  </si>
  <si>
    <t>Diharapkan dapat meningkatkan komitmennya untuk lebih serius saat mengerjakan tugas dan tidak mudah menyerah.</t>
  </si>
  <si>
    <t>Diharapkan untuk lebih bersikap senyum, sopan santun, serta menjaga perilaku yang baik</t>
  </si>
  <si>
    <t>NO</t>
  </si>
  <si>
    <t>NIS</t>
  </si>
  <si>
    <t>NAMA</t>
  </si>
  <si>
    <t>JUMLAH</t>
  </si>
  <si>
    <t>RANKING</t>
  </si>
  <si>
    <t>CATATAN WALI KELAS</t>
  </si>
  <si>
    <t>Sakit</t>
  </si>
  <si>
    <t>Izin</t>
  </si>
  <si>
    <t>alpa</t>
  </si>
  <si>
    <t>Total</t>
  </si>
  <si>
    <t>Silahkan pilih Option, input angka 1-10</t>
  </si>
  <si>
    <t>DESKRIPSI</t>
  </si>
  <si>
    <t>IND</t>
  </si>
  <si>
    <t>KELAS</t>
  </si>
  <si>
    <t>0063</t>
  </si>
  <si>
    <t>BAGUS TIRTO NUGROHO</t>
  </si>
  <si>
    <t>X</t>
  </si>
  <si>
    <t>0064</t>
  </si>
  <si>
    <t>RAHMAT SEPTIAN ADI SAPUTRA</t>
  </si>
  <si>
    <t>0066</t>
  </si>
  <si>
    <t>MAULANA MALIK IBRAHIM</t>
  </si>
  <si>
    <t>ROBIN CHOIRUL FIRLANA</t>
  </si>
  <si>
    <t>0068</t>
  </si>
  <si>
    <t>MUHAMAD KHAIRUL RAFLI</t>
  </si>
  <si>
    <t>0069</t>
  </si>
  <si>
    <t>RADIT PERMANA</t>
  </si>
  <si>
    <t>0070</t>
  </si>
  <si>
    <t>MUHAMAD ALAN</t>
  </si>
  <si>
    <t>0071</t>
  </si>
  <si>
    <t>SITI GUSTIANI</t>
  </si>
  <si>
    <t>0072</t>
  </si>
  <si>
    <t>CAHAYA ANGGRAENI</t>
  </si>
  <si>
    <t>0073</t>
  </si>
  <si>
    <t>PUTRA ADITYA</t>
  </si>
  <si>
    <t>0074</t>
  </si>
  <si>
    <t>SUCI TRISYANTI</t>
  </si>
  <si>
    <t>0075</t>
  </si>
  <si>
    <t>TIARA SAFITRI</t>
  </si>
  <si>
    <t>0076</t>
  </si>
  <si>
    <t>0077</t>
  </si>
  <si>
    <t>RISMAWATI ANNISA</t>
  </si>
  <si>
    <t>0078</t>
  </si>
  <si>
    <t>0079</t>
  </si>
  <si>
    <t>0080</t>
  </si>
  <si>
    <t>LUTVI SYAHIDDAH</t>
  </si>
  <si>
    <t>0081</t>
  </si>
  <si>
    <t>0082</t>
  </si>
  <si>
    <t>SYAIKHU AHMAD BUSTOMI</t>
  </si>
  <si>
    <t>0083</t>
  </si>
  <si>
    <t>0084</t>
  </si>
  <si>
    <t>0085</t>
  </si>
  <si>
    <t>0086</t>
  </si>
  <si>
    <t>0087</t>
  </si>
  <si>
    <t>SABILA NANDA</t>
  </si>
  <si>
    <t>0088</t>
  </si>
  <si>
    <t>ERSI DWI CAHYA</t>
  </si>
  <si>
    <t>0089</t>
  </si>
  <si>
    <t>ANNISA KHAIRIAH</t>
  </si>
  <si>
    <t>0090</t>
  </si>
  <si>
    <t>WILDA NUR APRIYANTI</t>
  </si>
  <si>
    <t>0091</t>
  </si>
  <si>
    <t>0092</t>
  </si>
  <si>
    <t>0093</t>
  </si>
  <si>
    <t>HARYANTO ALI</t>
  </si>
  <si>
    <t>ACHMAD ZAIR SAHERLAN</t>
  </si>
  <si>
    <t>0095</t>
  </si>
  <si>
    <t>MAHARDIKA NUR PRATAMA</t>
  </si>
  <si>
    <t>0096</t>
  </si>
  <si>
    <t>ADNAN MAHESA PUTRA</t>
  </si>
  <si>
    <t>0097</t>
  </si>
  <si>
    <t>RADEN DIMAS ANDHITA BATARA</t>
  </si>
  <si>
    <t>0098</t>
  </si>
  <si>
    <t>0099</t>
  </si>
  <si>
    <t>BAGAS HERMAWAN</t>
  </si>
  <si>
    <t>XI</t>
  </si>
  <si>
    <t>0035</t>
  </si>
  <si>
    <t>AGRIBVINA SITANGGANG</t>
  </si>
  <si>
    <t>0036</t>
  </si>
  <si>
    <t>AHFAT HILAL MAULANA</t>
  </si>
  <si>
    <t>0037</t>
  </si>
  <si>
    <t>AHMAD FIKRIYANSYAH</t>
  </si>
  <si>
    <t>0038</t>
  </si>
  <si>
    <t>AHMAD NUR FAUZI</t>
  </si>
  <si>
    <t>0039</t>
  </si>
  <si>
    <t>ARIFIN ILHAM</t>
  </si>
  <si>
    <t>0040</t>
  </si>
  <si>
    <t>ARYA TRITAMA</t>
  </si>
  <si>
    <t>0041</t>
  </si>
  <si>
    <t>0042</t>
  </si>
  <si>
    <t>FAKHRI RAHMATULLOH</t>
  </si>
  <si>
    <t>0043</t>
  </si>
  <si>
    <t>IMELDA DWI PRAMESTI</t>
  </si>
  <si>
    <t>0044</t>
  </si>
  <si>
    <t>INDRA SYAHPUTRA</t>
  </si>
  <si>
    <t>0045</t>
  </si>
  <si>
    <t>JEHAN MAHDINA BASYA</t>
  </si>
  <si>
    <t>0047</t>
  </si>
  <si>
    <t>KHUSNUL FATIMAH</t>
  </si>
  <si>
    <t>0048</t>
  </si>
  <si>
    <t>0049</t>
  </si>
  <si>
    <t>0050</t>
  </si>
  <si>
    <t>0051</t>
  </si>
  <si>
    <t>MUHAMMAD NAUFAL HAIDAR</t>
  </si>
  <si>
    <t>0052</t>
  </si>
  <si>
    <t>MUHAMMAD RAMA RAMADHAN</t>
  </si>
  <si>
    <t>0053</t>
  </si>
  <si>
    <t>MUHAMMAD RIZIQ TAMAM</t>
  </si>
  <si>
    <t>0054</t>
  </si>
  <si>
    <t>0055</t>
  </si>
  <si>
    <t>0056</t>
  </si>
  <si>
    <t>RAFLI AFRIZAL</t>
  </si>
  <si>
    <t>0057</t>
  </si>
  <si>
    <t>RAMDANI</t>
  </si>
  <si>
    <t>0058</t>
  </si>
  <si>
    <t>REVAN JULHAMSYAH APRILIAN</t>
  </si>
  <si>
    <t>0059</t>
  </si>
  <si>
    <t>REZA DANUARTA</t>
  </si>
  <si>
    <t>0060</t>
  </si>
  <si>
    <t>SARI WIDIYANTI</t>
  </si>
  <si>
    <t>0061</t>
  </si>
  <si>
    <t>SITI NUR HIDAYAH</t>
  </si>
  <si>
    <t>0062</t>
  </si>
  <si>
    <t>RIKA HANDAYANI</t>
  </si>
  <si>
    <t>0002</t>
  </si>
  <si>
    <t>AHMAD ASTIAN FAHLUBI</t>
  </si>
  <si>
    <t>XII</t>
  </si>
  <si>
    <t>0003</t>
  </si>
  <si>
    <t>ALEX CANDRA WIGUNA</t>
  </si>
  <si>
    <t>0004</t>
  </si>
  <si>
    <t>ANGGA RIZKY NUGROHO</t>
  </si>
  <si>
    <t>0023</t>
  </si>
  <si>
    <t>ARDILA RAHMAWATI</t>
  </si>
  <si>
    <t>0005</t>
  </si>
  <si>
    <t>ARMAN MAULANA</t>
  </si>
  <si>
    <t>0006</t>
  </si>
  <si>
    <t>AULIA RISKI SUKOWATI</t>
  </si>
  <si>
    <t>0007</t>
  </si>
  <si>
    <t>DIMAS APRIYANTO</t>
  </si>
  <si>
    <t>0008</t>
  </si>
  <si>
    <t>ERIC ARDIANSYAH</t>
  </si>
  <si>
    <t>0024</t>
  </si>
  <si>
    <t>FAZRUL ZUBAIRSYAH</t>
  </si>
  <si>
    <t>0025</t>
  </si>
  <si>
    <t>FITRIA RAMADHANI</t>
  </si>
  <si>
    <t>0026</t>
  </si>
  <si>
    <t>HANNA SYAHRANI</t>
  </si>
  <si>
    <t>0010</t>
  </si>
  <si>
    <t>IMAS NURHALIZA</t>
  </si>
  <si>
    <t>0028</t>
  </si>
  <si>
    <t>IMELIA NOVITA SARI</t>
  </si>
  <si>
    <t>0012</t>
  </si>
  <si>
    <t>KHIFNI KHAIRUL HAFIZ</t>
  </si>
  <si>
    <t>0013</t>
  </si>
  <si>
    <t>LILI AULIA SEPTIANI</t>
  </si>
  <si>
    <t>0014</t>
  </si>
  <si>
    <t>MARISA</t>
  </si>
  <si>
    <t>0015</t>
  </si>
  <si>
    <t>MILA ADELIA</t>
  </si>
  <si>
    <t>0029</t>
  </si>
  <si>
    <t>MITA ARFALIYAH</t>
  </si>
  <si>
    <t>0016</t>
  </si>
  <si>
    <t>MUHAMMAD AGIL HIDAYAT</t>
  </si>
  <si>
    <t>0017</t>
  </si>
  <si>
    <t>MUHAMMAD MARDAN APRIZAL</t>
  </si>
  <si>
    <t>0030</t>
  </si>
  <si>
    <t>NAYLA SALSA BILLA</t>
  </si>
  <si>
    <t>0018</t>
  </si>
  <si>
    <t>NINA FITRIA RAMADAN</t>
  </si>
  <si>
    <t>0019</t>
  </si>
  <si>
    <t>RANGGA AHMAD MAULANA</t>
  </si>
  <si>
    <t>0020</t>
  </si>
  <si>
    <t>RIZKY SETIAWAN</t>
  </si>
  <si>
    <t>0032</t>
  </si>
  <si>
    <t>SOFIAN YUSUF</t>
  </si>
  <si>
    <t>0021</t>
  </si>
  <si>
    <t>TRI AJI</t>
  </si>
  <si>
    <r>
      <rPr>
        <b/>
        <sz val="14"/>
        <color rgb="FFCC00FF"/>
        <rFont val="Arial"/>
        <family val="2"/>
      </rPr>
      <t>CATATAN WALI KELAS</t>
    </r>
    <r>
      <rPr>
        <sz val="14"/>
        <color theme="1"/>
        <rFont val="Arial"/>
        <family val="2"/>
      </rPr>
      <t xml:space="preserve">
Edit catatan dan pilih maksimal 3 option, catatan disamping kanan dengan menuliskan angka option pada kolom catatan Wali Kelas</t>
    </r>
  </si>
  <si>
    <t>JULISA CHATRINE</t>
  </si>
  <si>
    <t>LORENZO NUR MARYADI</t>
  </si>
  <si>
    <t>MUHAMMAD ZAIN LUTFI</t>
  </si>
  <si>
    <t>NARITA EKA CAHYA</t>
  </si>
  <si>
    <t>RICKY SUNDAFFA</t>
  </si>
  <si>
    <t>SAEFUL HIDAYAT</t>
  </si>
  <si>
    <t>MUHAMMAD DAMAR</t>
  </si>
  <si>
    <t>ACHMAD JAELANI</t>
  </si>
  <si>
    <t>AKMAL AGUSTIAN</t>
  </si>
  <si>
    <t>DEVA ANGELIN</t>
  </si>
  <si>
    <t>FARREL FEBRIANTO</t>
  </si>
  <si>
    <t>HAMBALI</t>
  </si>
  <si>
    <t>MELANI NUR AFISAH</t>
  </si>
  <si>
    <t>MILKA AMDA APRILIA</t>
  </si>
  <si>
    <t>MUHAMMAD FHATULLAH</t>
  </si>
  <si>
    <t>MUHAMMAD FIKRI YALDI</t>
  </si>
  <si>
    <t>MUHAMMAD KHOIRUL AFFANDI</t>
  </si>
  <si>
    <t>MUHAMMAD RAIHAN ALFARIDZI</t>
  </si>
  <si>
    <t>MUSTOPA ALAYDRUS</t>
  </si>
  <si>
    <t>0107</t>
  </si>
  <si>
    <t>0104</t>
  </si>
  <si>
    <t>0105</t>
  </si>
  <si>
    <t>0100</t>
  </si>
  <si>
    <t>0101</t>
  </si>
  <si>
    <t>0102</t>
  </si>
  <si>
    <t>0106</t>
  </si>
  <si>
    <t>DIKA PRATAMA</t>
  </si>
  <si>
    <t>MUHAMAD APRIYADI</t>
  </si>
  <si>
    <t>MUHAMMAD DITO FERDIAN AL HADAD</t>
  </si>
  <si>
    <t>NOVA LUFIA SARI</t>
  </si>
  <si>
    <t>0103</t>
  </si>
  <si>
    <t>0110</t>
  </si>
  <si>
    <t>MAYA</t>
  </si>
  <si>
    <t>RIDO CANDRA</t>
  </si>
  <si>
    <t>ARDIANSYAH FIRDAUS</t>
  </si>
  <si>
    <t>LINGGA AL GAZY DESTIAN</t>
  </si>
  <si>
    <t>0108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</si>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</sst>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22"/>
      <color theme="1"/>
      <name val="Calibri"/>
      <family val="2"/>
      <charset val="1"/>
      <scheme val="minor"/>
    </font>
    <font>
      <b/>
      <sz val="9"/>
      <color theme="0"/>
      <name val="Arial"/>
      <family val="2"/>
    </font>
    <font>
      <sz val="11"/>
      <color rgb="FF0000FF"/>
      <name val="Tahoma"/>
      <family val="2"/>
    </font>
    <font>
      <b/>
      <sz val="18"/>
      <color rgb="FFFFFF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sz val="12"/>
      <name val="Arial Narrow"/>
      <family val="2"/>
    </font>
    <font>
      <sz val="18"/>
      <color theme="1"/>
      <name val="Calibri"/>
      <family val="2"/>
      <charset val="1"/>
      <scheme val="minor"/>
    </font>
    <font>
      <sz val="18"/>
      <name val="Calibri"/>
      <family val="2"/>
      <charset val="1"/>
      <scheme val="minor"/>
    </font>
    <font>
      <sz val="14"/>
      <color rgb="FFCC00FF"/>
      <name val="Calibri"/>
      <family val="2"/>
      <charset val="1"/>
      <scheme val="minor"/>
    </font>
    <font>
      <sz val="14"/>
      <color theme="1"/>
      <name val="Arial"/>
      <family val="2"/>
    </font>
    <font>
      <b/>
      <sz val="14"/>
      <color rgb="FFCC00FF"/>
      <name val="Arial"/>
      <family val="2"/>
    </font>
    <font>
      <b/>
      <sz val="36"/>
      <name val="Calibri"/>
      <family val="2"/>
      <scheme val="minor"/>
    </font>
    <font>
      <sz val="12"/>
      <color theme="0"/>
      <name val="Calibri"/>
      <family val="2"/>
      <charset val="1"/>
      <scheme val="minor"/>
    </font>
    <font>
      <b/>
      <sz val="12"/>
      <color indexed="81"/>
      <name val="Tahoma"/>
      <family val="2"/>
    </font>
    <font>
      <b/>
      <sz val="1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2" xfId="0" applyFont="1" applyFill="1" applyBorder="1" applyAlignment="1" applyProtection="1">
      <alignment horizontal="center" vertical="center"/>
      <protection hidden="1"/>
    </xf>
    <xf numFmtId="0" fontId="8" fillId="6" borderId="14" xfId="0" applyFont="1" applyFill="1" applyBorder="1" applyAlignment="1" applyProtection="1">
      <alignment horizontal="center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/>
      <protection hidden="1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2" fillId="8" borderId="15" xfId="0" applyFont="1" applyFill="1" applyBorder="1" applyAlignment="1" applyProtection="1">
      <alignment horizontal="center" vertical="center"/>
      <protection hidden="1"/>
    </xf>
    <xf numFmtId="0" fontId="12" fillId="9" borderId="2" xfId="0" applyFont="1" applyFill="1" applyBorder="1" applyAlignment="1" applyProtection="1">
      <alignment horizontal="center" vertical="center"/>
      <protection hidden="1"/>
    </xf>
    <xf numFmtId="0" fontId="12" fillId="10" borderId="2" xfId="0" applyFont="1" applyFill="1" applyBorder="1" applyAlignment="1" applyProtection="1">
      <alignment horizontal="center" vertical="center"/>
      <protection locked="0"/>
    </xf>
    <xf numFmtId="0" fontId="13" fillId="7" borderId="2" xfId="0" applyFont="1" applyFill="1" applyBorder="1" applyAlignment="1" applyProtection="1">
      <alignment horizontal="left" vertical="center" wrapText="1"/>
      <protection hidden="1"/>
    </xf>
    <xf numFmtId="0" fontId="0" fillId="0" borderId="9" xfId="0" applyBorder="1"/>
    <xf numFmtId="0" fontId="0" fillId="0" borderId="14" xfId="0" applyBorder="1"/>
    <xf numFmtId="0" fontId="0" fillId="0" borderId="18" xfId="0" applyBorder="1"/>
    <xf numFmtId="0" fontId="0" fillId="0" borderId="7" xfId="0" applyBorder="1"/>
    <xf numFmtId="0" fontId="0" fillId="0" borderId="2" xfId="0" quotePrefix="1" applyBorder="1"/>
    <xf numFmtId="0" fontId="0" fillId="0" borderId="2" xfId="0" applyBorder="1"/>
    <xf numFmtId="0" fontId="0" fillId="0" borderId="5" xfId="0" applyBorder="1"/>
    <xf numFmtId="0" fontId="0" fillId="4" borderId="7" xfId="0" applyFill="1" applyBorder="1"/>
    <xf numFmtId="0" fontId="0" fillId="4" borderId="2" xfId="0" quotePrefix="1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9" xfId="0" applyBorder="1"/>
    <xf numFmtId="0" fontId="0" fillId="0" borderId="7" xfId="0" applyFill="1" applyBorder="1"/>
    <xf numFmtId="0" fontId="0" fillId="0" borderId="0" xfId="0" applyFill="1"/>
    <xf numFmtId="0" fontId="0" fillId="0" borderId="14" xfId="0" applyFill="1" applyBorder="1"/>
    <xf numFmtId="0" fontId="0" fillId="0" borderId="2" xfId="0" applyFill="1" applyBorder="1"/>
    <xf numFmtId="0" fontId="0" fillId="0" borderId="19" xfId="0" applyFill="1" applyBorder="1"/>
    <xf numFmtId="0" fontId="0" fillId="0" borderId="2" xfId="0" quotePrefix="1" applyFill="1" applyBorder="1"/>
    <xf numFmtId="0" fontId="2" fillId="0" borderId="1" xfId="0" applyFont="1" applyFill="1" applyBorder="1" applyAlignment="1" applyProtection="1">
      <alignment wrapText="1"/>
      <protection hidden="1"/>
    </xf>
    <xf numFmtId="0" fontId="17" fillId="0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1" fillId="0" borderId="0" xfId="0" applyFont="1" applyFill="1" applyProtection="1">
      <protection hidden="1"/>
    </xf>
    <xf numFmtId="0" fontId="5" fillId="0" borderId="8" xfId="0" applyFont="1" applyFill="1" applyBorder="1" applyAlignment="1" applyProtection="1">
      <alignment wrapText="1"/>
      <protection hidden="1"/>
    </xf>
    <xf numFmtId="0" fontId="6" fillId="5" borderId="12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9" fillId="6" borderId="5" xfId="0" applyFont="1" applyFill="1" applyBorder="1" applyAlignment="1" applyProtection="1">
      <alignment horizontal="center" vertical="center" wrapText="1"/>
      <protection hidden="1"/>
    </xf>
    <xf numFmtId="0" fontId="9" fillId="6" borderId="6" xfId="0" applyFont="1" applyFill="1" applyBorder="1" applyAlignment="1" applyProtection="1">
      <alignment horizontal="center" vertical="center" wrapText="1"/>
      <protection hidden="1"/>
    </xf>
    <xf numFmtId="0" fontId="9" fillId="6" borderId="7" xfId="0" applyFont="1" applyFill="1" applyBorder="1" applyAlignment="1" applyProtection="1">
      <alignment horizontal="center" vertical="center" wrapText="1"/>
      <protection hidden="1"/>
    </xf>
    <xf numFmtId="0" fontId="8" fillId="6" borderId="5" xfId="0" applyFont="1" applyFill="1" applyBorder="1" applyAlignment="1" applyProtection="1">
      <alignment horizontal="center" vertical="center" wrapText="1"/>
      <protection hidden="1"/>
    </xf>
    <xf numFmtId="0" fontId="8" fillId="6" borderId="6" xfId="0" applyFont="1" applyFill="1" applyBorder="1" applyAlignment="1" applyProtection="1">
      <alignment horizontal="center" vertical="center" wrapText="1"/>
      <protection hidden="1"/>
    </xf>
    <xf numFmtId="0" fontId="8" fillId="6" borderId="7" xfId="0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vertical="center" wrapText="1"/>
      <protection locked="0"/>
    </xf>
    <xf numFmtId="0" fontId="4" fillId="0" borderId="7" xfId="0" applyFont="1" applyFill="1" applyBorder="1" applyAlignment="1" applyProtection="1">
      <alignment vertical="center" wrapText="1"/>
      <protection locked="0"/>
    </xf>
    <xf numFmtId="0" fontId="6" fillId="5" borderId="10" xfId="0" applyFont="1" applyFill="1" applyBorder="1" applyAlignment="1" applyProtection="1">
      <alignment horizontal="center" vertical="center"/>
      <protection hidden="1"/>
    </xf>
    <xf numFmtId="0" fontId="6" fillId="5" borderId="12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 applyProtection="1">
      <alignment horizontal="center" vertical="center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8" fillId="5" borderId="13" xfId="0" applyFont="1" applyFill="1" applyBorder="1" applyAlignment="1" applyProtection="1">
      <alignment horizontal="center" vertical="center" wrapText="1"/>
      <protection hidden="1"/>
    </xf>
    <xf numFmtId="0" fontId="8" fillId="5" borderId="14" xfId="0" applyFont="1" applyFill="1" applyBorder="1" applyAlignment="1" applyProtection="1">
      <alignment horizontal="center" vertical="center" wrapText="1"/>
      <protection hidden="1"/>
    </xf>
    <xf numFmtId="0" fontId="14" fillId="2" borderId="16" xfId="0" applyFont="1" applyFill="1" applyBorder="1" applyAlignment="1" applyProtection="1">
      <alignment horizontal="left" vertical="top" wrapText="1"/>
      <protection hidden="1"/>
    </xf>
    <xf numFmtId="0" fontId="14" fillId="2" borderId="3" xfId="0" applyFont="1" applyFill="1" applyBorder="1" applyAlignment="1" applyProtection="1">
      <alignment horizontal="left" vertical="top" wrapText="1"/>
      <protection hidden="1"/>
    </xf>
    <xf numFmtId="0" fontId="14" fillId="2" borderId="17" xfId="0" applyFont="1" applyFill="1" applyBorder="1" applyAlignment="1" applyProtection="1">
      <alignment horizontal="left" vertical="top" wrapText="1"/>
      <protection hidden="1"/>
    </xf>
    <xf numFmtId="0" fontId="2" fillId="0" borderId="0" xfId="0" applyFont="1" applyFill="1" applyBorder="1" applyAlignment="1" applyProtection="1">
      <alignment horizontal="left" wrapText="1"/>
      <protection hidden="1"/>
    </xf>
    <xf numFmtId="0" fontId="2" fillId="0" borderId="4" xfId="0" applyFont="1" applyFill="1" applyBorder="1" applyAlignment="1" applyProtection="1">
      <alignment horizontal="left" wrapText="1"/>
      <protection hidden="1"/>
    </xf>
    <xf numFmtId="0" fontId="16" fillId="0" borderId="0" xfId="0" applyFont="1" applyFill="1" applyBorder="1" applyAlignment="1" applyProtection="1">
      <alignment horizontal="left" vertical="center" wrapText="1"/>
      <protection locked="0" hidden="1"/>
    </xf>
    <xf numFmtId="0" fontId="16" fillId="0" borderId="4" xfId="0" applyFont="1" applyFill="1" applyBorder="1" applyAlignment="1" applyProtection="1">
      <alignment horizontal="left" vertical="center" wrapText="1"/>
      <protection locked="0" hidden="1"/>
    </xf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$B$1" max="3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4</xdr:row>
          <xdr:rowOff>69850</xdr:rowOff>
        </xdr:from>
        <xdr:to>
          <xdr:col>1</xdr:col>
          <xdr:colOff>850900</xdr:colOff>
          <xdr:row>8</xdr:row>
          <xdr:rowOff>107950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id="3" name="Table10434" displayName="Table10434" ref="A2:D39" totalsRowShown="0" headerRowDxfId="23" headerRowBorderDxfId="22" tableBorderDxfId="21" totalsRowBorderDxfId="20">
  <autoFilter ref="A2:D39"/>
  <sortState ref="A3:D33">
    <sortCondition ref="C2:C33"/>
  </sortState>
  <tableColumns count="4">
    <tableColumn id="1" name="NO" dataDxfId="19"/>
    <tableColumn id="2" name="IND" dataDxfId="18"/>
    <tableColumn id="3" name="NAMA" dataDxfId="17"/>
    <tableColumn id="4" name="KELAS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043" displayName="Table1043" ref="A2:D39" totalsRowShown="0" headerRowDxfId="15" headerRowBorderDxfId="14" tableBorderDxfId="13" totalsRowBorderDxfId="12">
  <autoFilter ref="A2:D39"/>
  <sortState ref="A3:D33">
    <sortCondition ref="C2:C33"/>
  </sortState>
  <tableColumns count="4">
    <tableColumn id="1" name="NO" dataDxfId="11"/>
    <tableColumn id="2" name="IND" dataDxfId="10"/>
    <tableColumn id="3" name="NAMA" dataDxfId="9"/>
    <tableColumn id="4" name="KELAS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04" displayName="Table104" ref="A2:D41" totalsRowShown="0" headerRowDxfId="7" headerRowBorderDxfId="6" tableBorderDxfId="5" totalsRowBorderDxfId="4">
  <autoFilter ref="A2:D41"/>
  <sortState ref="A3:D39">
    <sortCondition ref="C2:C39"/>
  </sortState>
  <tableColumns count="4">
    <tableColumn id="1" name="NO" dataDxfId="3"/>
    <tableColumn id="2" name="IND" dataDxfId="2"/>
    <tableColumn id="3" name="NAMA" dataDxfId="1"/>
    <tableColumn id="4" name="KELA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tabSelected="1" zoomScale="70" zoomScaleNormal="70" workbookViewId="0">
      <selection activeCell="E13" sqref="E13"/>
    </sheetView>
  </sheetViews>
  <sheetFormatPr defaultRowHeight="14.5" x14ac:dyDescent="0.35"/>
  <cols>
    <col min="1" max="1" width="6.54296875" customWidth="1"/>
    <col min="2" max="2" width="13.453125" customWidth="1"/>
    <col min="3" max="3" width="31.7265625" customWidth="1"/>
    <col min="4" max="7" width="8.7265625" customWidth="1"/>
    <col min="8" max="8" width="0" hidden="1" customWidth="1"/>
    <col min="9" max="11" width="9.7265625" customWidth="1"/>
    <col min="12" max="12" width="112.54296875" customWidth="1"/>
  </cols>
  <sheetData>
    <row r="1" spans="1:15" ht="15" customHeight="1" x14ac:dyDescent="0.65">
      <c r="A1" s="27"/>
      <c r="B1" s="28">
        <v>1</v>
      </c>
      <c r="C1" s="50" t="s">
        <v>184</v>
      </c>
      <c r="D1" s="1">
        <v>1</v>
      </c>
      <c r="E1" s="40" t="s">
        <v>0</v>
      </c>
      <c r="F1" s="40"/>
      <c r="G1" s="40"/>
      <c r="H1" s="40"/>
      <c r="I1" s="40"/>
      <c r="J1" s="40"/>
      <c r="K1" s="40"/>
      <c r="L1" s="40"/>
      <c r="M1" s="29"/>
      <c r="N1" s="29"/>
    </row>
    <row r="2" spans="1:15" ht="15" customHeight="1" x14ac:dyDescent="0.35">
      <c r="A2" s="53" t="s">
        <v>21</v>
      </c>
      <c r="B2" s="54"/>
      <c r="C2" s="51"/>
      <c r="D2" s="1">
        <v>2</v>
      </c>
      <c r="E2" s="40" t="s">
        <v>1</v>
      </c>
      <c r="F2" s="40"/>
      <c r="G2" s="40"/>
      <c r="H2" s="40"/>
      <c r="I2" s="40"/>
      <c r="J2" s="40"/>
      <c r="K2" s="40"/>
      <c r="L2" s="40"/>
      <c r="M2" s="29"/>
      <c r="N2" s="29"/>
    </row>
    <row r="3" spans="1:15" ht="15" customHeight="1" x14ac:dyDescent="0.35">
      <c r="A3" s="53"/>
      <c r="B3" s="54"/>
      <c r="C3" s="51"/>
      <c r="D3" s="1">
        <v>3</v>
      </c>
      <c r="E3" s="40" t="s">
        <v>2</v>
      </c>
      <c r="F3" s="40"/>
      <c r="G3" s="40"/>
      <c r="H3" s="40"/>
      <c r="I3" s="40"/>
      <c r="J3" s="40"/>
      <c r="K3" s="40"/>
      <c r="L3" s="40"/>
      <c r="M3" s="29"/>
      <c r="N3" s="29"/>
    </row>
    <row r="4" spans="1:15" ht="15" customHeight="1" x14ac:dyDescent="0.35">
      <c r="A4" s="53"/>
      <c r="B4" s="54"/>
      <c r="C4" s="51"/>
      <c r="D4" s="1">
        <v>4</v>
      </c>
      <c r="E4" s="41" t="s">
        <v>3</v>
      </c>
      <c r="F4" s="42"/>
      <c r="G4" s="42"/>
      <c r="H4" s="42"/>
      <c r="I4" s="42"/>
      <c r="J4" s="42"/>
      <c r="K4" s="42"/>
      <c r="L4" s="43"/>
      <c r="M4" s="29"/>
      <c r="N4" s="29"/>
    </row>
    <row r="5" spans="1:15" ht="15" customHeight="1" x14ac:dyDescent="0.35">
      <c r="A5" s="55" t="str">
        <f>VLOOKUP(B1,$M$5:$N$7,2)</f>
        <v>X</v>
      </c>
      <c r="B5" s="56"/>
      <c r="C5" s="51"/>
      <c r="D5" s="1">
        <v>5</v>
      </c>
      <c r="E5" s="41" t="s">
        <v>4</v>
      </c>
      <c r="F5" s="42"/>
      <c r="G5" s="42"/>
      <c r="H5" s="42"/>
      <c r="I5" s="42"/>
      <c r="J5" s="42"/>
      <c r="K5" s="42"/>
      <c r="L5" s="43"/>
      <c r="M5" s="30">
        <v>1</v>
      </c>
      <c r="N5" s="30" t="s">
        <v>24</v>
      </c>
    </row>
    <row r="6" spans="1:15" ht="15" customHeight="1" x14ac:dyDescent="0.35">
      <c r="A6" s="55"/>
      <c r="B6" s="56"/>
      <c r="C6" s="51"/>
      <c r="D6" s="1">
        <v>6</v>
      </c>
      <c r="E6" s="41" t="s">
        <v>5</v>
      </c>
      <c r="F6" s="42"/>
      <c r="G6" s="42"/>
      <c r="H6" s="42"/>
      <c r="I6" s="42"/>
      <c r="J6" s="42"/>
      <c r="K6" s="42"/>
      <c r="L6" s="43"/>
      <c r="M6" s="30">
        <v>2</v>
      </c>
      <c r="N6" s="30" t="s">
        <v>82</v>
      </c>
    </row>
    <row r="7" spans="1:15" ht="15" customHeight="1" x14ac:dyDescent="0.35">
      <c r="A7" s="55"/>
      <c r="B7" s="56"/>
      <c r="C7" s="51"/>
      <c r="D7" s="1">
        <v>7</v>
      </c>
      <c r="E7" s="41" t="s">
        <v>6</v>
      </c>
      <c r="F7" s="42"/>
      <c r="G7" s="42"/>
      <c r="H7" s="42"/>
      <c r="I7" s="42"/>
      <c r="J7" s="42"/>
      <c r="K7" s="42"/>
      <c r="L7" s="43"/>
      <c r="M7" s="30">
        <v>3</v>
      </c>
      <c r="N7" s="30" t="s">
        <v>133</v>
      </c>
    </row>
    <row r="8" spans="1:15" ht="15" customHeight="1" x14ac:dyDescent="0.35">
      <c r="A8" s="55"/>
      <c r="B8" s="56"/>
      <c r="C8" s="51"/>
      <c r="D8" s="1">
        <v>8</v>
      </c>
      <c r="E8" s="40" t="s">
        <v>7</v>
      </c>
      <c r="F8" s="40"/>
      <c r="G8" s="40"/>
      <c r="H8" s="40"/>
      <c r="I8" s="40"/>
      <c r="J8" s="40"/>
      <c r="K8" s="40"/>
      <c r="L8" s="40"/>
      <c r="M8" s="29"/>
      <c r="N8" s="29"/>
    </row>
    <row r="9" spans="1:15" ht="15" customHeight="1" x14ac:dyDescent="0.35">
      <c r="A9" s="55"/>
      <c r="B9" s="56"/>
      <c r="C9" s="51"/>
      <c r="D9" s="1">
        <v>9</v>
      </c>
      <c r="E9" s="40"/>
      <c r="F9" s="40"/>
      <c r="G9" s="40"/>
      <c r="H9" s="40"/>
      <c r="I9" s="40"/>
      <c r="J9" s="40"/>
      <c r="K9" s="40"/>
      <c r="L9" s="40"/>
      <c r="M9" s="29"/>
      <c r="N9" s="29"/>
    </row>
    <row r="10" spans="1:15" ht="15.75" customHeight="1" thickBot="1" x14ac:dyDescent="0.6">
      <c r="A10" s="31"/>
      <c r="B10" s="31"/>
      <c r="C10" s="52"/>
      <c r="D10" s="1">
        <v>10</v>
      </c>
      <c r="E10" s="40"/>
      <c r="F10" s="40"/>
      <c r="G10" s="40"/>
      <c r="H10" s="40"/>
      <c r="I10" s="40"/>
      <c r="J10" s="40"/>
      <c r="K10" s="40"/>
      <c r="L10" s="40"/>
      <c r="M10" s="29"/>
      <c r="N10" s="29"/>
    </row>
    <row r="11" spans="1:15" ht="27" x14ac:dyDescent="0.35">
      <c r="A11" s="44" t="s">
        <v>8</v>
      </c>
      <c r="B11" s="46" t="s">
        <v>9</v>
      </c>
      <c r="C11" s="45" t="s">
        <v>10</v>
      </c>
      <c r="D11" s="47" t="s">
        <v>11</v>
      </c>
      <c r="E11" s="47"/>
      <c r="F11" s="47"/>
      <c r="G11" s="47"/>
      <c r="H11" s="48" t="s">
        <v>12</v>
      </c>
      <c r="I11" s="34" t="s">
        <v>13</v>
      </c>
      <c r="J11" s="35"/>
      <c r="K11" s="35"/>
      <c r="L11" s="36"/>
      <c r="M11" s="29"/>
      <c r="N11" s="29"/>
    </row>
    <row r="12" spans="1:15" x14ac:dyDescent="0.35">
      <c r="A12" s="45"/>
      <c r="B12" s="44"/>
      <c r="C12" s="45"/>
      <c r="D12" s="32" t="s">
        <v>14</v>
      </c>
      <c r="E12" s="32" t="s">
        <v>15</v>
      </c>
      <c r="F12" s="32" t="s">
        <v>16</v>
      </c>
      <c r="G12" s="32" t="s">
        <v>17</v>
      </c>
      <c r="H12" s="49"/>
      <c r="I12" s="37" t="s">
        <v>18</v>
      </c>
      <c r="J12" s="38"/>
      <c r="K12" s="39"/>
      <c r="L12" s="2" t="s">
        <v>19</v>
      </c>
      <c r="M12" s="29"/>
      <c r="N12" s="29"/>
    </row>
    <row r="13" spans="1:15" ht="80.150000000000006" customHeight="1" x14ac:dyDescent="0.35">
      <c r="A13" s="3">
        <v>1</v>
      </c>
      <c r="B13" s="3" t="str">
        <f>IF($A$5="X",X!B3,IF($A$5="XI",XI!B3,IF($A$5="XII",XII!B3,)))</f>
        <v>0070</v>
      </c>
      <c r="C13" s="3" t="str">
        <f>IF($A$5="X",X!C3,IF($A$5="XI",XI!C3,IF($A$5="XII",XII!C3)))</f>
        <v>ACHMAD JAELANI</v>
      </c>
      <c r="D13" s="4"/>
      <c r="E13" s="4"/>
      <c r="F13" s="4"/>
      <c r="G13" s="5">
        <f>SUM(D13:F13)</f>
        <v>0</v>
      </c>
      <c r="H13" s="6" t="e">
        <v>#REF!</v>
      </c>
      <c r="I13" s="7">
        <v>1</v>
      </c>
      <c r="J13" s="7">
        <v>2</v>
      </c>
      <c r="K13" s="7">
        <v>3</v>
      </c>
      <c r="L13" s="8" t="str">
        <f>M13&amp;" "&amp;N13&amp;" "&amp;O13</f>
        <v>Selalu berusaha untuk mematuhi tata tertib sekolah dan patuh terhadap Guru. Selalu berusaha untuk mandiri dan tepat waktu dalam mengerjakan tugas. Selalu menjaga nama baik Almamater dimanapun berada.</v>
      </c>
      <c r="M13" s="33" t="str">
        <f>IFERROR(VLOOKUP(I13,$D$1:$L$10,2,FALSE),"")</f>
        <v>Selalu berusaha untuk mematuhi tata tertib sekolah dan patuh terhadap Guru.</v>
      </c>
      <c r="N13" s="33" t="str">
        <f t="shared" ref="N13:N39" si="0">IFERROR(VLOOKUP(J13,$D$1:$L$10,2,FALSE),"")</f>
        <v>Selalu berusaha untuk mandiri dan tepat waktu dalam mengerjakan tugas.</v>
      </c>
      <c r="O13" s="33" t="str">
        <f t="shared" ref="O13:O39" si="1">IFERROR(VLOOKUP(K13,$D$1:$L$10,2,FALSE),"")</f>
        <v>Selalu menjaga nama baik Almamater dimanapun berada.</v>
      </c>
    </row>
    <row r="14" spans="1:15" ht="80.150000000000006" customHeight="1" x14ac:dyDescent="0.35">
      <c r="A14" s="3">
        <v>2</v>
      </c>
      <c r="B14" s="3" t="str">
        <f>IF($A$5="X",X!B4,IF($A$5="XI",XI!B4,IF($A$5="XII",XII!B4)))</f>
        <v>0068</v>
      </c>
      <c r="C14" s="3" t="str">
        <f>IF($A$5="X",X!C4,IF($A$5="XI",XI!C4,IF($A$5="XII",XII!C4)))</f>
        <v>ACHMAD ZAIR SAHERLAN</v>
      </c>
      <c r="D14" s="4"/>
      <c r="E14" s="4"/>
      <c r="F14" s="4"/>
      <c r="G14" s="5">
        <f t="shared" ref="G14:G49" si="2">SUM(D14:F14)</f>
        <v>0</v>
      </c>
      <c r="H14" s="6" t="e">
        <v>#REF!</v>
      </c>
      <c r="I14" s="7"/>
      <c r="J14" s="7"/>
      <c r="K14" s="7"/>
      <c r="L14" s="8" t="str">
        <f t="shared" ref="L14:L39" si="3">M14&amp;" "&amp;N14&amp;" "&amp;O14</f>
        <v xml:space="preserve">  </v>
      </c>
      <c r="M14" s="33" t="str">
        <f t="shared" ref="M14:M39" si="4">IFERROR(VLOOKUP(I14,$D$1:$L$10,2,FALSE),"")</f>
        <v/>
      </c>
      <c r="N14" s="33" t="str">
        <f t="shared" si="0"/>
        <v/>
      </c>
      <c r="O14" s="33" t="str">
        <f t="shared" si="1"/>
        <v/>
      </c>
    </row>
    <row r="15" spans="1:15" ht="80.150000000000006" customHeight="1" x14ac:dyDescent="0.35">
      <c r="A15" s="3">
        <v>3</v>
      </c>
      <c r="B15" s="3" t="str">
        <f>IF($A$5="X",X!B5,IF($A$5="XI",XI!B5,IF($A$5="XII",XII!B5)))</f>
        <v>0069</v>
      </c>
      <c r="C15" s="3" t="str">
        <f>IF($A$5="X",X!C5,IF($A$5="XI",XI!C5,IF($A$5="XII",XII!C5)))</f>
        <v>ADNAN MAHESA PUTRA</v>
      </c>
      <c r="D15" s="4"/>
      <c r="E15" s="4"/>
      <c r="F15" s="4"/>
      <c r="G15" s="5">
        <f t="shared" si="2"/>
        <v>0</v>
      </c>
      <c r="H15" s="6" t="e">
        <v>#REF!</v>
      </c>
      <c r="I15" s="7"/>
      <c r="J15" s="7"/>
      <c r="K15" s="7"/>
      <c r="L15" s="8" t="str">
        <f t="shared" si="3"/>
        <v xml:space="preserve">  </v>
      </c>
      <c r="M15" s="33" t="str">
        <f t="shared" si="4"/>
        <v/>
      </c>
      <c r="N15" s="33" t="str">
        <f t="shared" si="0"/>
        <v/>
      </c>
      <c r="O15" s="33" t="str">
        <f t="shared" si="1"/>
        <v/>
      </c>
    </row>
    <row r="16" spans="1:15" ht="80.150000000000006" customHeight="1" x14ac:dyDescent="0.35">
      <c r="A16" s="3">
        <v>4</v>
      </c>
      <c r="B16" s="3" t="str">
        <f>IF($A$5="X",X!B6,IF($A$5="XI",XI!B6,IF($A$5="XII",XII!B6)))</f>
        <v>0071</v>
      </c>
      <c r="C16" s="3" t="str">
        <f>IF($A$5="X",X!C6,IF($A$5="XI",XI!C6,IF($A$5="XII",XII!C6)))</f>
        <v>AKMAL AGUSTIAN</v>
      </c>
      <c r="D16" s="4"/>
      <c r="E16" s="4"/>
      <c r="F16" s="4"/>
      <c r="G16" s="5">
        <f t="shared" si="2"/>
        <v>0</v>
      </c>
      <c r="H16" s="6" t="e">
        <v>#REF!</v>
      </c>
      <c r="I16" s="7"/>
      <c r="J16" s="7"/>
      <c r="K16" s="7"/>
      <c r="L16" s="8" t="str">
        <f t="shared" si="3"/>
        <v xml:space="preserve">  </v>
      </c>
      <c r="M16" s="33" t="str">
        <f t="shared" si="4"/>
        <v/>
      </c>
      <c r="N16" s="33" t="str">
        <f t="shared" si="0"/>
        <v/>
      </c>
      <c r="O16" s="33" t="str">
        <f t="shared" si="1"/>
        <v/>
      </c>
    </row>
    <row r="17" spans="1:15" ht="80.150000000000006" customHeight="1" x14ac:dyDescent="0.35">
      <c r="A17" s="3">
        <v>5</v>
      </c>
      <c r="B17" s="3" t="str">
        <f>IF($A$5="X",X!B7,IF($A$5="XI",XI!B7,IF($A$5="XII",XII!B7)))</f>
        <v>0072</v>
      </c>
      <c r="C17" s="3" t="str">
        <f>IF($A$5="X",X!C7,IF($A$5="XI",XI!C7,IF($A$5="XII",XII!C7)))</f>
        <v>ANNISA KHAIRIAH</v>
      </c>
      <c r="D17" s="4"/>
      <c r="E17" s="4"/>
      <c r="F17" s="4"/>
      <c r="G17" s="5">
        <f t="shared" si="2"/>
        <v>0</v>
      </c>
      <c r="H17" s="6" t="e">
        <v>#REF!</v>
      </c>
      <c r="I17" s="7"/>
      <c r="J17" s="7"/>
      <c r="K17" s="7"/>
      <c r="L17" s="8" t="str">
        <f t="shared" si="3"/>
        <v xml:space="preserve">  </v>
      </c>
      <c r="M17" s="33" t="str">
        <f t="shared" si="4"/>
        <v/>
      </c>
      <c r="N17" s="33" t="str">
        <f t="shared" si="0"/>
        <v/>
      </c>
      <c r="O17" s="33" t="str">
        <f t="shared" si="1"/>
        <v/>
      </c>
    </row>
    <row r="18" spans="1:15" ht="80.150000000000006" customHeight="1" x14ac:dyDescent="0.35">
      <c r="A18" s="3">
        <v>6</v>
      </c>
      <c r="B18" s="3" t="str">
        <f>IF($A$5="X",X!B8,IF($A$5="XI",XI!B8,IF($A$5="XII",XII!B8)))</f>
        <v>0073</v>
      </c>
      <c r="C18" s="3" t="str">
        <f>IF($A$5="X",X!C8,IF($A$5="XI",XI!C8,IF($A$5="XII",XII!C8)))</f>
        <v>BAGAS HERMAWAN</v>
      </c>
      <c r="D18" s="4"/>
      <c r="E18" s="4"/>
      <c r="F18" s="4"/>
      <c r="G18" s="5">
        <f t="shared" si="2"/>
        <v>0</v>
      </c>
      <c r="H18" s="6" t="e">
        <v>#REF!</v>
      </c>
      <c r="I18" s="7"/>
      <c r="J18" s="7"/>
      <c r="K18" s="7"/>
      <c r="L18" s="8" t="str">
        <f t="shared" si="3"/>
        <v xml:space="preserve">  </v>
      </c>
      <c r="M18" s="33" t="str">
        <f t="shared" si="4"/>
        <v/>
      </c>
      <c r="N18" s="33" t="str">
        <f t="shared" si="0"/>
        <v/>
      </c>
      <c r="O18" s="33" t="str">
        <f t="shared" si="1"/>
        <v/>
      </c>
    </row>
    <row r="19" spans="1:15" ht="80.150000000000006" customHeight="1" x14ac:dyDescent="0.35">
      <c r="A19" s="3">
        <v>7</v>
      </c>
      <c r="B19" s="3" t="str">
        <f>IF($A$5="X",X!B9,IF($A$5="XI",XI!B9,IF($A$5="XII",XII!B9)))</f>
        <v>0074</v>
      </c>
      <c r="C19" s="3" t="str">
        <f>IF($A$5="X",X!C9,IF($A$5="XI",XI!C9,IF($A$5="XII",XII!C9)))</f>
        <v>BAGUS TIRTO NUGROHO</v>
      </c>
      <c r="D19" s="4"/>
      <c r="E19" s="4"/>
      <c r="F19" s="4"/>
      <c r="G19" s="5">
        <f t="shared" si="2"/>
        <v>0</v>
      </c>
      <c r="H19" s="6" t="e">
        <v>#REF!</v>
      </c>
      <c r="I19" s="7"/>
      <c r="J19" s="7"/>
      <c r="K19" s="7"/>
      <c r="L19" s="8" t="str">
        <f t="shared" si="3"/>
        <v xml:space="preserve">  </v>
      </c>
      <c r="M19" s="33" t="str">
        <f t="shared" si="4"/>
        <v/>
      </c>
      <c r="N19" s="33" t="str">
        <f t="shared" si="0"/>
        <v/>
      </c>
      <c r="O19" s="33" t="str">
        <f t="shared" si="1"/>
        <v/>
      </c>
    </row>
    <row r="20" spans="1:15" ht="80.150000000000006" customHeight="1" x14ac:dyDescent="0.35">
      <c r="A20" s="3">
        <v>8</v>
      </c>
      <c r="B20" s="3" t="str">
        <f>IF($A$5="X",X!B10,IF($A$5="XI",XI!B10,IF($A$5="XII",XII!B10)))</f>
        <v>0075</v>
      </c>
      <c r="C20" s="3" t="str">
        <f>IF($A$5="X",X!C10,IF($A$5="XI",XI!C10,IF($A$5="XII",XII!C10)))</f>
        <v>CAHAYA ANGGRAENI</v>
      </c>
      <c r="D20" s="4"/>
      <c r="E20" s="4"/>
      <c r="F20" s="4"/>
      <c r="G20" s="5">
        <f t="shared" si="2"/>
        <v>0</v>
      </c>
      <c r="H20" s="6" t="e">
        <v>#REF!</v>
      </c>
      <c r="I20" s="7"/>
      <c r="J20" s="7"/>
      <c r="K20" s="7"/>
      <c r="L20" s="8" t="str">
        <f t="shared" si="3"/>
        <v xml:space="preserve">  </v>
      </c>
      <c r="M20" s="33" t="str">
        <f t="shared" si="4"/>
        <v/>
      </c>
      <c r="N20" s="33" t="str">
        <f t="shared" si="0"/>
        <v/>
      </c>
      <c r="O20" s="33" t="str">
        <f t="shared" si="1"/>
        <v/>
      </c>
    </row>
    <row r="21" spans="1:15" ht="80.150000000000006" customHeight="1" x14ac:dyDescent="0.35">
      <c r="A21" s="3">
        <v>9</v>
      </c>
      <c r="B21" s="3" t="str">
        <f>IF($A$5="X",X!B11,IF($A$5="XI",XI!B11,IF($A$5="XII",XII!B11)))</f>
        <v>0076</v>
      </c>
      <c r="C21" s="3" t="str">
        <f>IF($A$5="X",X!C11,IF($A$5="XI",XI!C11,IF($A$5="XII",XII!C11)))</f>
        <v>DEVA ANGELIN</v>
      </c>
      <c r="D21" s="4"/>
      <c r="E21" s="4"/>
      <c r="F21" s="4"/>
      <c r="G21" s="5">
        <f t="shared" si="2"/>
        <v>0</v>
      </c>
      <c r="H21" s="6" t="e">
        <v>#REF!</v>
      </c>
      <c r="I21" s="7"/>
      <c r="J21" s="7"/>
      <c r="K21" s="7"/>
      <c r="L21" s="8" t="str">
        <f t="shared" si="3"/>
        <v xml:space="preserve">  </v>
      </c>
      <c r="M21" s="33" t="str">
        <f t="shared" si="4"/>
        <v/>
      </c>
      <c r="N21" s="33" t="str">
        <f t="shared" si="0"/>
        <v/>
      </c>
      <c r="O21" s="33" t="str">
        <f t="shared" si="1"/>
        <v/>
      </c>
    </row>
    <row r="22" spans="1:15" ht="80.150000000000006" customHeight="1" x14ac:dyDescent="0.35">
      <c r="A22" s="3">
        <v>10</v>
      </c>
      <c r="B22" s="3" t="str">
        <f>IF($A$5="X",X!B12,IF($A$5="XI",XI!B12,IF($A$5="XII",XII!B12)))</f>
        <v>0077</v>
      </c>
      <c r="C22" s="3" t="str">
        <f>IF($A$5="X",X!C12,IF($A$5="XI",XI!C12,IF($A$5="XII",XII!C12)))</f>
        <v>ERSI DWI CAHYA</v>
      </c>
      <c r="D22" s="4"/>
      <c r="E22" s="4"/>
      <c r="F22" s="4"/>
      <c r="G22" s="5">
        <f t="shared" si="2"/>
        <v>0</v>
      </c>
      <c r="H22" s="6" t="e">
        <v>#REF!</v>
      </c>
      <c r="I22" s="7"/>
      <c r="J22" s="7"/>
      <c r="K22" s="7"/>
      <c r="L22" s="8" t="str">
        <f t="shared" si="3"/>
        <v xml:space="preserve">  </v>
      </c>
      <c r="M22" s="33" t="str">
        <f t="shared" si="4"/>
        <v/>
      </c>
      <c r="N22" s="33" t="str">
        <f t="shared" si="0"/>
        <v/>
      </c>
      <c r="O22" s="33" t="str">
        <f t="shared" si="1"/>
        <v/>
      </c>
    </row>
    <row r="23" spans="1:15" ht="80.150000000000006" customHeight="1" x14ac:dyDescent="0.35">
      <c r="A23" s="3">
        <v>11</v>
      </c>
      <c r="B23" s="3" t="str">
        <f>IF($A$5="X",X!B13,IF($A$5="XI",XI!B13,IF($A$5="XII",XII!B13)))</f>
        <v>0107</v>
      </c>
      <c r="C23" s="3" t="str">
        <f>IF($A$5="X",X!C13,IF($A$5="XI",XI!C13,IF($A$5="XII",XII!C13)))</f>
        <v>FARREL FEBRIANTO</v>
      </c>
      <c r="D23" s="4"/>
      <c r="E23" s="4"/>
      <c r="F23" s="4"/>
      <c r="G23" s="5">
        <f t="shared" si="2"/>
        <v>0</v>
      </c>
      <c r="H23" s="6" t="e">
        <v>#REF!</v>
      </c>
      <c r="I23" s="7"/>
      <c r="J23" s="7"/>
      <c r="K23" s="7"/>
      <c r="L23" s="8" t="str">
        <f t="shared" si="3"/>
        <v xml:space="preserve">  </v>
      </c>
      <c r="M23" s="33" t="str">
        <f t="shared" si="4"/>
        <v/>
      </c>
      <c r="N23" s="33" t="str">
        <f t="shared" si="0"/>
        <v/>
      </c>
      <c r="O23" s="33" t="str">
        <f t="shared" si="1"/>
        <v/>
      </c>
    </row>
    <row r="24" spans="1:15" ht="80.150000000000006" customHeight="1" x14ac:dyDescent="0.35">
      <c r="A24" s="3">
        <v>12</v>
      </c>
      <c r="B24" s="3" t="str">
        <f>IF($A$5="X",X!B14,IF($A$5="XI",XI!B14,IF($A$5="XII",XII!B14)))</f>
        <v>0104</v>
      </c>
      <c r="C24" s="3" t="str">
        <f>IF($A$5="X",X!C14,IF($A$5="XI",XI!C14,IF($A$5="XII",XII!C14)))</f>
        <v>HAMBALI</v>
      </c>
      <c r="D24" s="4"/>
      <c r="E24" s="4"/>
      <c r="F24" s="4"/>
      <c r="G24" s="5">
        <f t="shared" si="2"/>
        <v>0</v>
      </c>
      <c r="H24" s="6" t="e">
        <v>#REF!</v>
      </c>
      <c r="I24" s="7"/>
      <c r="J24" s="7"/>
      <c r="K24" s="7"/>
      <c r="L24" s="8" t="str">
        <f t="shared" si="3"/>
        <v xml:space="preserve">  </v>
      </c>
      <c r="M24" s="33" t="str">
        <f t="shared" si="4"/>
        <v/>
      </c>
      <c r="N24" s="33" t="str">
        <f t="shared" si="0"/>
        <v/>
      </c>
      <c r="O24" s="33" t="str">
        <f t="shared" si="1"/>
        <v/>
      </c>
    </row>
    <row r="25" spans="1:15" ht="80.150000000000006" customHeight="1" x14ac:dyDescent="0.35">
      <c r="A25" s="3">
        <v>13</v>
      </c>
      <c r="B25" s="3" t="str">
        <f>IF($A$5="X",X!B15,IF($A$5="XI",XI!B15,IF($A$5="XII",XII!B15)))</f>
        <v>0078</v>
      </c>
      <c r="C25" s="3" t="str">
        <f>IF($A$5="X",X!C15,IF($A$5="XI",XI!C15,IF($A$5="XII",XII!C15)))</f>
        <v>HARYANTO ALI</v>
      </c>
      <c r="D25" s="4"/>
      <c r="E25" s="4"/>
      <c r="F25" s="4"/>
      <c r="G25" s="5">
        <f t="shared" si="2"/>
        <v>0</v>
      </c>
      <c r="H25" s="6" t="e">
        <v>#REF!</v>
      </c>
      <c r="I25" s="7"/>
      <c r="J25" s="7"/>
      <c r="K25" s="7"/>
      <c r="L25" s="8" t="str">
        <f t="shared" si="3"/>
        <v xml:space="preserve">  </v>
      </c>
      <c r="M25" s="33" t="str">
        <f t="shared" si="4"/>
        <v/>
      </c>
      <c r="N25" s="33" t="str">
        <f t="shared" si="0"/>
        <v/>
      </c>
      <c r="O25" s="33" t="str">
        <f t="shared" si="1"/>
        <v/>
      </c>
    </row>
    <row r="26" spans="1:15" ht="80.150000000000006" customHeight="1" x14ac:dyDescent="0.35">
      <c r="A26" s="3">
        <v>14</v>
      </c>
      <c r="B26" s="3" t="str">
        <f>IF($A$5="X",X!B16,IF($A$5="XI",XI!B16,IF($A$5="XII",XII!B16)))</f>
        <v>0079</v>
      </c>
      <c r="C26" s="3" t="str">
        <f>IF($A$5="X",X!C16,IF($A$5="XI",XI!C16,IF($A$5="XII",XII!C16)))</f>
        <v>LUTVI SYAHIDDAH</v>
      </c>
      <c r="D26" s="4"/>
      <c r="E26" s="4"/>
      <c r="F26" s="4"/>
      <c r="G26" s="5">
        <f t="shared" si="2"/>
        <v>0</v>
      </c>
      <c r="H26" s="6" t="e">
        <v>#REF!</v>
      </c>
      <c r="I26" s="7"/>
      <c r="J26" s="7"/>
      <c r="K26" s="7"/>
      <c r="L26" s="8" t="str">
        <f t="shared" si="3"/>
        <v xml:space="preserve">  </v>
      </c>
      <c r="M26" s="33" t="str">
        <f t="shared" si="4"/>
        <v/>
      </c>
      <c r="N26" s="33" t="str">
        <f t="shared" si="0"/>
        <v/>
      </c>
      <c r="O26" s="33" t="str">
        <f t="shared" si="1"/>
        <v/>
      </c>
    </row>
    <row r="27" spans="1:15" ht="80.150000000000006" customHeight="1" x14ac:dyDescent="0.35">
      <c r="A27" s="3">
        <v>15</v>
      </c>
      <c r="B27" s="3" t="str">
        <f>IF($A$5="X",X!B17,IF($A$5="XI",XI!B17,IF($A$5="XII",XII!B17)))</f>
        <v>0080</v>
      </c>
      <c r="C27" s="3" t="str">
        <f>IF($A$5="X",X!C17,IF($A$5="XI",XI!C17,IF($A$5="XII",XII!C17)))</f>
        <v>MAHARDIKA NUR PRATAMA</v>
      </c>
      <c r="D27" s="4"/>
      <c r="E27" s="4"/>
      <c r="F27" s="4"/>
      <c r="G27" s="5">
        <f t="shared" si="2"/>
        <v>0</v>
      </c>
      <c r="H27" s="6" t="e">
        <v>#REF!</v>
      </c>
      <c r="I27" s="7"/>
      <c r="J27" s="7"/>
      <c r="K27" s="7"/>
      <c r="L27" s="8" t="str">
        <f t="shared" si="3"/>
        <v xml:space="preserve">  </v>
      </c>
      <c r="M27" s="33" t="str">
        <f t="shared" si="4"/>
        <v/>
      </c>
      <c r="N27" s="33" t="str">
        <f t="shared" si="0"/>
        <v/>
      </c>
      <c r="O27" s="33" t="str">
        <f t="shared" si="1"/>
        <v/>
      </c>
    </row>
    <row r="28" spans="1:15" ht="80.150000000000006" customHeight="1" x14ac:dyDescent="0.35">
      <c r="A28" s="3">
        <v>16</v>
      </c>
      <c r="B28" s="3" t="str">
        <f>IF($A$5="X",X!B18,IF($A$5="XI",XI!B18,IF($A$5="XII",XII!B18)))</f>
        <v>0081</v>
      </c>
      <c r="C28" s="3" t="str">
        <f>IF($A$5="X",X!C18,IF($A$5="XI",XI!C18,IF($A$5="XII",XII!C18)))</f>
        <v>MAULANA MALIK IBRAHIM</v>
      </c>
      <c r="D28" s="4"/>
      <c r="E28" s="4"/>
      <c r="F28" s="4"/>
      <c r="G28" s="5">
        <f t="shared" si="2"/>
        <v>0</v>
      </c>
      <c r="H28" s="6" t="e">
        <v>#REF!</v>
      </c>
      <c r="I28" s="7"/>
      <c r="J28" s="7"/>
      <c r="K28" s="7"/>
      <c r="L28" s="8" t="str">
        <f t="shared" si="3"/>
        <v xml:space="preserve">  </v>
      </c>
      <c r="M28" s="33" t="str">
        <f t="shared" si="4"/>
        <v/>
      </c>
      <c r="N28" s="33" t="str">
        <f t="shared" si="0"/>
        <v/>
      </c>
      <c r="O28" s="33" t="str">
        <f t="shared" si="1"/>
        <v/>
      </c>
    </row>
    <row r="29" spans="1:15" ht="80.150000000000006" customHeight="1" x14ac:dyDescent="0.35">
      <c r="A29" s="3">
        <v>17</v>
      </c>
      <c r="B29" s="3" t="str">
        <f>IF($A$5="X",X!B19,IF($A$5="XI",XI!B19,IF($A$5="XII",XII!B19)))</f>
        <v>0082</v>
      </c>
      <c r="C29" s="3" t="str">
        <f>IF($A$5="X",X!C19,IF($A$5="XI",XI!C19,IF($A$5="XII",XII!C19)))</f>
        <v>MELANI NUR AFISAH</v>
      </c>
      <c r="D29" s="4"/>
      <c r="E29" s="4"/>
      <c r="F29" s="4"/>
      <c r="G29" s="5">
        <f t="shared" si="2"/>
        <v>0</v>
      </c>
      <c r="H29" s="6" t="e">
        <v>#REF!</v>
      </c>
      <c r="I29" s="7"/>
      <c r="J29" s="7"/>
      <c r="K29" s="7"/>
      <c r="L29" s="8" t="str">
        <f t="shared" si="3"/>
        <v xml:space="preserve">  </v>
      </c>
      <c r="M29" s="33" t="str">
        <f t="shared" si="4"/>
        <v/>
      </c>
      <c r="N29" s="33" t="str">
        <f t="shared" si="0"/>
        <v/>
      </c>
      <c r="O29" s="33" t="str">
        <f t="shared" si="1"/>
        <v/>
      </c>
    </row>
    <row r="30" spans="1:15" ht="80.150000000000006" customHeight="1" x14ac:dyDescent="0.35">
      <c r="A30" s="3">
        <v>18</v>
      </c>
      <c r="B30" s="3" t="str">
        <f>IF($A$5="X",X!B20,IF($A$5="XI",XI!B20,IF($A$5="XII",XII!B20)))</f>
        <v>0083</v>
      </c>
      <c r="C30" s="3" t="str">
        <f>IF($A$5="X",X!C20,IF($A$5="XI",XI!C20,IF($A$5="XII",XII!C20)))</f>
        <v>MILKA AMDA APRILIA</v>
      </c>
      <c r="D30" s="4"/>
      <c r="E30" s="4"/>
      <c r="F30" s="4"/>
      <c r="G30" s="5">
        <f t="shared" si="2"/>
        <v>0</v>
      </c>
      <c r="H30" s="6" t="e">
        <v>#REF!</v>
      </c>
      <c r="I30" s="7"/>
      <c r="J30" s="7"/>
      <c r="K30" s="7"/>
      <c r="L30" s="8" t="str">
        <f t="shared" si="3"/>
        <v xml:space="preserve">  </v>
      </c>
      <c r="M30" s="33" t="str">
        <f t="shared" si="4"/>
        <v/>
      </c>
      <c r="N30" s="33" t="str">
        <f t="shared" si="0"/>
        <v/>
      </c>
      <c r="O30" s="33" t="str">
        <f t="shared" si="1"/>
        <v/>
      </c>
    </row>
    <row r="31" spans="1:15" ht="80.150000000000006" customHeight="1" x14ac:dyDescent="0.35">
      <c r="A31" s="3">
        <v>19</v>
      </c>
      <c r="B31" s="3" t="str">
        <f>IF($A$5="X",X!B21,IF($A$5="XI",XI!B21,IF($A$5="XII",XII!B21)))</f>
        <v>0084</v>
      </c>
      <c r="C31" s="3" t="str">
        <f>IF($A$5="X",X!C21,IF($A$5="XI",XI!C21,IF($A$5="XII",XII!C21)))</f>
        <v>MUHAMAD ALAN</v>
      </c>
      <c r="D31" s="4"/>
      <c r="E31" s="4"/>
      <c r="F31" s="4"/>
      <c r="G31" s="5">
        <f t="shared" si="2"/>
        <v>0</v>
      </c>
      <c r="H31" s="6" t="e">
        <v>#REF!</v>
      </c>
      <c r="I31" s="7"/>
      <c r="J31" s="7"/>
      <c r="K31" s="7"/>
      <c r="L31" s="8" t="str">
        <f t="shared" si="3"/>
        <v xml:space="preserve">  </v>
      </c>
      <c r="M31" s="33" t="str">
        <f t="shared" si="4"/>
        <v/>
      </c>
      <c r="N31" s="33" t="str">
        <f t="shared" si="0"/>
        <v/>
      </c>
      <c r="O31" s="33" t="str">
        <f t="shared" si="1"/>
        <v/>
      </c>
    </row>
    <row r="32" spans="1:15" ht="80.150000000000006" customHeight="1" x14ac:dyDescent="0.35">
      <c r="A32" s="3">
        <v>20</v>
      </c>
      <c r="B32" s="3" t="str">
        <f>IF($A$5="X",X!B22,IF($A$5="XI",XI!B22,IF($A$5="XII",XII!B22)))</f>
        <v>0085</v>
      </c>
      <c r="C32" s="3" t="str">
        <f>IF($A$5="X",X!C22,IF($A$5="XI",XI!C22,IF($A$5="XII",XII!C22)))</f>
        <v>MUHAMAD KHAIRUL RAFLI</v>
      </c>
      <c r="D32" s="4"/>
      <c r="E32" s="4"/>
      <c r="F32" s="4"/>
      <c r="G32" s="5">
        <f t="shared" si="2"/>
        <v>0</v>
      </c>
      <c r="H32" s="6" t="e">
        <v>#REF!</v>
      </c>
      <c r="I32" s="7"/>
      <c r="J32" s="7"/>
      <c r="K32" s="7"/>
      <c r="L32" s="8" t="str">
        <f t="shared" si="3"/>
        <v xml:space="preserve">  </v>
      </c>
      <c r="M32" s="33" t="str">
        <f t="shared" si="4"/>
        <v/>
      </c>
      <c r="N32" s="33" t="str">
        <f t="shared" si="0"/>
        <v/>
      </c>
      <c r="O32" s="33" t="str">
        <f t="shared" si="1"/>
        <v/>
      </c>
    </row>
    <row r="33" spans="1:15" ht="80.150000000000006" customHeight="1" x14ac:dyDescent="0.35">
      <c r="A33" s="3">
        <v>21</v>
      </c>
      <c r="B33" s="3" t="str">
        <f>IF($A$5="X",X!B23,IF($A$5="XI",XI!B23,IF($A$5="XII",XII!B23)))</f>
        <v>0086</v>
      </c>
      <c r="C33" s="3" t="str">
        <f>IF($A$5="X",X!C23,IF($A$5="XI",XI!C23,IF($A$5="XII",XII!C23)))</f>
        <v>MUHAMMAD FHATULLAH</v>
      </c>
      <c r="D33" s="4"/>
      <c r="E33" s="4"/>
      <c r="F33" s="4"/>
      <c r="G33" s="5">
        <f t="shared" si="2"/>
        <v>0</v>
      </c>
      <c r="H33" s="6" t="e">
        <v>#REF!</v>
      </c>
      <c r="I33" s="7"/>
      <c r="J33" s="7"/>
      <c r="K33" s="7"/>
      <c r="L33" s="8" t="str">
        <f t="shared" si="3"/>
        <v xml:space="preserve">  </v>
      </c>
      <c r="M33" s="33" t="str">
        <f t="shared" si="4"/>
        <v/>
      </c>
      <c r="N33" s="33" t="str">
        <f t="shared" si="0"/>
        <v/>
      </c>
      <c r="O33" s="33" t="str">
        <f t="shared" si="1"/>
        <v/>
      </c>
    </row>
    <row r="34" spans="1:15" ht="80.150000000000006" customHeight="1" x14ac:dyDescent="0.35">
      <c r="A34" s="3">
        <v>22</v>
      </c>
      <c r="B34" s="3" t="str">
        <f>IF($A$5="X",X!B24,IF($A$5="XI",XI!B24,IF($A$5="XII",XII!B24)))</f>
        <v>0087</v>
      </c>
      <c r="C34" s="3" t="str">
        <f>IF($A$5="X",X!C24,IF($A$5="XI",XI!C24,IF($A$5="XII",XII!C24)))</f>
        <v>MUHAMMAD FIKRI YALDI</v>
      </c>
      <c r="D34" s="4"/>
      <c r="E34" s="4"/>
      <c r="F34" s="4"/>
      <c r="G34" s="5">
        <f t="shared" si="2"/>
        <v>0</v>
      </c>
      <c r="H34" s="6" t="e">
        <v>#REF!</v>
      </c>
      <c r="I34" s="7"/>
      <c r="J34" s="7"/>
      <c r="K34" s="7"/>
      <c r="L34" s="8" t="str">
        <f t="shared" si="3"/>
        <v xml:space="preserve">  </v>
      </c>
      <c r="M34" s="33" t="str">
        <f t="shared" si="4"/>
        <v/>
      </c>
      <c r="N34" s="33" t="str">
        <f t="shared" si="0"/>
        <v/>
      </c>
      <c r="O34" s="33" t="str">
        <f t="shared" si="1"/>
        <v/>
      </c>
    </row>
    <row r="35" spans="1:15" ht="80.150000000000006" customHeight="1" x14ac:dyDescent="0.35">
      <c r="A35" s="3">
        <v>23</v>
      </c>
      <c r="B35" s="3" t="str">
        <f>IF($A$5="X",X!B25,IF($A$5="XI",XI!B25,IF($A$5="XII",XII!B25)))</f>
        <v>0105</v>
      </c>
      <c r="C35" s="3" t="str">
        <f>IF($A$5="X",X!C25,IF($A$5="XI",XI!C25,IF($A$5="XII",XII!C25)))</f>
        <v>MUHAMMAD KHOIRUL AFFANDI</v>
      </c>
      <c r="D35" s="4"/>
      <c r="E35" s="4"/>
      <c r="F35" s="4"/>
      <c r="G35" s="5">
        <f t="shared" si="2"/>
        <v>0</v>
      </c>
      <c r="H35" s="6" t="e">
        <v>#REF!</v>
      </c>
      <c r="I35" s="7"/>
      <c r="J35" s="7"/>
      <c r="K35" s="7"/>
      <c r="L35" s="8" t="str">
        <f t="shared" si="3"/>
        <v xml:space="preserve">  </v>
      </c>
      <c r="M35" s="33" t="str">
        <f t="shared" si="4"/>
        <v/>
      </c>
      <c r="N35" s="33" t="str">
        <f t="shared" si="0"/>
        <v/>
      </c>
      <c r="O35" s="33" t="str">
        <f t="shared" si="1"/>
        <v/>
      </c>
    </row>
    <row r="36" spans="1:15" ht="80.150000000000006" customHeight="1" x14ac:dyDescent="0.35">
      <c r="A36" s="3">
        <v>24</v>
      </c>
      <c r="B36" s="3" t="str">
        <f>IF($A$5="X",X!B26,IF($A$5="XI",XI!B26,IF($A$5="XII",XII!B26)))</f>
        <v>0088</v>
      </c>
      <c r="C36" s="3" t="str">
        <f>IF($A$5="X",X!C26,IF($A$5="XI",XI!C26,IF($A$5="XII",XII!C26)))</f>
        <v>MUHAMMAD RAIHAN ALFARIDZI</v>
      </c>
      <c r="D36" s="4"/>
      <c r="E36" s="4"/>
      <c r="F36" s="4"/>
      <c r="G36" s="5">
        <f t="shared" si="2"/>
        <v>0</v>
      </c>
      <c r="H36" s="6" t="e">
        <v>#REF!</v>
      </c>
      <c r="I36" s="7"/>
      <c r="J36" s="7"/>
      <c r="K36" s="7"/>
      <c r="L36" s="8" t="str">
        <f t="shared" si="3"/>
        <v xml:space="preserve">  </v>
      </c>
      <c r="M36" s="33" t="str">
        <f t="shared" si="4"/>
        <v/>
      </c>
      <c r="N36" s="33" t="str">
        <f t="shared" si="0"/>
        <v/>
      </c>
      <c r="O36" s="33" t="str">
        <f t="shared" si="1"/>
        <v/>
      </c>
    </row>
    <row r="37" spans="1:15" ht="80.150000000000006" customHeight="1" x14ac:dyDescent="0.35">
      <c r="A37" s="3">
        <v>25</v>
      </c>
      <c r="B37" s="3" t="str">
        <f>IF($A$5="X",X!B27,IF($A$5="XI",XI!B27,IF($A$5="XII",XII!B27)))</f>
        <v>0089</v>
      </c>
      <c r="C37" s="3" t="str">
        <f>IF($A$5="X",X!C27,IF($A$5="XI",XI!C27,IF($A$5="XII",XII!C27)))</f>
        <v>MUSTOPA ALAYDRUS</v>
      </c>
      <c r="D37" s="4"/>
      <c r="E37" s="4"/>
      <c r="F37" s="4"/>
      <c r="G37" s="5">
        <f t="shared" si="2"/>
        <v>0</v>
      </c>
      <c r="H37" s="6" t="e">
        <v>#REF!</v>
      </c>
      <c r="I37" s="7"/>
      <c r="J37" s="7"/>
      <c r="K37" s="7"/>
      <c r="L37" s="8" t="str">
        <f t="shared" si="3"/>
        <v xml:space="preserve">  </v>
      </c>
      <c r="M37" s="33" t="str">
        <f t="shared" si="4"/>
        <v/>
      </c>
      <c r="N37" s="33" t="str">
        <f t="shared" si="0"/>
        <v/>
      </c>
      <c r="O37" s="33" t="str">
        <f t="shared" si="1"/>
        <v/>
      </c>
    </row>
    <row r="38" spans="1:15" ht="80.150000000000006" customHeight="1" x14ac:dyDescent="0.35">
      <c r="A38" s="3">
        <v>26</v>
      </c>
      <c r="B38" s="3" t="str">
        <f>IF($A$5="X",X!B28,IF($A$5="XI",XI!B28,IF($A$5="XII",XII!B28)))</f>
        <v>0090</v>
      </c>
      <c r="C38" s="3" t="str">
        <f>IF($A$5="X",X!C28,IF($A$5="XI",XI!C28,IF($A$5="XII",XII!C28)))</f>
        <v>PUTRA ADITYA</v>
      </c>
      <c r="D38" s="4"/>
      <c r="E38" s="4"/>
      <c r="F38" s="4"/>
      <c r="G38" s="5">
        <f t="shared" si="2"/>
        <v>0</v>
      </c>
      <c r="H38" s="6" t="e">
        <v>#REF!</v>
      </c>
      <c r="I38" s="7"/>
      <c r="J38" s="7"/>
      <c r="K38" s="7"/>
      <c r="L38" s="8" t="str">
        <f t="shared" si="3"/>
        <v xml:space="preserve">  </v>
      </c>
      <c r="M38" s="33" t="str">
        <f t="shared" si="4"/>
        <v/>
      </c>
      <c r="N38" s="33" t="str">
        <f t="shared" si="0"/>
        <v/>
      </c>
      <c r="O38" s="33" t="str">
        <f t="shared" si="1"/>
        <v/>
      </c>
    </row>
    <row r="39" spans="1:15" ht="80.150000000000006" customHeight="1" x14ac:dyDescent="0.35">
      <c r="A39" s="3">
        <v>27</v>
      </c>
      <c r="B39" s="3" t="str">
        <f>IF($A$5="X",X!B29,IF($A$5="XI",XI!B29,IF($A$5="XII",XII!B29)))</f>
        <v>0091</v>
      </c>
      <c r="C39" s="3" t="str">
        <f>IF($A$5="X",X!C29,IF($A$5="XI",XI!C29,IF($A$5="XII",XII!C29)))</f>
        <v>RADEN DIMAS ANDHITA BATARA</v>
      </c>
      <c r="D39" s="4"/>
      <c r="E39" s="4"/>
      <c r="F39" s="4"/>
      <c r="G39" s="5">
        <f t="shared" si="2"/>
        <v>0</v>
      </c>
      <c r="H39" s="6" t="e">
        <v>#REF!</v>
      </c>
      <c r="I39" s="7"/>
      <c r="J39" s="7"/>
      <c r="K39" s="7"/>
      <c r="L39" s="8" t="str">
        <f t="shared" si="3"/>
        <v xml:space="preserve">  </v>
      </c>
      <c r="M39" s="33" t="str">
        <f t="shared" si="4"/>
        <v/>
      </c>
      <c r="N39" s="33" t="str">
        <f t="shared" si="0"/>
        <v/>
      </c>
      <c r="O39" s="33" t="str">
        <f t="shared" si="1"/>
        <v/>
      </c>
    </row>
    <row r="40" spans="1:15" ht="80.150000000000006" customHeight="1" x14ac:dyDescent="0.35">
      <c r="A40" s="3">
        <v>28</v>
      </c>
      <c r="B40" s="3" t="str">
        <f>IF($A$5="X",X!B30,IF($A$5="XI",XI!B30,IF($A$5="XII",XII!B30)))</f>
        <v>0092</v>
      </c>
      <c r="C40" s="3" t="str">
        <f>IF($A$5="X",X!C30,IF($A$5="XI",XI!C30,IF($A$5="XII",XII!C30)))</f>
        <v>RADIT PERMANA</v>
      </c>
      <c r="D40" s="4"/>
      <c r="E40" s="4"/>
      <c r="F40" s="4"/>
      <c r="G40" s="5">
        <f t="shared" si="2"/>
        <v>0</v>
      </c>
      <c r="H40" s="6" t="e">
        <v>#REF!</v>
      </c>
      <c r="I40" s="7"/>
      <c r="J40" s="7"/>
      <c r="K40" s="7"/>
      <c r="L40" s="8" t="str">
        <f t="shared" ref="L40:L48" si="5">M40&amp;" "&amp;N40&amp;" "&amp;O40</f>
        <v xml:space="preserve">  </v>
      </c>
      <c r="M40" s="33" t="str">
        <f t="shared" ref="M40:M48" si="6">IFERROR(VLOOKUP(I40,$D$1:$L$10,2,FALSE),"")</f>
        <v/>
      </c>
      <c r="N40" s="33" t="str">
        <f t="shared" ref="N40:N48" si="7">IFERROR(VLOOKUP(J40,$D$1:$L$10,2,FALSE),"")</f>
        <v/>
      </c>
      <c r="O40" s="33" t="str">
        <f t="shared" ref="O40:O48" si="8">IFERROR(VLOOKUP(K40,$D$1:$L$10,2,FALSE),"")</f>
        <v/>
      </c>
    </row>
    <row r="41" spans="1:15" ht="80.150000000000006" customHeight="1" x14ac:dyDescent="0.35">
      <c r="A41" s="3">
        <v>29</v>
      </c>
      <c r="B41" s="3" t="str">
        <f>IF($A$5="X",X!B31,IF($A$5="XI",XI!B31,IF($A$5="XII",XII!B31)))</f>
        <v>0093</v>
      </c>
      <c r="C41" s="3" t="str">
        <f>IF($A$5="X",X!C31,IF($A$5="XI",XI!C31,IF($A$5="XII",XII!C31)))</f>
        <v>RAHMAT SEPTIAN ADI SAPUTRA</v>
      </c>
      <c r="D41" s="4"/>
      <c r="E41" s="4"/>
      <c r="F41" s="4"/>
      <c r="G41" s="5">
        <f t="shared" si="2"/>
        <v>0</v>
      </c>
      <c r="H41" s="6" t="e">
        <v>#REF!</v>
      </c>
      <c r="I41" s="7"/>
      <c r="J41" s="7"/>
      <c r="K41" s="7"/>
      <c r="L41" s="8" t="str">
        <f t="shared" si="5"/>
        <v xml:space="preserve">  </v>
      </c>
      <c r="M41" s="33" t="str">
        <f t="shared" si="6"/>
        <v/>
      </c>
      <c r="N41" s="33" t="str">
        <f t="shared" si="7"/>
        <v/>
      </c>
      <c r="O41" s="33" t="str">
        <f t="shared" si="8"/>
        <v/>
      </c>
    </row>
    <row r="42" spans="1:15" ht="80.150000000000006" customHeight="1" x14ac:dyDescent="0.35">
      <c r="A42" s="3">
        <v>30</v>
      </c>
      <c r="B42" s="3" t="str">
        <f>IF($A$5="X",X!B32,IF($A$5="XI",XI!B32,IF($A$5="XII",XII!B32)))</f>
        <v>0095</v>
      </c>
      <c r="C42" s="3" t="str">
        <f>IF($A$5="X",X!C32,IF($A$5="XI",XI!C32,IF($A$5="XII",XII!C32)))</f>
        <v>RISMAWATI ANNISA</v>
      </c>
      <c r="D42" s="4"/>
      <c r="E42" s="4"/>
      <c r="F42" s="4"/>
      <c r="G42" s="5">
        <f t="shared" si="2"/>
        <v>0</v>
      </c>
      <c r="H42" s="6" t="e">
        <v>#REF!</v>
      </c>
      <c r="I42" s="7"/>
      <c r="J42" s="7"/>
      <c r="K42" s="7"/>
      <c r="L42" s="8" t="str">
        <f t="shared" si="5"/>
        <v xml:space="preserve">  </v>
      </c>
      <c r="M42" s="33" t="str">
        <f t="shared" si="6"/>
        <v/>
      </c>
      <c r="N42" s="33" t="str">
        <f t="shared" si="7"/>
        <v/>
      </c>
      <c r="O42" s="33" t="str">
        <f t="shared" si="8"/>
        <v/>
      </c>
    </row>
    <row r="43" spans="1:15" ht="80.150000000000006" customHeight="1" x14ac:dyDescent="0.35">
      <c r="A43" s="3">
        <v>31</v>
      </c>
      <c r="B43" s="3" t="str">
        <f>IF($A$5="X",X!B33,IF($A$5="XI",XI!B33,IF($A$5="XII",XII!B33)))</f>
        <v>0096</v>
      </c>
      <c r="C43" s="3" t="str">
        <f>IF($A$5="X",X!C33,IF($A$5="XI",XI!C33,IF($A$5="XII",XII!C33)))</f>
        <v>ROBIN CHOIRUL FIRLANA</v>
      </c>
      <c r="D43" s="4"/>
      <c r="E43" s="4"/>
      <c r="F43" s="4"/>
      <c r="G43" s="5">
        <f t="shared" si="2"/>
        <v>0</v>
      </c>
      <c r="H43" s="6" t="e">
        <v>#REF!</v>
      </c>
      <c r="I43" s="7"/>
      <c r="J43" s="7"/>
      <c r="K43" s="7"/>
      <c r="L43" s="8" t="str">
        <f t="shared" si="5"/>
        <v xml:space="preserve">  </v>
      </c>
      <c r="M43" s="33" t="str">
        <f t="shared" si="6"/>
        <v/>
      </c>
      <c r="N43" s="33" t="str">
        <f t="shared" si="7"/>
        <v/>
      </c>
      <c r="O43" s="33" t="str">
        <f t="shared" si="8"/>
        <v/>
      </c>
    </row>
    <row r="44" spans="1:15" ht="80.150000000000006" customHeight="1" x14ac:dyDescent="0.35">
      <c r="A44" s="3">
        <v>32</v>
      </c>
      <c r="B44" s="3" t="str">
        <f>IF($A$5="X",X!B34,IF($A$5="XI",XI!B34,IF($A$5="XII",XII!B34)))</f>
        <v>0097</v>
      </c>
      <c r="C44" s="3" t="str">
        <f>IF($A$5="X",X!C34,IF($A$5="XI",XI!C34,IF($A$5="XII",XII!C34)))</f>
        <v>SABILA NANDA</v>
      </c>
      <c r="D44" s="4"/>
      <c r="E44" s="4"/>
      <c r="F44" s="4"/>
      <c r="G44" s="5">
        <f t="shared" si="2"/>
        <v>0</v>
      </c>
      <c r="H44" s="6" t="e">
        <v>#REF!</v>
      </c>
      <c r="I44" s="7"/>
      <c r="J44" s="7"/>
      <c r="K44" s="7"/>
      <c r="L44" s="8" t="str">
        <f t="shared" si="5"/>
        <v xml:space="preserve">  </v>
      </c>
      <c r="M44" s="33" t="str">
        <f t="shared" si="6"/>
        <v/>
      </c>
      <c r="N44" s="33" t="str">
        <f t="shared" si="7"/>
        <v/>
      </c>
      <c r="O44" s="33" t="str">
        <f t="shared" si="8"/>
        <v/>
      </c>
    </row>
    <row r="45" spans="1:15" ht="80.150000000000006" customHeight="1" x14ac:dyDescent="0.35">
      <c r="A45" s="3">
        <v>33</v>
      </c>
      <c r="B45" s="3" t="str">
        <f>IF($A$5="X",X!B35,IF($A$5="XI",XI!B35,IF($A$5="XII",XII!B35)))</f>
        <v>0098</v>
      </c>
      <c r="C45" s="3" t="str">
        <f>IF($A$5="X",X!C35,IF($A$5="XI",XI!C35,IF($A$5="XII",XII!C35)))</f>
        <v>SITI GUSTIANI</v>
      </c>
      <c r="D45" s="4"/>
      <c r="E45" s="4"/>
      <c r="F45" s="4"/>
      <c r="G45" s="5">
        <f t="shared" si="2"/>
        <v>0</v>
      </c>
      <c r="H45" s="6" t="e">
        <v>#REF!</v>
      </c>
      <c r="I45" s="7"/>
      <c r="J45" s="7"/>
      <c r="K45" s="7"/>
      <c r="L45" s="8" t="str">
        <f t="shared" si="5"/>
        <v xml:space="preserve">  </v>
      </c>
      <c r="M45" s="33" t="str">
        <f t="shared" si="6"/>
        <v/>
      </c>
      <c r="N45" s="33" t="str">
        <f t="shared" si="7"/>
        <v/>
      </c>
      <c r="O45" s="33" t="str">
        <f t="shared" si="8"/>
        <v/>
      </c>
    </row>
    <row r="46" spans="1:15" ht="80.150000000000006" customHeight="1" x14ac:dyDescent="0.35">
      <c r="A46" s="3">
        <v>34</v>
      </c>
      <c r="B46" s="3" t="str">
        <f>IF($A$5="X",X!B36,IF($A$5="XI",XI!B36,IF($A$5="XII",XII!B36)))</f>
        <v>0099</v>
      </c>
      <c r="C46" s="3" t="str">
        <f>IF($A$5="X",X!C36,IF($A$5="XI",XI!C36,IF($A$5="XII",XII!C36)))</f>
        <v>SUCI TRISYANTI</v>
      </c>
      <c r="D46" s="4"/>
      <c r="E46" s="4"/>
      <c r="F46" s="4"/>
      <c r="G46" s="5">
        <f t="shared" si="2"/>
        <v>0</v>
      </c>
      <c r="H46" s="6" t="e">
        <v>#REF!</v>
      </c>
      <c r="I46" s="7"/>
      <c r="J46" s="7"/>
      <c r="K46" s="7"/>
      <c r="L46" s="8" t="str">
        <f t="shared" si="5"/>
        <v xml:space="preserve">  </v>
      </c>
      <c r="M46" s="33" t="str">
        <f t="shared" si="6"/>
        <v/>
      </c>
      <c r="N46" s="33" t="str">
        <f t="shared" si="7"/>
        <v/>
      </c>
      <c r="O46" s="33" t="str">
        <f t="shared" si="8"/>
        <v/>
      </c>
    </row>
    <row r="47" spans="1:15" ht="80.150000000000006" customHeight="1" x14ac:dyDescent="0.35">
      <c r="A47" s="3">
        <v>35</v>
      </c>
      <c r="B47" s="3" t="str">
        <f>IF($A$5="X",X!B37,IF($A$5="XI",XI!B37,IF($A$5="XII",XII!B37)))</f>
        <v>0100</v>
      </c>
      <c r="C47" s="3" t="str">
        <f>IF($A$5="X",X!C37,IF($A$5="XI",XI!C37,IF($A$5="XII",XII!C37)))</f>
        <v>SYAIKHU AHMAD BUSTOMI</v>
      </c>
      <c r="D47" s="4"/>
      <c r="E47" s="4"/>
      <c r="F47" s="4"/>
      <c r="G47" s="5">
        <f t="shared" si="2"/>
        <v>0</v>
      </c>
      <c r="H47" s="6" t="e">
        <v>#REF!</v>
      </c>
      <c r="I47" s="7"/>
      <c r="J47" s="7"/>
      <c r="K47" s="7"/>
      <c r="L47" s="8" t="str">
        <f t="shared" si="5"/>
        <v xml:space="preserve">  </v>
      </c>
      <c r="M47" s="33" t="str">
        <f t="shared" si="6"/>
        <v/>
      </c>
      <c r="N47" s="33" t="str">
        <f t="shared" si="7"/>
        <v/>
      </c>
      <c r="O47" s="33" t="str">
        <f t="shared" si="8"/>
        <v/>
      </c>
    </row>
    <row r="48" spans="1:15" ht="80.150000000000006" customHeight="1" x14ac:dyDescent="0.35">
      <c r="A48" s="3">
        <v>36</v>
      </c>
      <c r="B48" s="3" t="str">
        <f>IF($A$5="X",X!B38,IF($A$5="XI",XI!B38,IF($A$5="XII",XII!B38)))</f>
        <v>0101</v>
      </c>
      <c r="C48" s="3" t="str">
        <f>IF($A$5="X",X!C38,IF($A$5="XI",XI!C38,IF($A$5="XII",XII!C38,"")))</f>
        <v>TIARA SAFITRI</v>
      </c>
      <c r="D48" s="4"/>
      <c r="E48" s="4"/>
      <c r="F48" s="4"/>
      <c r="G48" s="5">
        <f t="shared" si="2"/>
        <v>0</v>
      </c>
      <c r="H48" s="6" t="e">
        <v>#REF!</v>
      </c>
      <c r="I48" s="7"/>
      <c r="J48" s="7"/>
      <c r="K48" s="7"/>
      <c r="L48" s="8" t="str">
        <f t="shared" si="5"/>
        <v xml:space="preserve">  </v>
      </c>
      <c r="M48" s="33" t="str">
        <f t="shared" si="6"/>
        <v/>
      </c>
      <c r="N48" s="33" t="str">
        <f t="shared" si="7"/>
        <v/>
      </c>
      <c r="O48" s="33" t="str">
        <f t="shared" si="8"/>
        <v/>
      </c>
    </row>
    <row r="49" spans="1:15" ht="80.150000000000006" customHeight="1" x14ac:dyDescent="0.35">
      <c r="A49" s="3">
        <v>37</v>
      </c>
      <c r="B49" s="3" t="str">
        <f>IF($A$5="X",X!B39,IF($A$5="XI",XI!B39,IF($A$5="XII",XII!B39)))</f>
        <v>0102</v>
      </c>
      <c r="C49" s="3" t="str">
        <f>IF($A$5="X",X!C39,IF($A$5="XI",XI!C39,IF($A$5="XII",XII!C39,"")))</f>
        <v>WILDA NUR APRIYANTI</v>
      </c>
      <c r="D49" s="4"/>
      <c r="E49" s="4"/>
      <c r="F49" s="4"/>
      <c r="G49" s="5">
        <f t="shared" si="2"/>
        <v>0</v>
      </c>
      <c r="H49" s="6" t="e">
        <v>#REF!</v>
      </c>
      <c r="I49" s="7"/>
      <c r="J49" s="7"/>
      <c r="K49" s="7"/>
      <c r="L49" s="8" t="str">
        <f t="shared" ref="L49" si="9">M49&amp;" "&amp;N49&amp;" "&amp;O49</f>
        <v xml:space="preserve">  </v>
      </c>
      <c r="M49" s="33" t="str">
        <f t="shared" ref="M49" si="10">IFERROR(VLOOKUP(I49,$D$1:$L$10,2,FALSE),"")</f>
        <v/>
      </c>
      <c r="N49" s="33" t="str">
        <f t="shared" ref="N49" si="11">IFERROR(VLOOKUP(J49,$D$1:$L$10,2,FALSE),"")</f>
        <v/>
      </c>
      <c r="O49" s="33" t="str">
        <f t="shared" ref="O49" si="12">IFERROR(VLOOKUP(K49,$D$1:$L$10,2,FALSE),"")</f>
        <v/>
      </c>
    </row>
    <row r="50" spans="1:15" ht="80.150000000000006" customHeight="1" x14ac:dyDescent="0.35">
      <c r="A50" s="3">
        <v>38</v>
      </c>
      <c r="B50" s="3" t="str">
        <f>IF($A$5="X",X!B40,IF($A$5="XI",XI!B40,IF($A$5="XII",XII!B40)))</f>
        <v>0108</v>
      </c>
      <c r="C50" s="3" t="str">
        <f>IF($A$5="X",X!C40,IF($A$5="XI",XI!C40,IF($A$5="XII",XII!C40,"")))</f>
        <v>ARDIANSYAH FIRDAUS</v>
      </c>
      <c r="D50" s="4"/>
      <c r="E50" s="4"/>
      <c r="F50" s="4"/>
      <c r="G50" s="5">
        <f t="shared" ref="G50" si="13">SUM(D50:F50)</f>
        <v>0</v>
      </c>
      <c r="H50" s="6" t="e">
        <v>#REF!</v>
      </c>
      <c r="I50" s="7"/>
      <c r="J50" s="7"/>
      <c r="K50" s="7"/>
      <c r="L50" s="8" t="str">
        <f t="shared" ref="L50" si="14">M50&amp;" "&amp;N50&amp;" "&amp;O50</f>
        <v xml:space="preserve">  </v>
      </c>
    </row>
    <row r="51" spans="1:15" ht="80.25" customHeight="1" x14ac:dyDescent="0.35">
      <c r="A51" s="3">
        <v>38</v>
      </c>
      <c r="B51" s="3" t="str">
        <f>IF($A$5="X",X!B41,IF($A$5="XI",XI!B41,IF($A$5="XII",XII!B41)))</f>
        <v>0111</v>
      </c>
      <c r="C51" s="3" t="str">
        <f>IF($A$5="X",X!C41,IF($A$5="XI",XI!C41,IF($A$5="XII",XII!C41,"")))</f>
        <v>LINGGA AL GAZY DESTIAN</v>
      </c>
      <c r="D51" s="4"/>
      <c r="E51" s="4"/>
      <c r="F51" s="4"/>
      <c r="G51" s="5">
        <f t="shared" ref="G51" si="15">SUM(D51:F51)</f>
        <v>0</v>
      </c>
      <c r="H51" s="6" t="e">
        <v>#REF!</v>
      </c>
      <c r="I51" s="7"/>
      <c r="J51" s="7"/>
      <c r="K51" s="7"/>
      <c r="L51" s="8" t="str">
        <f t="shared" ref="L51" si="16">M51&amp;" "&amp;N51&amp;" "&amp;O51</f>
        <v xml:space="preserve">  </v>
      </c>
    </row>
  </sheetData>
  <mergeCells count="20">
    <mergeCell ref="C1:C10"/>
    <mergeCell ref="A2:B4"/>
    <mergeCell ref="A5:B9"/>
    <mergeCell ref="E9:L9"/>
    <mergeCell ref="E10:L10"/>
    <mergeCell ref="A11:A12"/>
    <mergeCell ref="B11:B12"/>
    <mergeCell ref="C11:C12"/>
    <mergeCell ref="D11:G11"/>
    <mergeCell ref="H11:H12"/>
    <mergeCell ref="I11:L11"/>
    <mergeCell ref="I12:K12"/>
    <mergeCell ref="E1:L1"/>
    <mergeCell ref="E2:L2"/>
    <mergeCell ref="E3:L3"/>
    <mergeCell ref="E4:L4"/>
    <mergeCell ref="E5:L5"/>
    <mergeCell ref="E6:L6"/>
    <mergeCell ref="E7:L7"/>
    <mergeCell ref="E8:L8"/>
  </mergeCells>
  <conditionalFormatting sqref="H13:H39 L13:L39">
    <cfRule type="cellIs" dxfId="28" priority="5" operator="lessThan">
      <formula>11</formula>
    </cfRule>
  </conditionalFormatting>
  <conditionalFormatting sqref="H40:H48 L40:L48">
    <cfRule type="cellIs" dxfId="27" priority="4" operator="lessThan">
      <formula>11</formula>
    </cfRule>
  </conditionalFormatting>
  <conditionalFormatting sqref="H49 L49">
    <cfRule type="cellIs" dxfId="26" priority="3" operator="lessThan">
      <formula>11</formula>
    </cfRule>
  </conditionalFormatting>
  <conditionalFormatting sqref="H50 L50">
    <cfRule type="cellIs" dxfId="25" priority="2" operator="lessThan">
      <formula>11</formula>
    </cfRule>
  </conditionalFormatting>
  <conditionalFormatting sqref="H51 L51">
    <cfRule type="cellIs" dxfId="24" priority="1" operator="lessThan">
      <formula>11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locked="0" defaultSize="0" autoPict="0">
                <anchor moveWithCells="1" sizeWithCells="1">
                  <from>
                    <xdr:col>1</xdr:col>
                    <xdr:colOff>247650</xdr:colOff>
                    <xdr:row>4</xdr:row>
                    <xdr:rowOff>69850</xdr:rowOff>
                  </from>
                  <to>
                    <xdr:col>1</xdr:col>
                    <xdr:colOff>850900</xdr:colOff>
                    <xdr:row>8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topLeftCell="A19" workbookViewId="0">
      <selection activeCell="C32" sqref="C32"/>
    </sheetView>
  </sheetViews>
  <sheetFormatPr defaultRowHeight="14.5" x14ac:dyDescent="0.35"/>
  <cols>
    <col min="1" max="1" width="9" bestFit="1" customWidth="1"/>
    <col min="2" max="2" width="10" bestFit="1" customWidth="1"/>
    <col min="3" max="3" width="26" bestFit="1" customWidth="1"/>
  </cols>
  <sheetData>
    <row r="2" spans="1:4" x14ac:dyDescent="0.35">
      <c r="A2" s="9" t="s">
        <v>8</v>
      </c>
      <c r="B2" s="10" t="s">
        <v>20</v>
      </c>
      <c r="C2" s="10" t="s">
        <v>10</v>
      </c>
      <c r="D2" s="11" t="s">
        <v>21</v>
      </c>
    </row>
    <row r="3" spans="1:4" x14ac:dyDescent="0.35">
      <c r="A3" s="12">
        <v>1</v>
      </c>
      <c r="B3" s="13" t="s">
        <v>131</v>
      </c>
      <c r="C3" s="14" t="s">
        <v>132</v>
      </c>
      <c r="D3" s="15" t="s">
        <v>133</v>
      </c>
    </row>
    <row r="4" spans="1:4" x14ac:dyDescent="0.35">
      <c r="A4" s="16">
        <v>2</v>
      </c>
      <c r="B4" s="17" t="s">
        <v>134</v>
      </c>
      <c r="C4" s="18" t="s">
        <v>135</v>
      </c>
      <c r="D4" s="19" t="s">
        <v>133</v>
      </c>
    </row>
    <row r="5" spans="1:4" x14ac:dyDescent="0.35">
      <c r="A5" s="12">
        <v>3</v>
      </c>
      <c r="B5" s="13" t="s">
        <v>136</v>
      </c>
      <c r="C5" s="14" t="s">
        <v>137</v>
      </c>
      <c r="D5" s="15" t="s">
        <v>133</v>
      </c>
    </row>
    <row r="6" spans="1:4" x14ac:dyDescent="0.35">
      <c r="A6" s="12">
        <v>4</v>
      </c>
      <c r="B6" s="13" t="s">
        <v>138</v>
      </c>
      <c r="C6" s="14" t="s">
        <v>139</v>
      </c>
      <c r="D6" s="15" t="s">
        <v>133</v>
      </c>
    </row>
    <row r="7" spans="1:4" x14ac:dyDescent="0.35">
      <c r="A7" s="12">
        <v>5</v>
      </c>
      <c r="B7" s="13" t="s">
        <v>140</v>
      </c>
      <c r="C7" s="14" t="s">
        <v>141</v>
      </c>
      <c r="D7" s="15" t="s">
        <v>133</v>
      </c>
    </row>
    <row r="8" spans="1:4" x14ac:dyDescent="0.35">
      <c r="A8" s="12">
        <v>6</v>
      </c>
      <c r="B8" s="13" t="s">
        <v>142</v>
      </c>
      <c r="C8" s="14" t="s">
        <v>143</v>
      </c>
      <c r="D8" s="15" t="s">
        <v>133</v>
      </c>
    </row>
    <row r="9" spans="1:4" x14ac:dyDescent="0.35">
      <c r="A9" s="12">
        <v>7</v>
      </c>
      <c r="B9" s="13" t="s">
        <v>144</v>
      </c>
      <c r="C9" s="14" t="s">
        <v>145</v>
      </c>
      <c r="D9" s="15" t="s">
        <v>133</v>
      </c>
    </row>
    <row r="10" spans="1:4" x14ac:dyDescent="0.35">
      <c r="A10" s="12">
        <v>8</v>
      </c>
      <c r="B10" s="13" t="s">
        <v>146</v>
      </c>
      <c r="C10" s="14" t="s">
        <v>147</v>
      </c>
      <c r="D10" s="15" t="s">
        <v>133</v>
      </c>
    </row>
    <row r="11" spans="1:4" x14ac:dyDescent="0.35">
      <c r="A11" s="12">
        <v>9</v>
      </c>
      <c r="B11" s="13" t="s">
        <v>148</v>
      </c>
      <c r="C11" s="14" t="s">
        <v>149</v>
      </c>
      <c r="D11" s="15" t="s">
        <v>133</v>
      </c>
    </row>
    <row r="12" spans="1:4" x14ac:dyDescent="0.35">
      <c r="A12" s="12">
        <v>10</v>
      </c>
      <c r="B12" s="13" t="s">
        <v>150</v>
      </c>
      <c r="C12" s="14" t="s">
        <v>151</v>
      </c>
      <c r="D12" s="15" t="s">
        <v>133</v>
      </c>
    </row>
    <row r="13" spans="1:4" x14ac:dyDescent="0.35">
      <c r="A13" s="12">
        <v>11</v>
      </c>
      <c r="B13" s="13" t="s">
        <v>152</v>
      </c>
      <c r="C13" s="14" t="s">
        <v>153</v>
      </c>
      <c r="D13" s="15" t="s">
        <v>133</v>
      </c>
    </row>
    <row r="14" spans="1:4" x14ac:dyDescent="0.35">
      <c r="A14" s="12">
        <v>12</v>
      </c>
      <c r="B14" s="13" t="s">
        <v>154</v>
      </c>
      <c r="C14" s="14" t="s">
        <v>155</v>
      </c>
      <c r="D14" s="15" t="s">
        <v>133</v>
      </c>
    </row>
    <row r="15" spans="1:4" x14ac:dyDescent="0.35">
      <c r="A15" s="12">
        <v>13</v>
      </c>
      <c r="B15" s="13" t="s">
        <v>156</v>
      </c>
      <c r="C15" s="14" t="s">
        <v>157</v>
      </c>
      <c r="D15" s="15" t="s">
        <v>133</v>
      </c>
    </row>
    <row r="16" spans="1:4" x14ac:dyDescent="0.35">
      <c r="A16" s="12">
        <v>14</v>
      </c>
      <c r="B16" s="13" t="s">
        <v>158</v>
      </c>
      <c r="C16" s="14" t="s">
        <v>159</v>
      </c>
      <c r="D16" s="15" t="s">
        <v>133</v>
      </c>
    </row>
    <row r="17" spans="1:4" x14ac:dyDescent="0.35">
      <c r="A17" s="12">
        <v>15</v>
      </c>
      <c r="B17" s="13" t="s">
        <v>160</v>
      </c>
      <c r="C17" s="14" t="s">
        <v>161</v>
      </c>
      <c r="D17" s="15" t="s">
        <v>133</v>
      </c>
    </row>
    <row r="18" spans="1:4" x14ac:dyDescent="0.35">
      <c r="A18" s="12">
        <v>16</v>
      </c>
      <c r="B18" s="13" t="s">
        <v>162</v>
      </c>
      <c r="C18" s="14" t="s">
        <v>163</v>
      </c>
      <c r="D18" s="15" t="s">
        <v>133</v>
      </c>
    </row>
    <row r="19" spans="1:4" x14ac:dyDescent="0.35">
      <c r="A19" s="12">
        <v>17</v>
      </c>
      <c r="B19" s="13" t="s">
        <v>164</v>
      </c>
      <c r="C19" s="14" t="s">
        <v>165</v>
      </c>
      <c r="D19" s="15" t="s">
        <v>133</v>
      </c>
    </row>
    <row r="20" spans="1:4" x14ac:dyDescent="0.35">
      <c r="A20" s="12">
        <v>18</v>
      </c>
      <c r="B20" s="13" t="s">
        <v>166</v>
      </c>
      <c r="C20" s="14" t="s">
        <v>167</v>
      </c>
      <c r="D20" s="15" t="s">
        <v>133</v>
      </c>
    </row>
    <row r="21" spans="1:4" x14ac:dyDescent="0.35">
      <c r="A21" s="16">
        <v>19</v>
      </c>
      <c r="B21" s="17" t="s">
        <v>168</v>
      </c>
      <c r="C21" s="18" t="s">
        <v>169</v>
      </c>
      <c r="D21" s="19" t="s">
        <v>133</v>
      </c>
    </row>
    <row r="22" spans="1:4" x14ac:dyDescent="0.35">
      <c r="A22" s="12">
        <v>20</v>
      </c>
      <c r="B22" s="13" t="s">
        <v>215</v>
      </c>
      <c r="C22" s="14" t="s">
        <v>191</v>
      </c>
      <c r="D22" s="15" t="s">
        <v>133</v>
      </c>
    </row>
    <row r="23" spans="1:4" x14ac:dyDescent="0.35">
      <c r="A23" s="12">
        <v>21</v>
      </c>
      <c r="B23" s="13" t="s">
        <v>170</v>
      </c>
      <c r="C23" s="14" t="s">
        <v>171</v>
      </c>
      <c r="D23" s="15" t="s">
        <v>133</v>
      </c>
    </row>
    <row r="24" spans="1:4" x14ac:dyDescent="0.35">
      <c r="A24" s="12">
        <v>22</v>
      </c>
      <c r="B24" s="13" t="s">
        <v>172</v>
      </c>
      <c r="C24" s="14" t="s">
        <v>173</v>
      </c>
      <c r="D24" s="15" t="s">
        <v>133</v>
      </c>
    </row>
    <row r="25" spans="1:4" x14ac:dyDescent="0.35">
      <c r="A25" s="12">
        <v>23</v>
      </c>
      <c r="B25" s="13" t="s">
        <v>174</v>
      </c>
      <c r="C25" s="14" t="s">
        <v>175</v>
      </c>
      <c r="D25" s="15" t="s">
        <v>133</v>
      </c>
    </row>
    <row r="26" spans="1:4" x14ac:dyDescent="0.35">
      <c r="A26" s="12">
        <v>24</v>
      </c>
      <c r="B26" s="13" t="s">
        <v>176</v>
      </c>
      <c r="C26" s="14" t="s">
        <v>177</v>
      </c>
      <c r="D26" s="15" t="s">
        <v>133</v>
      </c>
    </row>
    <row r="27" spans="1:4" x14ac:dyDescent="0.35">
      <c r="A27" s="12">
        <v>25</v>
      </c>
      <c r="B27" s="13" t="s">
        <v>178</v>
      </c>
      <c r="C27" s="14" t="s">
        <v>179</v>
      </c>
      <c r="D27" s="15" t="s">
        <v>133</v>
      </c>
    </row>
    <row r="28" spans="1:4" x14ac:dyDescent="0.35">
      <c r="A28" s="12">
        <v>26</v>
      </c>
      <c r="B28" s="13" t="s">
        <v>180</v>
      </c>
      <c r="C28" s="14" t="s">
        <v>181</v>
      </c>
      <c r="D28" s="15" t="s">
        <v>133</v>
      </c>
    </row>
    <row r="29" spans="1:4" x14ac:dyDescent="0.35">
      <c r="A29" s="12">
        <v>27</v>
      </c>
      <c r="B29" s="13" t="s">
        <v>182</v>
      </c>
      <c r="C29" s="14" t="s">
        <v>183</v>
      </c>
      <c r="D29" s="15" t="s">
        <v>133</v>
      </c>
    </row>
    <row r="30" spans="1:4" x14ac:dyDescent="0.35">
      <c r="A30" s="12">
        <v>28</v>
      </c>
      <c r="B30" s="13"/>
      <c r="C30" s="14"/>
      <c r="D30" s="15"/>
    </row>
    <row r="31" spans="1:4" x14ac:dyDescent="0.35">
      <c r="A31" s="12">
        <v>29</v>
      </c>
      <c r="B31" s="13"/>
      <c r="C31" s="14"/>
      <c r="D31" s="15"/>
    </row>
    <row r="32" spans="1:4" x14ac:dyDescent="0.35">
      <c r="A32" s="12">
        <v>30</v>
      </c>
      <c r="B32" s="13"/>
      <c r="C32" s="14"/>
      <c r="D32" s="15"/>
    </row>
    <row r="33" spans="1:4" x14ac:dyDescent="0.35">
      <c r="A33" s="12">
        <v>31</v>
      </c>
      <c r="B33" s="13"/>
      <c r="C33" s="20"/>
      <c r="D33" s="15"/>
    </row>
    <row r="34" spans="1:4" x14ac:dyDescent="0.35">
      <c r="A34" s="12"/>
      <c r="B34" s="13"/>
      <c r="C34" s="14"/>
      <c r="D34" s="15"/>
    </row>
    <row r="35" spans="1:4" x14ac:dyDescent="0.35">
      <c r="A35" s="12"/>
      <c r="B35" s="13"/>
      <c r="C35" s="14"/>
      <c r="D35" s="15"/>
    </row>
    <row r="36" spans="1:4" x14ac:dyDescent="0.35">
      <c r="A36" s="12"/>
      <c r="B36" s="13"/>
      <c r="C36" s="14"/>
      <c r="D36" s="15"/>
    </row>
    <row r="37" spans="1:4" x14ac:dyDescent="0.35">
      <c r="A37" s="12"/>
      <c r="B37" s="13"/>
      <c r="C37" s="14"/>
      <c r="D37" s="15"/>
    </row>
    <row r="38" spans="1:4" x14ac:dyDescent="0.35">
      <c r="A38" s="12"/>
      <c r="B38" s="13"/>
      <c r="C38" s="14"/>
      <c r="D38" s="15"/>
    </row>
    <row r="39" spans="1:4" x14ac:dyDescent="0.35">
      <c r="A39" s="12"/>
      <c r="B39" s="13"/>
      <c r="C39" s="14"/>
      <c r="D39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topLeftCell="A22" workbookViewId="0">
      <selection activeCell="C36" sqref="C36"/>
    </sheetView>
  </sheetViews>
  <sheetFormatPr defaultRowHeight="14.5" x14ac:dyDescent="0.35"/>
  <cols>
    <col min="1" max="1" width="9" bestFit="1" customWidth="1"/>
    <col min="2" max="2" width="10" bestFit="1" customWidth="1"/>
    <col min="3" max="3" width="26" bestFit="1" customWidth="1"/>
  </cols>
  <sheetData>
    <row r="2" spans="1:4" x14ac:dyDescent="0.35">
      <c r="A2" s="9" t="s">
        <v>8</v>
      </c>
      <c r="B2" s="10" t="s">
        <v>20</v>
      </c>
      <c r="C2" s="10" t="s">
        <v>10</v>
      </c>
      <c r="D2" s="11" t="s">
        <v>21</v>
      </c>
    </row>
    <row r="3" spans="1:4" x14ac:dyDescent="0.35">
      <c r="A3" s="12">
        <v>1</v>
      </c>
      <c r="B3" s="14" t="s">
        <v>83</v>
      </c>
      <c r="C3" s="14" t="s">
        <v>84</v>
      </c>
      <c r="D3" s="15" t="s">
        <v>82</v>
      </c>
    </row>
    <row r="4" spans="1:4" x14ac:dyDescent="0.35">
      <c r="A4" s="12">
        <v>2</v>
      </c>
      <c r="B4" s="14" t="s">
        <v>85</v>
      </c>
      <c r="C4" s="14" t="s">
        <v>86</v>
      </c>
      <c r="D4" s="15" t="s">
        <v>82</v>
      </c>
    </row>
    <row r="5" spans="1:4" x14ac:dyDescent="0.35">
      <c r="A5" s="12">
        <v>3</v>
      </c>
      <c r="B5" s="14" t="s">
        <v>87</v>
      </c>
      <c r="C5" s="14" t="s">
        <v>88</v>
      </c>
      <c r="D5" s="15" t="s">
        <v>82</v>
      </c>
    </row>
    <row r="6" spans="1:4" x14ac:dyDescent="0.35">
      <c r="A6" s="12">
        <v>4</v>
      </c>
      <c r="B6" s="14" t="s">
        <v>89</v>
      </c>
      <c r="C6" s="14" t="s">
        <v>90</v>
      </c>
      <c r="D6" s="15" t="s">
        <v>82</v>
      </c>
    </row>
    <row r="7" spans="1:4" x14ac:dyDescent="0.35">
      <c r="A7" s="12">
        <v>5</v>
      </c>
      <c r="B7" s="14" t="s">
        <v>91</v>
      </c>
      <c r="C7" s="14" t="s">
        <v>92</v>
      </c>
      <c r="D7" s="15" t="s">
        <v>82</v>
      </c>
    </row>
    <row r="8" spans="1:4" x14ac:dyDescent="0.35">
      <c r="A8" s="12">
        <v>6</v>
      </c>
      <c r="B8" s="14" t="s">
        <v>93</v>
      </c>
      <c r="C8" s="14" t="s">
        <v>94</v>
      </c>
      <c r="D8" s="15" t="s">
        <v>82</v>
      </c>
    </row>
    <row r="9" spans="1:4" x14ac:dyDescent="0.35">
      <c r="A9" s="12">
        <v>7</v>
      </c>
      <c r="B9" s="14" t="s">
        <v>95</v>
      </c>
      <c r="C9" s="14" t="s">
        <v>211</v>
      </c>
      <c r="D9" s="15" t="s">
        <v>82</v>
      </c>
    </row>
    <row r="10" spans="1:4" x14ac:dyDescent="0.35">
      <c r="A10" s="12">
        <v>8</v>
      </c>
      <c r="B10" s="14" t="s">
        <v>96</v>
      </c>
      <c r="C10" s="14" t="s">
        <v>97</v>
      </c>
      <c r="D10" s="15" t="s">
        <v>82</v>
      </c>
    </row>
    <row r="11" spans="1:4" x14ac:dyDescent="0.35">
      <c r="A11" s="12">
        <v>9</v>
      </c>
      <c r="B11" s="14" t="s">
        <v>98</v>
      </c>
      <c r="C11" s="14" t="s">
        <v>99</v>
      </c>
      <c r="D11" s="15" t="s">
        <v>82</v>
      </c>
    </row>
    <row r="12" spans="1:4" x14ac:dyDescent="0.35">
      <c r="A12" s="12">
        <v>10</v>
      </c>
      <c r="B12" s="14" t="s">
        <v>100</v>
      </c>
      <c r="C12" s="14" t="s">
        <v>101</v>
      </c>
      <c r="D12" s="15" t="s">
        <v>82</v>
      </c>
    </row>
    <row r="13" spans="1:4" x14ac:dyDescent="0.35">
      <c r="A13" s="12">
        <v>11</v>
      </c>
      <c r="B13" s="14" t="s">
        <v>102</v>
      </c>
      <c r="C13" s="14" t="s">
        <v>103</v>
      </c>
      <c r="D13" s="15" t="s">
        <v>82</v>
      </c>
    </row>
    <row r="14" spans="1:4" x14ac:dyDescent="0.35">
      <c r="A14" s="12">
        <v>12</v>
      </c>
      <c r="B14" s="14" t="s">
        <v>25</v>
      </c>
      <c r="C14" s="14" t="s">
        <v>185</v>
      </c>
      <c r="D14" s="15" t="s">
        <v>82</v>
      </c>
    </row>
    <row r="15" spans="1:4" x14ac:dyDescent="0.35">
      <c r="A15" s="12">
        <v>13</v>
      </c>
      <c r="B15" s="14" t="s">
        <v>104</v>
      </c>
      <c r="C15" s="14" t="s">
        <v>105</v>
      </c>
      <c r="D15" s="15" t="s">
        <v>82</v>
      </c>
    </row>
    <row r="16" spans="1:4" x14ac:dyDescent="0.35">
      <c r="A16" s="12">
        <v>14</v>
      </c>
      <c r="B16" s="14" t="s">
        <v>106</v>
      </c>
      <c r="C16" s="14" t="s">
        <v>186</v>
      </c>
      <c r="D16" s="15" t="s">
        <v>82</v>
      </c>
    </row>
    <row r="17" spans="1:4" x14ac:dyDescent="0.35">
      <c r="A17" s="12">
        <v>15</v>
      </c>
      <c r="B17" s="14" t="s">
        <v>108</v>
      </c>
      <c r="C17" s="14" t="s">
        <v>212</v>
      </c>
      <c r="D17" s="15" t="s">
        <v>82</v>
      </c>
    </row>
    <row r="18" spans="1:4" x14ac:dyDescent="0.35">
      <c r="A18" s="12">
        <v>16</v>
      </c>
      <c r="B18" s="14" t="s">
        <v>107</v>
      </c>
      <c r="C18" s="14" t="s">
        <v>213</v>
      </c>
      <c r="D18" s="15" t="s">
        <v>82</v>
      </c>
    </row>
    <row r="19" spans="1:4" x14ac:dyDescent="0.35">
      <c r="A19" s="12">
        <v>17</v>
      </c>
      <c r="B19" s="14" t="s">
        <v>109</v>
      </c>
      <c r="C19" s="14" t="s">
        <v>110</v>
      </c>
      <c r="D19" s="15" t="s">
        <v>82</v>
      </c>
    </row>
    <row r="20" spans="1:4" x14ac:dyDescent="0.35">
      <c r="A20" s="12">
        <v>18</v>
      </c>
      <c r="B20" s="14" t="s">
        <v>111</v>
      </c>
      <c r="C20" s="14" t="s">
        <v>112</v>
      </c>
      <c r="D20" s="15" t="s">
        <v>82</v>
      </c>
    </row>
    <row r="21" spans="1:4" x14ac:dyDescent="0.35">
      <c r="A21" s="12">
        <v>19</v>
      </c>
      <c r="B21" s="14" t="s">
        <v>113</v>
      </c>
      <c r="C21" s="14" t="s">
        <v>114</v>
      </c>
      <c r="D21" s="15" t="s">
        <v>82</v>
      </c>
    </row>
    <row r="22" spans="1:4" x14ac:dyDescent="0.35">
      <c r="A22" s="12">
        <v>20</v>
      </c>
      <c r="B22" s="14" t="s">
        <v>115</v>
      </c>
      <c r="C22" s="14" t="s">
        <v>187</v>
      </c>
      <c r="D22" s="15" t="s">
        <v>82</v>
      </c>
    </row>
    <row r="23" spans="1:4" x14ac:dyDescent="0.35">
      <c r="A23" s="12">
        <v>21</v>
      </c>
      <c r="B23" s="14" t="s">
        <v>116</v>
      </c>
      <c r="C23" s="14" t="s">
        <v>188</v>
      </c>
      <c r="D23" s="15" t="s">
        <v>82</v>
      </c>
    </row>
    <row r="24" spans="1:4" x14ac:dyDescent="0.35">
      <c r="A24" s="12">
        <v>22</v>
      </c>
      <c r="B24" s="14" t="s">
        <v>210</v>
      </c>
      <c r="C24" s="14" t="s">
        <v>214</v>
      </c>
      <c r="D24" s="15" t="s">
        <v>82</v>
      </c>
    </row>
    <row r="25" spans="1:4" x14ac:dyDescent="0.35">
      <c r="A25" s="12">
        <v>23</v>
      </c>
      <c r="B25" s="14" t="s">
        <v>117</v>
      </c>
      <c r="C25" s="14" t="s">
        <v>118</v>
      </c>
      <c r="D25" s="15" t="s">
        <v>82</v>
      </c>
    </row>
    <row r="26" spans="1:4" x14ac:dyDescent="0.35">
      <c r="A26" s="12">
        <v>24</v>
      </c>
      <c r="B26" s="14" t="s">
        <v>119</v>
      </c>
      <c r="C26" s="14" t="s">
        <v>120</v>
      </c>
      <c r="D26" s="15" t="s">
        <v>82</v>
      </c>
    </row>
    <row r="27" spans="1:4" x14ac:dyDescent="0.35">
      <c r="A27" s="12">
        <v>25</v>
      </c>
      <c r="B27" s="14" t="s">
        <v>121</v>
      </c>
      <c r="C27" s="14" t="s">
        <v>122</v>
      </c>
      <c r="D27" s="15" t="s">
        <v>82</v>
      </c>
    </row>
    <row r="28" spans="1:4" x14ac:dyDescent="0.35">
      <c r="A28" s="12">
        <v>26</v>
      </c>
      <c r="B28" s="14" t="s">
        <v>123</v>
      </c>
      <c r="C28" s="14" t="s">
        <v>124</v>
      </c>
      <c r="D28" s="15" t="s">
        <v>82</v>
      </c>
    </row>
    <row r="29" spans="1:4" x14ac:dyDescent="0.35">
      <c r="A29" s="12">
        <v>27</v>
      </c>
      <c r="B29" s="14" t="s">
        <v>27</v>
      </c>
      <c r="C29" s="14" t="s">
        <v>189</v>
      </c>
      <c r="D29" s="15" t="s">
        <v>82</v>
      </c>
    </row>
    <row r="30" spans="1:4" x14ac:dyDescent="0.35">
      <c r="A30" s="12">
        <v>28</v>
      </c>
      <c r="B30" s="14" t="s">
        <v>129</v>
      </c>
      <c r="C30" s="14" t="s">
        <v>130</v>
      </c>
      <c r="D30" s="15" t="s">
        <v>82</v>
      </c>
    </row>
    <row r="31" spans="1:4" x14ac:dyDescent="0.35">
      <c r="A31" s="12">
        <v>29</v>
      </c>
      <c r="B31" s="14" t="s">
        <v>22</v>
      </c>
      <c r="C31" s="14" t="s">
        <v>190</v>
      </c>
      <c r="D31" s="15" t="s">
        <v>82</v>
      </c>
    </row>
    <row r="32" spans="1:4" x14ac:dyDescent="0.35">
      <c r="A32" s="12">
        <v>30</v>
      </c>
      <c r="B32" s="20" t="s">
        <v>125</v>
      </c>
      <c r="C32" s="20" t="s">
        <v>126</v>
      </c>
      <c r="D32" s="15" t="s">
        <v>82</v>
      </c>
    </row>
    <row r="33" spans="1:4" x14ac:dyDescent="0.35">
      <c r="A33" s="12">
        <v>31</v>
      </c>
      <c r="B33" s="13" t="s">
        <v>127</v>
      </c>
      <c r="C33" s="14" t="s">
        <v>128</v>
      </c>
      <c r="D33" s="15" t="s">
        <v>82</v>
      </c>
    </row>
    <row r="34" spans="1:4" x14ac:dyDescent="0.35">
      <c r="A34" s="12">
        <v>32</v>
      </c>
      <c r="B34" s="13" t="s">
        <v>216</v>
      </c>
      <c r="C34" s="14" t="s">
        <v>217</v>
      </c>
      <c r="D34" s="15" t="s">
        <v>82</v>
      </c>
    </row>
    <row r="35" spans="1:4" x14ac:dyDescent="0.35">
      <c r="A35" s="12">
        <v>33</v>
      </c>
      <c r="B35" s="13"/>
      <c r="C35" s="14" t="s">
        <v>218</v>
      </c>
      <c r="D35" s="15" t="s">
        <v>82</v>
      </c>
    </row>
    <row r="36" spans="1:4" x14ac:dyDescent="0.35">
      <c r="A36" s="12">
        <v>34</v>
      </c>
      <c r="B36" s="13"/>
      <c r="C36" s="14"/>
      <c r="D36" s="15" t="s">
        <v>82</v>
      </c>
    </row>
    <row r="37" spans="1:4" x14ac:dyDescent="0.35">
      <c r="A37" s="12">
        <v>35</v>
      </c>
      <c r="B37" s="13"/>
      <c r="C37" s="14"/>
      <c r="D37" s="15" t="s">
        <v>82</v>
      </c>
    </row>
    <row r="38" spans="1:4" x14ac:dyDescent="0.35">
      <c r="A38" s="12">
        <v>36</v>
      </c>
      <c r="B38" s="13"/>
      <c r="C38" s="14"/>
      <c r="D38" s="15" t="s">
        <v>82</v>
      </c>
    </row>
    <row r="39" spans="1:4" x14ac:dyDescent="0.35">
      <c r="A39" s="12">
        <v>37</v>
      </c>
      <c r="B39" s="13"/>
      <c r="C39" s="14"/>
      <c r="D39" s="15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opLeftCell="A31" workbookViewId="0">
      <selection activeCell="C46" sqref="C46"/>
    </sheetView>
  </sheetViews>
  <sheetFormatPr defaultRowHeight="14.5" x14ac:dyDescent="0.35"/>
  <cols>
    <col min="1" max="1" width="9" bestFit="1" customWidth="1"/>
    <col min="2" max="2" width="10" style="22" bestFit="1" customWidth="1"/>
    <col min="3" max="3" width="26" style="22" bestFit="1" customWidth="1"/>
  </cols>
  <sheetData>
    <row r="2" spans="1:4" x14ac:dyDescent="0.35">
      <c r="A2" s="9" t="s">
        <v>8</v>
      </c>
      <c r="B2" s="23" t="s">
        <v>20</v>
      </c>
      <c r="C2" s="23" t="s">
        <v>10</v>
      </c>
      <c r="D2" s="11" t="s">
        <v>21</v>
      </c>
    </row>
    <row r="3" spans="1:4" x14ac:dyDescent="0.35">
      <c r="A3" s="21">
        <v>1</v>
      </c>
      <c r="B3" s="26" t="s">
        <v>34</v>
      </c>
      <c r="C3" s="24" t="s">
        <v>192</v>
      </c>
      <c r="D3" s="15" t="s">
        <v>24</v>
      </c>
    </row>
    <row r="4" spans="1:4" x14ac:dyDescent="0.35">
      <c r="A4" s="21">
        <v>2</v>
      </c>
      <c r="B4" s="26" t="s">
        <v>30</v>
      </c>
      <c r="C4" s="24" t="s">
        <v>72</v>
      </c>
      <c r="D4" s="15" t="s">
        <v>24</v>
      </c>
    </row>
    <row r="5" spans="1:4" x14ac:dyDescent="0.35">
      <c r="A5" s="21">
        <v>3</v>
      </c>
      <c r="B5" s="26" t="s">
        <v>32</v>
      </c>
      <c r="C5" s="24" t="s">
        <v>76</v>
      </c>
      <c r="D5" s="15" t="s">
        <v>24</v>
      </c>
    </row>
    <row r="6" spans="1:4" x14ac:dyDescent="0.35">
      <c r="A6" s="21">
        <v>4</v>
      </c>
      <c r="B6" s="26" t="s">
        <v>36</v>
      </c>
      <c r="C6" s="24" t="s">
        <v>193</v>
      </c>
      <c r="D6" s="15" t="s">
        <v>24</v>
      </c>
    </row>
    <row r="7" spans="1:4" x14ac:dyDescent="0.35">
      <c r="A7" s="21">
        <v>5</v>
      </c>
      <c r="B7" s="26" t="s">
        <v>38</v>
      </c>
      <c r="C7" s="24" t="s">
        <v>65</v>
      </c>
      <c r="D7" s="15" t="s">
        <v>24</v>
      </c>
    </row>
    <row r="8" spans="1:4" x14ac:dyDescent="0.35">
      <c r="A8" s="21">
        <v>6</v>
      </c>
      <c r="B8" s="26" t="s">
        <v>40</v>
      </c>
      <c r="C8" s="24" t="s">
        <v>81</v>
      </c>
      <c r="D8" s="15" t="s">
        <v>24</v>
      </c>
    </row>
    <row r="9" spans="1:4" x14ac:dyDescent="0.35">
      <c r="A9" s="21">
        <v>7</v>
      </c>
      <c r="B9" s="26" t="s">
        <v>42</v>
      </c>
      <c r="C9" s="24" t="s">
        <v>23</v>
      </c>
      <c r="D9" s="15" t="s">
        <v>24</v>
      </c>
    </row>
    <row r="10" spans="1:4" x14ac:dyDescent="0.35">
      <c r="A10" s="21">
        <v>8</v>
      </c>
      <c r="B10" s="26" t="s">
        <v>44</v>
      </c>
      <c r="C10" s="24" t="s">
        <v>39</v>
      </c>
      <c r="D10" s="15" t="s">
        <v>24</v>
      </c>
    </row>
    <row r="11" spans="1:4" x14ac:dyDescent="0.35">
      <c r="A11" s="21">
        <v>9</v>
      </c>
      <c r="B11" s="26" t="s">
        <v>46</v>
      </c>
      <c r="C11" s="24" t="s">
        <v>194</v>
      </c>
      <c r="D11" s="15" t="s">
        <v>24</v>
      </c>
    </row>
    <row r="12" spans="1:4" x14ac:dyDescent="0.35">
      <c r="A12" s="21">
        <v>10</v>
      </c>
      <c r="B12" s="26" t="s">
        <v>47</v>
      </c>
      <c r="C12" s="24" t="s">
        <v>63</v>
      </c>
      <c r="D12" s="15" t="s">
        <v>24</v>
      </c>
    </row>
    <row r="13" spans="1:4" x14ac:dyDescent="0.35">
      <c r="A13" s="21">
        <v>11</v>
      </c>
      <c r="B13" s="26" t="s">
        <v>204</v>
      </c>
      <c r="C13" s="24" t="s">
        <v>195</v>
      </c>
      <c r="D13" s="15" t="s">
        <v>24</v>
      </c>
    </row>
    <row r="14" spans="1:4" x14ac:dyDescent="0.35">
      <c r="A14" s="21">
        <v>12</v>
      </c>
      <c r="B14" s="26" t="s">
        <v>205</v>
      </c>
      <c r="C14" s="24" t="s">
        <v>196</v>
      </c>
      <c r="D14" s="15" t="s">
        <v>24</v>
      </c>
    </row>
    <row r="15" spans="1:4" x14ac:dyDescent="0.35">
      <c r="A15" s="21">
        <v>13</v>
      </c>
      <c r="B15" s="26" t="s">
        <v>49</v>
      </c>
      <c r="C15" s="24" t="s">
        <v>71</v>
      </c>
      <c r="D15" s="15" t="s">
        <v>24</v>
      </c>
    </row>
    <row r="16" spans="1:4" x14ac:dyDescent="0.35">
      <c r="A16" s="21">
        <v>14</v>
      </c>
      <c r="B16" s="26" t="s">
        <v>50</v>
      </c>
      <c r="C16" s="24" t="s">
        <v>52</v>
      </c>
      <c r="D16" s="15" t="s">
        <v>24</v>
      </c>
    </row>
    <row r="17" spans="1:4" x14ac:dyDescent="0.35">
      <c r="A17" s="21">
        <v>15</v>
      </c>
      <c r="B17" s="26" t="s">
        <v>51</v>
      </c>
      <c r="C17" s="24" t="s">
        <v>74</v>
      </c>
      <c r="D17" s="15" t="s">
        <v>24</v>
      </c>
    </row>
    <row r="18" spans="1:4" x14ac:dyDescent="0.35">
      <c r="A18" s="21">
        <v>16</v>
      </c>
      <c r="B18" s="26" t="s">
        <v>53</v>
      </c>
      <c r="C18" s="24" t="s">
        <v>28</v>
      </c>
      <c r="D18" s="15" t="s">
        <v>24</v>
      </c>
    </row>
    <row r="19" spans="1:4" x14ac:dyDescent="0.35">
      <c r="A19" s="21">
        <v>17</v>
      </c>
      <c r="B19" s="26" t="s">
        <v>54</v>
      </c>
      <c r="C19" s="24" t="s">
        <v>197</v>
      </c>
      <c r="D19" s="15" t="s">
        <v>24</v>
      </c>
    </row>
    <row r="20" spans="1:4" x14ac:dyDescent="0.35">
      <c r="A20" s="21">
        <v>18</v>
      </c>
      <c r="B20" s="26" t="s">
        <v>56</v>
      </c>
      <c r="C20" s="24" t="s">
        <v>198</v>
      </c>
      <c r="D20" s="15" t="s">
        <v>24</v>
      </c>
    </row>
    <row r="21" spans="1:4" x14ac:dyDescent="0.35">
      <c r="A21" s="21">
        <v>19</v>
      </c>
      <c r="B21" s="26" t="s">
        <v>57</v>
      </c>
      <c r="C21" s="24" t="s">
        <v>35</v>
      </c>
      <c r="D21" s="15" t="s">
        <v>24</v>
      </c>
    </row>
    <row r="22" spans="1:4" x14ac:dyDescent="0.35">
      <c r="A22" s="21">
        <v>20</v>
      </c>
      <c r="B22" s="26" t="s">
        <v>58</v>
      </c>
      <c r="C22" s="24" t="s">
        <v>31</v>
      </c>
      <c r="D22" s="15" t="s">
        <v>24</v>
      </c>
    </row>
    <row r="23" spans="1:4" x14ac:dyDescent="0.35">
      <c r="A23" s="21">
        <v>21</v>
      </c>
      <c r="B23" s="26" t="s">
        <v>59</v>
      </c>
      <c r="C23" s="24" t="s">
        <v>199</v>
      </c>
      <c r="D23" s="15" t="s">
        <v>24</v>
      </c>
    </row>
    <row r="24" spans="1:4" x14ac:dyDescent="0.35">
      <c r="A24" s="21">
        <v>22</v>
      </c>
      <c r="B24" s="26" t="s">
        <v>60</v>
      </c>
      <c r="C24" s="24" t="s">
        <v>200</v>
      </c>
      <c r="D24" s="15" t="s">
        <v>24</v>
      </c>
    </row>
    <row r="25" spans="1:4" x14ac:dyDescent="0.35">
      <c r="A25" s="21">
        <v>23</v>
      </c>
      <c r="B25" s="26" t="s">
        <v>206</v>
      </c>
      <c r="C25" s="24" t="s">
        <v>201</v>
      </c>
      <c r="D25" s="15" t="s">
        <v>24</v>
      </c>
    </row>
    <row r="26" spans="1:4" x14ac:dyDescent="0.35">
      <c r="A26" s="21">
        <v>24</v>
      </c>
      <c r="B26" s="26" t="s">
        <v>62</v>
      </c>
      <c r="C26" s="24" t="s">
        <v>202</v>
      </c>
      <c r="D26" s="15" t="s">
        <v>24</v>
      </c>
    </row>
    <row r="27" spans="1:4" x14ac:dyDescent="0.35">
      <c r="A27" s="21">
        <v>25</v>
      </c>
      <c r="B27" s="26" t="s">
        <v>64</v>
      </c>
      <c r="C27" s="24" t="s">
        <v>203</v>
      </c>
      <c r="D27" s="15" t="s">
        <v>24</v>
      </c>
    </row>
    <row r="28" spans="1:4" x14ac:dyDescent="0.35">
      <c r="A28" s="21">
        <v>26</v>
      </c>
      <c r="B28" s="26" t="s">
        <v>66</v>
      </c>
      <c r="C28" s="24" t="s">
        <v>41</v>
      </c>
      <c r="D28" s="15" t="s">
        <v>24</v>
      </c>
    </row>
    <row r="29" spans="1:4" x14ac:dyDescent="0.35">
      <c r="A29" s="21">
        <v>27</v>
      </c>
      <c r="B29" s="26" t="s">
        <v>68</v>
      </c>
      <c r="C29" s="24" t="s">
        <v>78</v>
      </c>
      <c r="D29" s="15" t="s">
        <v>24</v>
      </c>
    </row>
    <row r="30" spans="1:4" x14ac:dyDescent="0.35">
      <c r="A30" s="21">
        <v>28</v>
      </c>
      <c r="B30" s="26" t="s">
        <v>69</v>
      </c>
      <c r="C30" s="24" t="s">
        <v>33</v>
      </c>
      <c r="D30" s="15" t="s">
        <v>24</v>
      </c>
    </row>
    <row r="31" spans="1:4" x14ac:dyDescent="0.35">
      <c r="A31" s="21">
        <v>29</v>
      </c>
      <c r="B31" s="26" t="s">
        <v>70</v>
      </c>
      <c r="C31" s="24" t="s">
        <v>26</v>
      </c>
      <c r="D31" s="15" t="s">
        <v>24</v>
      </c>
    </row>
    <row r="32" spans="1:4" x14ac:dyDescent="0.35">
      <c r="A32" s="21">
        <v>30</v>
      </c>
      <c r="B32" s="26" t="s">
        <v>73</v>
      </c>
      <c r="C32" s="24" t="s">
        <v>48</v>
      </c>
      <c r="D32" s="15" t="s">
        <v>24</v>
      </c>
    </row>
    <row r="33" spans="1:4" x14ac:dyDescent="0.35">
      <c r="A33" s="21">
        <v>31</v>
      </c>
      <c r="B33" s="26" t="s">
        <v>75</v>
      </c>
      <c r="C33" s="25" t="s">
        <v>29</v>
      </c>
      <c r="D33" s="15" t="s">
        <v>24</v>
      </c>
    </row>
    <row r="34" spans="1:4" x14ac:dyDescent="0.35">
      <c r="A34" s="21">
        <v>32</v>
      </c>
      <c r="B34" s="26" t="s">
        <v>77</v>
      </c>
      <c r="C34" s="24" t="s">
        <v>61</v>
      </c>
      <c r="D34" s="15" t="s">
        <v>24</v>
      </c>
    </row>
    <row r="35" spans="1:4" x14ac:dyDescent="0.35">
      <c r="A35" s="21">
        <v>33</v>
      </c>
      <c r="B35" s="26" t="s">
        <v>79</v>
      </c>
      <c r="C35" s="24" t="s">
        <v>37</v>
      </c>
      <c r="D35" s="15" t="s">
        <v>24</v>
      </c>
    </row>
    <row r="36" spans="1:4" x14ac:dyDescent="0.35">
      <c r="A36" s="21">
        <v>34</v>
      </c>
      <c r="B36" s="26" t="s">
        <v>80</v>
      </c>
      <c r="C36" s="24" t="s">
        <v>43</v>
      </c>
      <c r="D36" s="15" t="s">
        <v>24</v>
      </c>
    </row>
    <row r="37" spans="1:4" x14ac:dyDescent="0.35">
      <c r="A37" s="21">
        <v>35</v>
      </c>
      <c r="B37" s="26" t="s">
        <v>207</v>
      </c>
      <c r="C37" s="24" t="s">
        <v>55</v>
      </c>
      <c r="D37" s="15" t="s">
        <v>24</v>
      </c>
    </row>
    <row r="38" spans="1:4" x14ac:dyDescent="0.35">
      <c r="A38" s="21">
        <v>36</v>
      </c>
      <c r="B38" s="26" t="s">
        <v>208</v>
      </c>
      <c r="C38" s="24" t="s">
        <v>45</v>
      </c>
      <c r="D38" s="15" t="s">
        <v>24</v>
      </c>
    </row>
    <row r="39" spans="1:4" x14ac:dyDescent="0.35">
      <c r="A39" s="21">
        <v>37</v>
      </c>
      <c r="B39" s="26" t="s">
        <v>209</v>
      </c>
      <c r="C39" s="24" t="s">
        <v>67</v>
      </c>
      <c r="D39" s="15" t="s">
        <v>24</v>
      </c>
    </row>
    <row r="40" spans="1:4" x14ac:dyDescent="0.35">
      <c r="A40" s="21">
        <v>38</v>
      </c>
      <c r="B40" s="24" t="s">
        <v>221</v>
      </c>
      <c r="C40" s="24" t="s">
        <v>219</v>
      </c>
      <c r="D40" s="15" t="s">
        <v>24</v>
      </c>
    </row>
    <row r="41" spans="1:4" x14ac:dyDescent="0.35">
      <c r="A41" s="21">
        <v>39</v>
      </c>
      <c r="B41" s="24" t="s">
        <v>222</v>
      </c>
      <c r="C41" s="24" t="s">
        <v>220</v>
      </c>
      <c r="D41" s="15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ABSENSI DAN CATATAN</vt:lpstr>
      <vt:lpstr>XII</vt:lpstr>
      <vt:lpstr>XI</vt:lpstr>
      <vt:lpstr>X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avita</cp:lastModifiedBy>
  <dcterms:created xsi:type="dcterms:W3CDTF">2022-10-20T11:09:22Z</dcterms:created>
  <dcterms:modified xsi:type="dcterms:W3CDTF">2023-06-14T06:45:02Z</dcterms:modified>
</cp:coreProperties>
</file>