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Win 10\Downloads\"/>
    </mc:Choice>
  </mc:AlternateContent>
  <xr:revisionPtr revIDLastSave="0" documentId="13_ncr:1_{DE63D33E-A9E7-40B3-B420-323DCE7E476E}" xr6:coauthVersionLast="45" xr6:coauthVersionMax="45" xr10:uidLastSave="{00000000-0000-0000-0000-000000000000}"/>
  <bookViews>
    <workbookView xWindow="-120" yWindow="-120" windowWidth="20730" windowHeight="11160" tabRatio="400" xr2:uid="{00000000-000D-0000-FFFF-FFFF00000000}"/>
  </bookViews>
  <sheets>
    <sheet name="ABSENSI DAN CATATAN" sheetId="1" r:id="rId1"/>
    <sheet name="XII" sheetId="5" r:id="rId2"/>
    <sheet name="XI" sheetId="4" r:id="rId3"/>
    <sheet name="X" sheetId="2"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51" i="1" l="1"/>
  <c r="G51" i="1"/>
  <c r="L50" i="1" l="1"/>
  <c r="G50" i="1"/>
  <c r="G13" i="1" l="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O49" i="1"/>
  <c r="N49" i="1"/>
  <c r="M49" i="1"/>
  <c r="L49" i="1" l="1"/>
  <c r="A5" i="1"/>
  <c r="O48" i="1"/>
  <c r="N48" i="1"/>
  <c r="M48" i="1"/>
  <c r="O47" i="1"/>
  <c r="N47" i="1"/>
  <c r="M47" i="1"/>
  <c r="L47" i="1" s="1"/>
  <c r="O46" i="1"/>
  <c r="N46" i="1"/>
  <c r="M46" i="1"/>
  <c r="O45" i="1"/>
  <c r="N45" i="1"/>
  <c r="M45" i="1"/>
  <c r="O44" i="1"/>
  <c r="N44" i="1"/>
  <c r="M44" i="1"/>
  <c r="O43" i="1"/>
  <c r="N43" i="1"/>
  <c r="M43" i="1"/>
  <c r="O42" i="1"/>
  <c r="N42" i="1"/>
  <c r="M42" i="1"/>
  <c r="O41" i="1"/>
  <c r="N41" i="1"/>
  <c r="M41" i="1"/>
  <c r="O40" i="1"/>
  <c r="N40" i="1"/>
  <c r="M40" i="1"/>
  <c r="L43" i="1" l="1"/>
  <c r="L40" i="1"/>
  <c r="L44" i="1"/>
  <c r="L48" i="1"/>
  <c r="B51" i="1"/>
  <c r="C51" i="1"/>
  <c r="C50" i="1"/>
  <c r="B50" i="1"/>
  <c r="C46" i="1"/>
  <c r="C49" i="1"/>
  <c r="B49" i="1"/>
  <c r="C47" i="1"/>
  <c r="C45" i="1"/>
  <c r="C43" i="1"/>
  <c r="C41" i="1"/>
  <c r="C39" i="1"/>
  <c r="C37" i="1"/>
  <c r="C35" i="1"/>
  <c r="C33" i="1"/>
  <c r="C31" i="1"/>
  <c r="C29" i="1"/>
  <c r="C27" i="1"/>
  <c r="C25" i="1"/>
  <c r="C23" i="1"/>
  <c r="C21" i="1"/>
  <c r="C19" i="1"/>
  <c r="C17" i="1"/>
  <c r="C15" i="1"/>
  <c r="C13" i="1"/>
  <c r="C44" i="1"/>
  <c r="C42" i="1"/>
  <c r="C40" i="1"/>
  <c r="C38" i="1"/>
  <c r="C36" i="1"/>
  <c r="C34" i="1"/>
  <c r="C32" i="1"/>
  <c r="C30" i="1"/>
  <c r="C28" i="1"/>
  <c r="C26" i="1"/>
  <c r="C24" i="1"/>
  <c r="C22" i="1"/>
  <c r="C20" i="1"/>
  <c r="C18" i="1"/>
  <c r="C16" i="1"/>
  <c r="C14" i="1"/>
  <c r="B13" i="1"/>
  <c r="B48" i="1"/>
  <c r="B46" i="1"/>
  <c r="B44" i="1"/>
  <c r="B42" i="1"/>
  <c r="B40" i="1"/>
  <c r="B38" i="1"/>
  <c r="B36" i="1"/>
  <c r="B34" i="1"/>
  <c r="B32" i="1"/>
  <c r="B30" i="1"/>
  <c r="B28" i="1"/>
  <c r="B26" i="1"/>
  <c r="B24" i="1"/>
  <c r="B22" i="1"/>
  <c r="B20" i="1"/>
  <c r="B18" i="1"/>
  <c r="B16" i="1"/>
  <c r="B14" i="1"/>
  <c r="B47" i="1"/>
  <c r="B45" i="1"/>
  <c r="B43" i="1"/>
  <c r="B41" i="1"/>
  <c r="B39" i="1"/>
  <c r="B37" i="1"/>
  <c r="B35" i="1"/>
  <c r="B33" i="1"/>
  <c r="B31" i="1"/>
  <c r="B29" i="1"/>
  <c r="B27" i="1"/>
  <c r="B25" i="1"/>
  <c r="B23" i="1"/>
  <c r="B21" i="1"/>
  <c r="B19" i="1"/>
  <c r="B17" i="1"/>
  <c r="B15" i="1"/>
  <c r="C48" i="1"/>
  <c r="L42" i="1"/>
  <c r="L41" i="1"/>
  <c r="L45" i="1"/>
  <c r="L46" i="1"/>
  <c r="O39" i="1" l="1"/>
  <c r="N39" i="1"/>
  <c r="M39" i="1"/>
  <c r="O38" i="1"/>
  <c r="N38" i="1"/>
  <c r="M38" i="1"/>
  <c r="O37" i="1"/>
  <c r="N37" i="1"/>
  <c r="M37" i="1"/>
  <c r="O36" i="1"/>
  <c r="N36" i="1"/>
  <c r="M36" i="1"/>
  <c r="O35" i="1"/>
  <c r="N35" i="1"/>
  <c r="M35" i="1"/>
  <c r="O34" i="1"/>
  <c r="N34" i="1"/>
  <c r="M34" i="1"/>
  <c r="O33" i="1"/>
  <c r="N33" i="1"/>
  <c r="M33" i="1"/>
  <c r="O32" i="1"/>
  <c r="N32" i="1"/>
  <c r="M32" i="1"/>
  <c r="O31" i="1"/>
  <c r="N31" i="1"/>
  <c r="M31" i="1"/>
  <c r="O30" i="1"/>
  <c r="N30" i="1"/>
  <c r="M30" i="1"/>
  <c r="O29" i="1"/>
  <c r="N29" i="1"/>
  <c r="M29" i="1"/>
  <c r="O28" i="1"/>
  <c r="N28" i="1"/>
  <c r="M28" i="1"/>
  <c r="O27" i="1"/>
  <c r="N27" i="1"/>
  <c r="M27" i="1"/>
  <c r="O26" i="1"/>
  <c r="N26" i="1"/>
  <c r="M26" i="1"/>
  <c r="O25" i="1"/>
  <c r="N25" i="1"/>
  <c r="M25" i="1"/>
  <c r="O24" i="1"/>
  <c r="N24" i="1"/>
  <c r="M24" i="1"/>
  <c r="O23" i="1"/>
  <c r="N23" i="1"/>
  <c r="M23" i="1"/>
  <c r="O22" i="1"/>
  <c r="N22" i="1"/>
  <c r="M22" i="1"/>
  <c r="O21" i="1"/>
  <c r="N21" i="1"/>
  <c r="M21" i="1"/>
  <c r="O20" i="1"/>
  <c r="N20" i="1"/>
  <c r="M20" i="1"/>
  <c r="O19" i="1"/>
  <c r="N19" i="1"/>
  <c r="M19" i="1"/>
  <c r="O18" i="1"/>
  <c r="N18" i="1"/>
  <c r="M18" i="1"/>
  <c r="O17" i="1"/>
  <c r="N17" i="1"/>
  <c r="M17" i="1"/>
  <c r="O16" i="1"/>
  <c r="N16" i="1"/>
  <c r="M16" i="1"/>
  <c r="O15" i="1"/>
  <c r="N15" i="1"/>
  <c r="M15" i="1"/>
  <c r="O14" i="1"/>
  <c r="N14" i="1"/>
  <c r="M14" i="1"/>
  <c r="O13" i="1"/>
  <c r="N13" i="1"/>
  <c r="M13" i="1"/>
  <c r="L35" i="1" l="1"/>
  <c r="L31" i="1"/>
  <c r="L28" i="1"/>
  <c r="L27" i="1"/>
  <c r="L24" i="1"/>
  <c r="L23" i="1"/>
  <c r="L20" i="1"/>
  <c r="L19" i="1"/>
  <c r="L16" i="1"/>
  <c r="L15" i="1"/>
  <c r="L39" i="1"/>
  <c r="L38" i="1"/>
  <c r="L18" i="1"/>
  <c r="L22" i="1"/>
  <c r="L26" i="1"/>
  <c r="L30" i="1"/>
  <c r="L32" i="1"/>
  <c r="L34" i="1"/>
  <c r="L36" i="1"/>
  <c r="L17" i="1"/>
  <c r="L21" i="1"/>
  <c r="L25" i="1"/>
  <c r="L29" i="1"/>
  <c r="L33" i="1"/>
  <c r="L37" i="1"/>
  <c r="L14" i="1"/>
  <c r="L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ismail - [2010]</author>
  </authors>
  <commentList>
    <comment ref="A5" authorId="0" shapeId="0" xr:uid="{00000000-0006-0000-0000-000001000000}">
      <text>
        <r>
          <rPr>
            <b/>
            <sz val="12"/>
            <color indexed="81"/>
            <rFont val="Tahoma"/>
            <family val="2"/>
          </rPr>
          <t>JANGAN LUPA UNTUK MENGGANTI KELASNYA</t>
        </r>
      </text>
    </comment>
    <comment ref="K13" authorId="0" shapeId="0" xr:uid="{00000000-0006-0000-0000-000002000000}">
      <text>
        <r>
          <rPr>
            <b/>
            <sz val="18"/>
            <color indexed="81"/>
            <rFont val="Tahoma"/>
            <family val="2"/>
          </rPr>
          <t>CONTOH</t>
        </r>
      </text>
    </comment>
  </commentList>
</comments>
</file>

<file path=xl/sharedStrings.xml><?xml version="1.0" encoding="utf-8"?>
<sst xmlns="http://schemas.openxmlformats.org/spreadsheetml/2006/main" count="337" uniqueCount="223">
  <si>
    <t>Selalu berusaha untuk mematuhi tata tertib sekolah dan patuh terhadap Guru.</t>
  </si>
  <si>
    <t>Selalu berusaha untuk mandiri dan tepat waktu dalam mengerjakan tugas.</t>
  </si>
  <si>
    <t>Selalu menjaga nama baik Almamater dimanapun berada.</t>
  </si>
  <si>
    <t>Mempunyai kemampuan dan motivasi yang tinggi untuk menggunakan waktu secara efisien.</t>
  </si>
  <si>
    <t>Diharapkan merubah penampilannya menjadi lebih rapi. Seperti tentang potong rambut dan cara berpakaian.</t>
  </si>
  <si>
    <t>Masih perlu memperbanyak teman bergaul dan teman diskusi, kurangi aktifitas menyendiri.</t>
  </si>
  <si>
    <t>Diharapkan dapat meningkatkan komitmennya untuk lebih serius saat mengerjakan tugas dan tidak mudah menyerah.</t>
  </si>
  <si>
    <t>Diharapkan untuk lebih bersikap senyum, sopan santun, serta menjaga perilaku yang baik</t>
  </si>
  <si>
    <t>NO</t>
  </si>
  <si>
    <t>NIS</t>
  </si>
  <si>
    <t>NAMA</t>
  </si>
  <si>
    <t>JUMLAH</t>
  </si>
  <si>
    <t>RANKING</t>
  </si>
  <si>
    <t>CATATAN WALI KELAS</t>
  </si>
  <si>
    <t>Sakit</t>
  </si>
  <si>
    <t>Izin</t>
  </si>
  <si>
    <t>alpa</t>
  </si>
  <si>
    <t>Total</t>
  </si>
  <si>
    <t>Silahkan pilih Option, input angka 1-10</t>
  </si>
  <si>
    <t>DESKRIPSI</t>
  </si>
  <si>
    <t>IND</t>
  </si>
  <si>
    <t>KELAS</t>
  </si>
  <si>
    <t>0063</t>
  </si>
  <si>
    <t>BAGUS TIRTO NUGROHO</t>
  </si>
  <si>
    <t>X</t>
  </si>
  <si>
    <t>0064</t>
  </si>
  <si>
    <t>RAHMAT SEPTIAN ADI SAPUTRA</t>
  </si>
  <si>
    <t>0066</t>
  </si>
  <si>
    <t>MAULANA MALIK IBRAHIM</t>
  </si>
  <si>
    <t>ROBIN CHOIRUL FIRLANA</t>
  </si>
  <si>
    <t>0068</t>
  </si>
  <si>
    <t>MUHAMAD KHAIRUL RAFLI</t>
  </si>
  <si>
    <t>0069</t>
  </si>
  <si>
    <t>RADIT PERMANA</t>
  </si>
  <si>
    <t>0070</t>
  </si>
  <si>
    <t>MUHAMAD ALAN</t>
  </si>
  <si>
    <t>0071</t>
  </si>
  <si>
    <t>SITI GUSTIANI</t>
  </si>
  <si>
    <t>0072</t>
  </si>
  <si>
    <t>CAHAYA ANGGRAENI</t>
  </si>
  <si>
    <t>0073</t>
  </si>
  <si>
    <t>PUTRA ADITYA</t>
  </si>
  <si>
    <t>0074</t>
  </si>
  <si>
    <t>SUCI TRISYANTI</t>
  </si>
  <si>
    <t>0075</t>
  </si>
  <si>
    <t>TIARA SAFITRI</t>
  </si>
  <si>
    <t>0076</t>
  </si>
  <si>
    <t>0077</t>
  </si>
  <si>
    <t>RISMAWATI ANNISA</t>
  </si>
  <si>
    <t>0078</t>
  </si>
  <si>
    <t>0079</t>
  </si>
  <si>
    <t>0080</t>
  </si>
  <si>
    <t>LUTVI SYAHIDDAH</t>
  </si>
  <si>
    <t>0081</t>
  </si>
  <si>
    <t>0082</t>
  </si>
  <si>
    <t>SYAIKHU AHMAD BUSTOMI</t>
  </si>
  <si>
    <t>0083</t>
  </si>
  <si>
    <t>0084</t>
  </si>
  <si>
    <t>0085</t>
  </si>
  <si>
    <t>0086</t>
  </si>
  <si>
    <t>0087</t>
  </si>
  <si>
    <t>SABILA NANDA</t>
  </si>
  <si>
    <t>0088</t>
  </si>
  <si>
    <t>ERSI DWI CAHYA</t>
  </si>
  <si>
    <t>0089</t>
  </si>
  <si>
    <t>ANNISA KHAIRIAH</t>
  </si>
  <si>
    <t>0090</t>
  </si>
  <si>
    <t>WILDA NUR APRIYANTI</t>
  </si>
  <si>
    <t>0091</t>
  </si>
  <si>
    <t>0092</t>
  </si>
  <si>
    <t>0093</t>
  </si>
  <si>
    <t>HARYANTO ALI</t>
  </si>
  <si>
    <t>ACHMAD ZAIR SAHERLAN</t>
  </si>
  <si>
    <t>0095</t>
  </si>
  <si>
    <t>MAHARDIKA NUR PRATAMA</t>
  </si>
  <si>
    <t>0096</t>
  </si>
  <si>
    <t>ADNAN MAHESA PUTRA</t>
  </si>
  <si>
    <t>0097</t>
  </si>
  <si>
    <t>RADEN DIMAS ANDHITA BATARA</t>
  </si>
  <si>
    <t>0098</t>
  </si>
  <si>
    <t>0099</t>
  </si>
  <si>
    <t>BAGAS HERMAWAN</t>
  </si>
  <si>
    <t>XI</t>
  </si>
  <si>
    <t>0035</t>
  </si>
  <si>
    <t>AGRIBVINA SITANGGANG</t>
  </si>
  <si>
    <t>0036</t>
  </si>
  <si>
    <t>AHFAT HILAL MAULANA</t>
  </si>
  <si>
    <t>0037</t>
  </si>
  <si>
    <t>AHMAD FIKRIYANSYAH</t>
  </si>
  <si>
    <t>0038</t>
  </si>
  <si>
    <t>AHMAD NUR FAUZI</t>
  </si>
  <si>
    <t>0039</t>
  </si>
  <si>
    <t>ARIFIN ILHAM</t>
  </si>
  <si>
    <t>0040</t>
  </si>
  <si>
    <t>ARYA TRITAMA</t>
  </si>
  <si>
    <t>0041</t>
  </si>
  <si>
    <t>0042</t>
  </si>
  <si>
    <t>FAKHRI RAHMATULLOH</t>
  </si>
  <si>
    <t>0043</t>
  </si>
  <si>
    <t>IMELDA DWI PRAMESTI</t>
  </si>
  <si>
    <t>0044</t>
  </si>
  <si>
    <t>INDRA SYAHPUTRA</t>
  </si>
  <si>
    <t>0045</t>
  </si>
  <si>
    <t>JEHAN MAHDINA BASYA</t>
  </si>
  <si>
    <t>0047</t>
  </si>
  <si>
    <t>KHUSNUL FATIMAH</t>
  </si>
  <si>
    <t>0048</t>
  </si>
  <si>
    <t>0049</t>
  </si>
  <si>
    <t>0050</t>
  </si>
  <si>
    <t>0051</t>
  </si>
  <si>
    <t>MUHAMMAD NAUFAL HAIDAR</t>
  </si>
  <si>
    <t>0052</t>
  </si>
  <si>
    <t>MUHAMMAD RAMA RAMADHAN</t>
  </si>
  <si>
    <t>0053</t>
  </si>
  <si>
    <t>MUHAMMAD RIZIQ TAMAM</t>
  </si>
  <si>
    <t>0054</t>
  </si>
  <si>
    <t>0055</t>
  </si>
  <si>
    <t>0056</t>
  </si>
  <si>
    <t>RAFLI AFRIZAL</t>
  </si>
  <si>
    <t>0057</t>
  </si>
  <si>
    <t>RAMDANI</t>
  </si>
  <si>
    <t>0058</t>
  </si>
  <si>
    <t>REVAN JULHAMSYAH APRILIAN</t>
  </si>
  <si>
    <t>0059</t>
  </si>
  <si>
    <t>REZA DANUARTA</t>
  </si>
  <si>
    <t>0060</t>
  </si>
  <si>
    <t>SARI WIDIYANTI</t>
  </si>
  <si>
    <t>0061</t>
  </si>
  <si>
    <t>SITI NUR HIDAYAH</t>
  </si>
  <si>
    <t>0062</t>
  </si>
  <si>
    <t>RIKA HANDAYANI</t>
  </si>
  <si>
    <t>0002</t>
  </si>
  <si>
    <t>AHMAD ASTIAN FAHLUBI</t>
  </si>
  <si>
    <t>XII</t>
  </si>
  <si>
    <t>0003</t>
  </si>
  <si>
    <t>ALEX CANDRA WIGUNA</t>
  </si>
  <si>
    <t>0004</t>
  </si>
  <si>
    <t>ANGGA RIZKY NUGROHO</t>
  </si>
  <si>
    <t>0023</t>
  </si>
  <si>
    <t>ARDILA RAHMAWATI</t>
  </si>
  <si>
    <t>0005</t>
  </si>
  <si>
    <t>ARMAN MAULANA</t>
  </si>
  <si>
    <t>0006</t>
  </si>
  <si>
    <t>AULIA RISKI SUKOWATI</t>
  </si>
  <si>
    <t>0007</t>
  </si>
  <si>
    <t>DIMAS APRIYANTO</t>
  </si>
  <si>
    <t>0008</t>
  </si>
  <si>
    <t>ERIC ARDIANSYAH</t>
  </si>
  <si>
    <t>0024</t>
  </si>
  <si>
    <t>FAZRUL ZUBAIRSYAH</t>
  </si>
  <si>
    <t>0025</t>
  </si>
  <si>
    <t>FITRIA RAMADHANI</t>
  </si>
  <si>
    <t>0026</t>
  </si>
  <si>
    <t>HANNA SYAHRANI</t>
  </si>
  <si>
    <t>0010</t>
  </si>
  <si>
    <t>IMAS NURHALIZA</t>
  </si>
  <si>
    <t>0028</t>
  </si>
  <si>
    <t>IMELIA NOVITA SARI</t>
  </si>
  <si>
    <t>0012</t>
  </si>
  <si>
    <t>KHIFNI KHAIRUL HAFIZ</t>
  </si>
  <si>
    <t>0013</t>
  </si>
  <si>
    <t>LILI AULIA SEPTIANI</t>
  </si>
  <si>
    <t>0014</t>
  </si>
  <si>
    <t>MARISA</t>
  </si>
  <si>
    <t>0015</t>
  </si>
  <si>
    <t>MILA ADELIA</t>
  </si>
  <si>
    <t>0029</t>
  </si>
  <si>
    <t>MITA ARFALIYAH</t>
  </si>
  <si>
    <t>0016</t>
  </si>
  <si>
    <t>MUHAMMAD AGIL HIDAYAT</t>
  </si>
  <si>
    <t>0017</t>
  </si>
  <si>
    <t>MUHAMMAD MARDAN APRIZAL</t>
  </si>
  <si>
    <t>0030</t>
  </si>
  <si>
    <t>NAYLA SALSA BILLA</t>
  </si>
  <si>
    <t>0018</t>
  </si>
  <si>
    <t>NINA FITRIA RAMADAN</t>
  </si>
  <si>
    <t>0019</t>
  </si>
  <si>
    <t>RANGGA AHMAD MAULANA</t>
  </si>
  <si>
    <t>0020</t>
  </si>
  <si>
    <t>RIZKY SETIAWAN</t>
  </si>
  <si>
    <t>0032</t>
  </si>
  <si>
    <t>SOFIAN YUSUF</t>
  </si>
  <si>
    <t>0021</t>
  </si>
  <si>
    <t>TRI AJI</t>
  </si>
  <si>
    <r>
      <rPr>
        <b/>
        <sz val="14"/>
        <color rgb="FFCC00FF"/>
        <rFont val="Arial"/>
        <family val="2"/>
      </rPr>
      <t>CATATAN WALI KELAS</t>
    </r>
    <r>
      <rPr>
        <sz val="14"/>
        <color theme="1"/>
        <rFont val="Arial"/>
        <family val="2"/>
      </rPr>
      <t xml:space="preserve">
Edit catatan dan pilih maksimal 3 option, catatan disamping kanan dengan menuliskan angka option pada kolom catatan Wali Kelas</t>
    </r>
  </si>
  <si>
    <t>JULISA CHATRINE</t>
  </si>
  <si>
    <t>LORENZO NUR MARYADI</t>
  </si>
  <si>
    <t>MUHAMMAD ZAIN LUTFI</t>
  </si>
  <si>
    <t>NARITA EKA CAHYA</t>
  </si>
  <si>
    <t>RICKY SUNDAFFA</t>
  </si>
  <si>
    <t>SAEFUL HIDAYAT</t>
  </si>
  <si>
    <t>MUHAMMAD DAMAR</t>
  </si>
  <si>
    <t>ACHMAD JAELANI</t>
  </si>
  <si>
    <t>AKMAL AGUSTIAN</t>
  </si>
  <si>
    <t>DEVA ANGELIN</t>
  </si>
  <si>
    <t>FARREL FEBRIANTO</t>
  </si>
  <si>
    <t>HAMBALI</t>
  </si>
  <si>
    <t>MELANI NUR AFISAH</t>
  </si>
  <si>
    <t>MILKA AMDA APRILIA</t>
  </si>
  <si>
    <t>MUHAMMAD FHATULLAH</t>
  </si>
  <si>
    <t>MUHAMMAD FIKRI YALDI</t>
  </si>
  <si>
    <t>MUHAMMAD KHOIRUL AFFANDI</t>
  </si>
  <si>
    <t>MUHAMMAD RAIHAN ALFARIDZI</t>
  </si>
  <si>
    <t>MUSTOPA ALAYDRUS</t>
  </si>
  <si>
    <t>0107</t>
  </si>
  <si>
    <t>0104</t>
  </si>
  <si>
    <t>0105</t>
  </si>
  <si>
    <t>0100</t>
  </si>
  <si>
    <t>0101</t>
  </si>
  <si>
    <t>0102</t>
  </si>
  <si>
    <t>0106</t>
  </si>
  <si>
    <t>DIKA PRATAMA</t>
  </si>
  <si>
    <t>MUHAMAD APRIYADI</t>
  </si>
  <si>
    <t>MUHAMMAD DITO FERDIAN AL HADAD</t>
  </si>
  <si>
    <t>NOVA LUFIA SARI</t>
  </si>
  <si>
    <t>0103</t>
  </si>
  <si>
    <t>0110</t>
  </si>
  <si>
    <t>MAYA</t>
  </si>
  <si>
    <t>RIDO CANDRA</t>
  </si>
  <si>
    <t>ARDIANSYAH FIRDAUS</t>
  </si>
  <si>
    <t>LINGGA AL GAZY DESTIAN</t>
  </si>
  <si>
    <t>0108</t>
  </si>
  <si>
    <t>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</si>
</sst>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
      <scheme val="minor"/>
    </font>
    <font>
      <sz val="11"/>
      <color theme="0"/>
      <name val="Calibri"/>
      <family val="2"/>
      <charset val="1"/>
      <scheme val="minor"/>
    </font>
    <font>
      <sz val="22"/>
      <color theme="1"/>
      <name val="Calibri"/>
      <family val="2"/>
      <charset val="1"/>
      <scheme val="minor"/>
    </font>
    <font>
      <b/>
      <sz val="9"/>
      <color theme="0"/>
      <name val="Arial"/>
      <family val="2"/>
    </font>
    <font>
      <sz val="11"/>
      <color rgb="FF0000FF"/>
      <name val="Tahoma"/>
      <family val="2"/>
    </font>
    <font>
      <b/>
      <sz val="18"/>
      <color rgb="FFFFFF00"/>
      <name val="Calibri"/>
      <family val="2"/>
      <scheme val="minor"/>
    </font>
    <font>
      <b/>
      <sz val="10"/>
      <name val="Arial"/>
      <family val="2"/>
    </font>
    <font>
      <b/>
      <sz val="12"/>
      <name val="Arial"/>
      <family val="2"/>
    </font>
    <font>
      <b/>
      <sz val="11"/>
      <color theme="1"/>
      <name val="Arial Narrow"/>
      <family val="2"/>
    </font>
    <font>
      <b/>
      <sz val="22"/>
      <color theme="1"/>
      <name val="Arial Narrow"/>
      <family val="2"/>
    </font>
    <font>
      <sz val="12"/>
      <name val="Arial Narrow"/>
      <family val="2"/>
    </font>
    <font>
      <sz val="18"/>
      <color theme="1"/>
      <name val="Calibri"/>
      <family val="2"/>
      <charset val="1"/>
      <scheme val="minor"/>
    </font>
    <font>
      <sz val="18"/>
      <name val="Calibri"/>
      <family val="2"/>
      <charset val="1"/>
      <scheme val="minor"/>
    </font>
    <font>
      <sz val="14"/>
      <color rgb="FFCC00FF"/>
      <name val="Calibri"/>
      <family val="2"/>
      <charset val="1"/>
      <scheme val="minor"/>
    </font>
    <font>
      <sz val="14"/>
      <color theme="1"/>
      <name val="Arial"/>
      <family val="2"/>
    </font>
    <font>
      <b/>
      <sz val="14"/>
      <color rgb="FFCC00FF"/>
      <name val="Arial"/>
      <family val="2"/>
    </font>
    <font>
      <b/>
      <sz val="36"/>
      <name val="Calibri"/>
      <family val="2"/>
      <scheme val="minor"/>
    </font>
    <font>
      <sz val="12"/>
      <color theme="0"/>
      <name val="Calibri"/>
      <family val="2"/>
      <charset val="1"/>
      <scheme val="minor"/>
    </font>
    <font>
      <b/>
      <sz val="12"/>
      <color indexed="81"/>
      <name val="Tahoma"/>
      <family val="2"/>
    </font>
    <font>
      <b/>
      <sz val="18"/>
      <color indexed="81"/>
      <name val="Tahoma"/>
      <family val="2"/>
    </font>
  </fonts>
  <fills count="11">
    <fill>
      <patternFill patternType="none"/>
    </fill>
    <fill>
      <patternFill patternType="gray125"/>
    </fill>
    <fill>
      <patternFill patternType="solid">
        <fgColor rgb="FFFFFFCC"/>
        <bgColor indexed="64"/>
      </patternFill>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FF99FF"/>
        <bgColor indexed="64"/>
      </patternFill>
    </fill>
    <fill>
      <patternFill patternType="solid">
        <fgColor rgb="FF92D050"/>
        <bgColor indexed="64"/>
      </patternFill>
    </fill>
    <fill>
      <patternFill patternType="solid">
        <fgColor rgb="FFFFC000"/>
        <bgColor indexed="64"/>
      </patternFill>
    </fill>
    <fill>
      <patternFill patternType="solid">
        <fgColor rgb="FF00FF00"/>
        <bgColor indexed="64"/>
      </patternFill>
    </fill>
    <fill>
      <patternFill patternType="solid">
        <fgColor theme="0"/>
        <bgColor indexed="64"/>
      </patternFill>
    </fill>
  </fills>
  <borders count="20">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style="thin">
        <color indexed="64"/>
      </right>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top style="thin">
        <color indexed="8"/>
      </top>
      <bottom style="thin">
        <color indexed="8"/>
      </bottom>
      <diagonal/>
    </border>
    <border>
      <left style="medium">
        <color indexed="64"/>
      </left>
      <right/>
      <top style="thin">
        <color auto="1"/>
      </top>
      <bottom/>
      <diagonal/>
    </border>
    <border>
      <left style="medium">
        <color indexed="64"/>
      </left>
      <right/>
      <top/>
      <bottom style="thin">
        <color indexed="8"/>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3" fillId="3" borderId="2" xfId="0" applyFont="1" applyFill="1" applyBorder="1" applyAlignment="1" applyProtection="1">
      <alignment horizontal="center" vertical="center"/>
      <protection hidden="1"/>
    </xf>
    <xf numFmtId="0" fontId="8" fillId="6" borderId="14" xfId="0" applyFont="1" applyFill="1" applyBorder="1" applyAlignment="1" applyProtection="1">
      <alignment horizontal="center" vertical="center" wrapText="1"/>
      <protection hidden="1"/>
    </xf>
    <xf numFmtId="0" fontId="10" fillId="7" borderId="2" xfId="0" applyFont="1" applyFill="1" applyBorder="1" applyAlignment="1" applyProtection="1">
      <alignment horizontal="center" vertical="center"/>
      <protection hidden="1"/>
    </xf>
    <xf numFmtId="0" fontId="11" fillId="0" borderId="12" xfId="0" applyFont="1" applyFill="1" applyBorder="1" applyAlignment="1" applyProtection="1">
      <alignment horizontal="center" vertical="center"/>
      <protection locked="0"/>
    </xf>
    <xf numFmtId="0" fontId="12" fillId="8" borderId="15" xfId="0" applyFont="1" applyFill="1" applyBorder="1" applyAlignment="1" applyProtection="1">
      <alignment horizontal="center" vertical="center"/>
      <protection hidden="1"/>
    </xf>
    <xf numFmtId="0" fontId="12" fillId="9" borderId="2" xfId="0" applyFont="1" applyFill="1" applyBorder="1" applyAlignment="1" applyProtection="1">
      <alignment horizontal="center" vertical="center"/>
      <protection hidden="1"/>
    </xf>
    <xf numFmtId="0" fontId="12" fillId="10" borderId="2" xfId="0" applyFont="1" applyFill="1" applyBorder="1" applyAlignment="1" applyProtection="1">
      <alignment horizontal="center" vertical="center"/>
      <protection locked="0"/>
    </xf>
    <xf numFmtId="0" fontId="13" fillId="7" borderId="2" xfId="0" applyFont="1" applyFill="1" applyBorder="1" applyAlignment="1" applyProtection="1">
      <alignment horizontal="left" vertical="center" wrapText="1"/>
      <protection hidden="1"/>
    </xf>
    <xf numFmtId="0" fontId="0" fillId="0" borderId="9" xfId="0" applyBorder="1"/>
    <xf numFmtId="0" fontId="0" fillId="0" borderId="14" xfId="0" applyBorder="1"/>
    <xf numFmtId="0" fontId="0" fillId="0" borderId="18" xfId="0" applyBorder="1"/>
    <xf numFmtId="0" fontId="0" fillId="0" borderId="7" xfId="0" applyBorder="1"/>
    <xf numFmtId="0" fontId="0" fillId="0" borderId="2" xfId="0" quotePrefix="1" applyBorder="1"/>
    <xf numFmtId="0" fontId="0" fillId="0" borderId="2" xfId="0" applyBorder="1"/>
    <xf numFmtId="0" fontId="0" fillId="0" borderId="5" xfId="0" applyBorder="1"/>
    <xf numFmtId="0" fontId="0" fillId="4" borderId="7" xfId="0" applyFill="1" applyBorder="1"/>
    <xf numFmtId="0" fontId="0" fillId="4" borderId="2" xfId="0" quotePrefix="1" applyFill="1" applyBorder="1"/>
    <xf numFmtId="0" fontId="0" fillId="4" borderId="2" xfId="0" applyFill="1" applyBorder="1"/>
    <xf numFmtId="0" fontId="0" fillId="4" borderId="5" xfId="0" applyFill="1" applyBorder="1"/>
    <xf numFmtId="0" fontId="0" fillId="0" borderId="19" xfId="0" applyBorder="1"/>
    <xf numFmtId="0" fontId="0" fillId="0" borderId="7" xfId="0" applyFill="1" applyBorder="1"/>
    <xf numFmtId="0" fontId="0" fillId="0" borderId="0" xfId="0" applyFill="1"/>
    <xf numFmtId="0" fontId="0" fillId="0" borderId="14" xfId="0" applyFill="1" applyBorder="1"/>
    <xf numFmtId="0" fontId="0" fillId="0" borderId="2" xfId="0" applyFill="1" applyBorder="1"/>
    <xf numFmtId="0" fontId="0" fillId="0" borderId="19" xfId="0" applyFill="1" applyBorder="1"/>
    <xf numFmtId="0" fontId="0" fillId="0" borderId="2" xfId="0" quotePrefix="1" applyFill="1" applyBorder="1"/>
    <xf numFmtId="0" fontId="2" fillId="0" borderId="1" xfId="0" applyFont="1" applyFill="1" applyBorder="1" applyAlignment="1" applyProtection="1">
      <alignment wrapText="1"/>
      <protection hidden="1"/>
    </xf>
    <xf numFmtId="0" fontId="17" fillId="0" borderId="1" xfId="0" applyFont="1" applyFill="1" applyBorder="1" applyAlignment="1" applyProtection="1">
      <alignment horizontal="center" vertical="top" wrapText="1"/>
      <protection hidden="1"/>
    </xf>
    <xf numFmtId="0" fontId="0" fillId="0" borderId="0" xfId="0" applyProtection="1">
      <protection hidden="1"/>
    </xf>
    <xf numFmtId="0" fontId="1" fillId="0" borderId="0" xfId="0" applyFont="1" applyFill="1" applyProtection="1">
      <protection hidden="1"/>
    </xf>
    <xf numFmtId="0" fontId="5" fillId="0" borderId="8" xfId="0" applyFont="1" applyFill="1" applyBorder="1" applyAlignment="1" applyProtection="1">
      <alignment wrapText="1"/>
      <protection hidden="1"/>
    </xf>
    <xf numFmtId="0" fontId="6" fillId="5" borderId="12" xfId="0" applyFont="1" applyFill="1" applyBorder="1" applyAlignment="1" applyProtection="1">
      <alignment horizontal="center" vertical="center"/>
      <protection hidden="1"/>
    </xf>
    <xf numFmtId="0" fontId="1" fillId="0" borderId="0" xfId="0" applyFont="1" applyProtection="1">
      <protection hidden="1"/>
    </xf>
    <xf numFmtId="0" fontId="14" fillId="2" borderId="16" xfId="0" applyFont="1" applyFill="1" applyBorder="1" applyAlignment="1" applyProtection="1">
      <alignment horizontal="left" vertical="top" wrapText="1"/>
      <protection hidden="1"/>
    </xf>
    <xf numFmtId="0" fontId="14" fillId="2" borderId="3" xfId="0" applyFont="1" applyFill="1" applyBorder="1" applyAlignment="1" applyProtection="1">
      <alignment horizontal="left" vertical="top" wrapText="1"/>
      <protection hidden="1"/>
    </xf>
    <xf numFmtId="0" fontId="14" fillId="2" borderId="17" xfId="0" applyFont="1" applyFill="1" applyBorder="1" applyAlignment="1" applyProtection="1">
      <alignment horizontal="left" vertical="top" wrapText="1"/>
      <protection hidden="1"/>
    </xf>
    <xf numFmtId="0" fontId="2" fillId="0" borderId="0" xfId="0" applyFont="1" applyFill="1" applyBorder="1" applyAlignment="1" applyProtection="1">
      <alignment horizontal="left" wrapText="1"/>
      <protection hidden="1"/>
    </xf>
    <xf numFmtId="0" fontId="2" fillId="0" borderId="4" xfId="0" applyFont="1" applyFill="1" applyBorder="1" applyAlignment="1" applyProtection="1">
      <alignment horizontal="left" wrapText="1"/>
      <protection hidden="1"/>
    </xf>
    <xf numFmtId="0" fontId="16" fillId="0" borderId="0" xfId="0" applyFont="1" applyFill="1" applyBorder="1" applyAlignment="1" applyProtection="1">
      <alignment horizontal="left" vertical="center" wrapText="1"/>
      <protection locked="0" hidden="1"/>
    </xf>
    <xf numFmtId="0" fontId="16" fillId="0" borderId="4" xfId="0" applyFont="1" applyFill="1" applyBorder="1" applyAlignment="1" applyProtection="1">
      <alignment horizontal="left" vertical="center" wrapText="1"/>
      <protection locked="0" hidden="1"/>
    </xf>
    <xf numFmtId="0" fontId="4" fillId="0" borderId="2" xfId="0" applyFont="1" applyFill="1" applyBorder="1" applyAlignment="1" applyProtection="1">
      <alignment vertical="center" wrapText="1"/>
      <protection locked="0"/>
    </xf>
    <xf numFmtId="0" fontId="6" fillId="5" borderId="10" xfId="0" applyFont="1" applyFill="1" applyBorder="1" applyAlignment="1" applyProtection="1">
      <alignment horizontal="center" vertical="center"/>
      <protection hidden="1"/>
    </xf>
    <xf numFmtId="0" fontId="6" fillId="5" borderId="12" xfId="0" applyFont="1" applyFill="1" applyBorder="1" applyAlignment="1" applyProtection="1">
      <alignment horizontal="center" vertical="center"/>
      <protection hidden="1"/>
    </xf>
    <xf numFmtId="0" fontId="6" fillId="5" borderId="11" xfId="0" applyFont="1" applyFill="1" applyBorder="1" applyAlignment="1" applyProtection="1">
      <alignment horizontal="center" vertical="center"/>
      <protection hidden="1"/>
    </xf>
    <xf numFmtId="0" fontId="7" fillId="5" borderId="12" xfId="0" applyFont="1" applyFill="1" applyBorder="1" applyAlignment="1" applyProtection="1">
      <alignment horizontal="center" vertical="center"/>
      <protection hidden="1"/>
    </xf>
    <xf numFmtId="0" fontId="8" fillId="5" borderId="13" xfId="0" applyFont="1" applyFill="1" applyBorder="1" applyAlignment="1" applyProtection="1">
      <alignment horizontal="center" vertical="center" wrapText="1"/>
      <protection hidden="1"/>
    </xf>
    <xf numFmtId="0" fontId="8" fillId="5" borderId="14" xfId="0" applyFont="1" applyFill="1" applyBorder="1" applyAlignment="1" applyProtection="1">
      <alignment horizontal="center" vertical="center" wrapText="1"/>
      <protection hidden="1"/>
    </xf>
    <xf numFmtId="0" fontId="9" fillId="6" borderId="5" xfId="0" applyFont="1" applyFill="1" applyBorder="1" applyAlignment="1" applyProtection="1">
      <alignment horizontal="center" vertical="center" wrapText="1"/>
      <protection hidden="1"/>
    </xf>
    <xf numFmtId="0" fontId="9" fillId="6" borderId="6" xfId="0" applyFont="1" applyFill="1" applyBorder="1" applyAlignment="1" applyProtection="1">
      <alignment horizontal="center" vertical="center" wrapText="1"/>
      <protection hidden="1"/>
    </xf>
    <xf numFmtId="0" fontId="9" fillId="6" borderId="7" xfId="0" applyFont="1" applyFill="1" applyBorder="1" applyAlignment="1" applyProtection="1">
      <alignment horizontal="center" vertical="center" wrapText="1"/>
      <protection hidden="1"/>
    </xf>
    <xf numFmtId="0" fontId="8" fillId="6" borderId="5" xfId="0" applyFont="1" applyFill="1" applyBorder="1" applyAlignment="1" applyProtection="1">
      <alignment horizontal="center" vertical="center" wrapText="1"/>
      <protection hidden="1"/>
    </xf>
    <xf numFmtId="0" fontId="8" fillId="6" borderId="6" xfId="0" applyFont="1" applyFill="1" applyBorder="1" applyAlignment="1" applyProtection="1">
      <alignment horizontal="center" vertical="center" wrapText="1"/>
      <protection hidden="1"/>
    </xf>
    <xf numFmtId="0" fontId="8" fillId="6" borderId="7" xfId="0" applyFont="1" applyFill="1" applyBorder="1" applyAlignment="1" applyProtection="1">
      <alignment horizontal="center" vertical="center" wrapText="1"/>
      <protection hidden="1"/>
    </xf>
    <xf numFmtId="0" fontId="4" fillId="0" borderId="5" xfId="0" applyFont="1" applyFill="1" applyBorder="1" applyAlignment="1" applyProtection="1">
      <alignment vertical="center" wrapText="1"/>
      <protection locked="0"/>
    </xf>
    <xf numFmtId="0" fontId="4" fillId="0" borderId="6" xfId="0" applyFont="1" applyFill="1" applyBorder="1" applyAlignment="1" applyProtection="1">
      <alignment vertical="center" wrapText="1"/>
      <protection locked="0"/>
    </xf>
    <xf numFmtId="0" fontId="4" fillId="0" borderId="7" xfId="0" applyFont="1" applyFill="1" applyBorder="1" applyAlignment="1" applyProtection="1">
      <alignment vertical="center" wrapText="1"/>
      <protection locked="0"/>
    </xf>
  </cellXfs>
  <cellStyles count="1">
    <cellStyle name="Normal" xfId="0" builtinId="0"/>
  </cellStyles>
  <dxfs count="29">
    <dxf>
      <border diagonalUp="0" diagonalDown="0">
        <left style="thin">
          <color indexed="64"/>
        </left>
        <right/>
        <top style="thin">
          <color indexed="64"/>
        </top>
        <bottom style="thin">
          <color indexed="64"/>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diagonalUp="0" diagonalDown="0" outline="0">
        <left style="thin">
          <color indexed="64"/>
        </left>
        <right style="thin">
          <color indexed="64"/>
        </right>
        <top/>
        <bottom/>
      </border>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pin" dx="16" fmlaLink="$B$1" max="3" min="1" page="1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247650</xdr:colOff>
          <xdr:row>4</xdr:row>
          <xdr:rowOff>66675</xdr:rowOff>
        </xdr:from>
        <xdr:to>
          <xdr:col>1</xdr:col>
          <xdr:colOff>847725</xdr:colOff>
          <xdr:row>8</xdr:row>
          <xdr:rowOff>104775</xdr:rowOff>
        </xdr:to>
        <xdr:sp macro="" textlink="">
          <xdr:nvSpPr>
            <xdr:cNvPr id="1025" name="Spinne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0434" displayName="Table10434" ref="A2:D39" totalsRowShown="0" headerRowDxfId="23" headerRowBorderDxfId="22" tableBorderDxfId="21" totalsRowBorderDxfId="20">
  <autoFilter ref="A2:D39" xr:uid="{00000000-0009-0000-0100-000003000000}"/>
  <sortState xmlns:xlrd2="http://schemas.microsoft.com/office/spreadsheetml/2017/richdata2" ref="A3:D33">
    <sortCondition ref="C2:C33"/>
  </sortState>
  <tableColumns count="4">
    <tableColumn id="1" xr3:uid="{00000000-0010-0000-0000-000001000000}" name="NO" dataDxfId="19"/>
    <tableColumn id="2" xr3:uid="{00000000-0010-0000-0000-000002000000}" name="IND" dataDxfId="18"/>
    <tableColumn id="3" xr3:uid="{00000000-0010-0000-0000-000003000000}" name="NAMA" dataDxfId="17"/>
    <tableColumn id="4" xr3:uid="{00000000-0010-0000-0000-000004000000}" name="KELAS" dataDxfId="1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043" displayName="Table1043" ref="A2:D39" totalsRowShown="0" headerRowDxfId="15" headerRowBorderDxfId="14" tableBorderDxfId="13" totalsRowBorderDxfId="12">
  <autoFilter ref="A2:D39" xr:uid="{00000000-0009-0000-0100-000002000000}"/>
  <sortState xmlns:xlrd2="http://schemas.microsoft.com/office/spreadsheetml/2017/richdata2" ref="A3:D33">
    <sortCondition ref="C2:C33"/>
  </sortState>
  <tableColumns count="4">
    <tableColumn id="1" xr3:uid="{00000000-0010-0000-0100-000001000000}" name="NO" dataDxfId="11"/>
    <tableColumn id="2" xr3:uid="{00000000-0010-0000-0100-000002000000}" name="IND" dataDxfId="10"/>
    <tableColumn id="3" xr3:uid="{00000000-0010-0000-0100-000003000000}" name="NAMA" dataDxfId="9"/>
    <tableColumn id="4" xr3:uid="{00000000-0010-0000-0100-000004000000}" name="KELAS" dataDxfId="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04" displayName="Table104" ref="A2:D41" totalsRowShown="0" headerRowDxfId="7" headerRowBorderDxfId="6" tableBorderDxfId="5" totalsRowBorderDxfId="4">
  <autoFilter ref="A2:D41" xr:uid="{00000000-0009-0000-0100-000001000000}"/>
  <sortState xmlns:xlrd2="http://schemas.microsoft.com/office/spreadsheetml/2017/richdata2" ref="A3:D39">
    <sortCondition ref="C2:C39"/>
  </sortState>
  <tableColumns count="4">
    <tableColumn id="1" xr3:uid="{00000000-0010-0000-0200-000001000000}" name="NO" dataDxfId="3"/>
    <tableColumn id="2" xr3:uid="{00000000-0010-0000-0200-000002000000}" name="IND" dataDxfId="2"/>
    <tableColumn id="3" xr3:uid="{00000000-0010-0000-0200-000003000000}" name="NAMA" dataDxfId="1"/>
    <tableColumn id="4" xr3:uid="{00000000-0010-0000-0200-000004000000}" name="KELA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A49" zoomScale="70" zoomScaleNormal="70" workbookViewId="0">
      <selection activeCell="L44" sqref="L44"/>
    </sheetView>
  </sheetViews>
  <sheetFormatPr defaultRowHeight="15" x14ac:dyDescent="0.25"/>
  <cols>
    <col min="1" max="1" width="6.5703125" customWidth="1"/>
    <col min="2" max="2" width="13.42578125" customWidth="1"/>
    <col min="3" max="3" width="31.7109375" customWidth="1"/>
    <col min="4" max="7" width="8.7109375" customWidth="1"/>
    <col min="8" max="8" width="0" hidden="1" customWidth="1"/>
    <col min="9" max="11" width="9.7109375" customWidth="1"/>
    <col min="12" max="12" width="112.5703125" customWidth="1"/>
  </cols>
  <sheetData>
    <row r="1" spans="1:15" ht="15" customHeight="1" x14ac:dyDescent="0.45">
      <c r="A1" s="27"/>
      <c r="B1" s="28">
        <v>1</v>
      </c>
      <c r="C1" s="34" t="s">
        <v>184</v>
      </c>
      <c r="D1" s="1">
        <v>1</v>
      </c>
      <c r="E1" s="41" t="s">
        <v>0</v>
      </c>
      <c r="F1" s="41"/>
      <c r="G1" s="41"/>
      <c r="H1" s="41"/>
      <c r="I1" s="41"/>
      <c r="J1" s="41"/>
      <c r="K1" s="41"/>
      <c r="L1" s="41"/>
      <c r="M1" s="29"/>
      <c r="N1" s="29"/>
    </row>
    <row r="2" spans="1:15" ht="15" customHeight="1" x14ac:dyDescent="0.25">
      <c r="A2" s="37" t="s">
        <v>21</v>
      </c>
      <c r="B2" s="38"/>
      <c r="C2" s="35"/>
      <c r="D2" s="1">
        <v>2</v>
      </c>
      <c r="E2" s="41" t="s">
        <v>1</v>
      </c>
      <c r="F2" s="41"/>
      <c r="G2" s="41"/>
      <c r="H2" s="41"/>
      <c r="I2" s="41"/>
      <c r="J2" s="41"/>
      <c r="K2" s="41"/>
      <c r="L2" s="41"/>
      <c r="M2" s="29"/>
      <c r="N2" s="29"/>
    </row>
    <row r="3" spans="1:15" ht="15" customHeight="1" x14ac:dyDescent="0.25">
      <c r="A3" s="37"/>
      <c r="B3" s="38"/>
      <c r="C3" s="35"/>
      <c r="D3" s="1">
        <v>3</v>
      </c>
      <c r="E3" s="41" t="s">
        <v>2</v>
      </c>
      <c r="F3" s="41"/>
      <c r="G3" s="41"/>
      <c r="H3" s="41"/>
      <c r="I3" s="41"/>
      <c r="J3" s="41"/>
      <c r="K3" s="41"/>
      <c r="L3" s="41"/>
      <c r="M3" s="29"/>
      <c r="N3" s="29"/>
    </row>
    <row r="4" spans="1:15" ht="15" customHeight="1" x14ac:dyDescent="0.25">
      <c r="A4" s="37"/>
      <c r="B4" s="38"/>
      <c r="C4" s="35"/>
      <c r="D4" s="1">
        <v>4</v>
      </c>
      <c r="E4" s="54" t="s">
        <v>3</v>
      </c>
      <c r="F4" s="55"/>
      <c r="G4" s="55"/>
      <c r="H4" s="55"/>
      <c r="I4" s="55"/>
      <c r="J4" s="55"/>
      <c r="K4" s="55"/>
      <c r="L4" s="56"/>
      <c r="M4" s="29"/>
      <c r="N4" s="29"/>
    </row>
    <row r="5" spans="1:15" ht="15" customHeight="1" x14ac:dyDescent="0.25">
      <c r="A5" s="39" t="str">
        <f>VLOOKUP(B1,$M$5:$N$7,2)</f>
        <v>X</v>
      </c>
      <c r="B5" s="40"/>
      <c r="C5" s="35"/>
      <c r="D5" s="1">
        <v>5</v>
      </c>
      <c r="E5" s="54" t="s">
        <v>4</v>
      </c>
      <c r="F5" s="55"/>
      <c r="G5" s="55"/>
      <c r="H5" s="55"/>
      <c r="I5" s="55"/>
      <c r="J5" s="55"/>
      <c r="K5" s="55"/>
      <c r="L5" s="56"/>
      <c r="M5" s="30">
        <v>1</v>
      </c>
      <c r="N5" s="30" t="s">
        <v>24</v>
      </c>
    </row>
    <row r="6" spans="1:15" ht="15" customHeight="1" x14ac:dyDescent="0.25">
      <c r="A6" s="39"/>
      <c r="B6" s="40"/>
      <c r="C6" s="35"/>
      <c r="D6" s="1">
        <v>6</v>
      </c>
      <c r="E6" s="54" t="s">
        <v>5</v>
      </c>
      <c r="F6" s="55"/>
      <c r="G6" s="55"/>
      <c r="H6" s="55"/>
      <c r="I6" s="55"/>
      <c r="J6" s="55"/>
      <c r="K6" s="55"/>
      <c r="L6" s="56"/>
      <c r="M6" s="30">
        <v>2</v>
      </c>
      <c r="N6" s="30" t="s">
        <v>82</v>
      </c>
    </row>
    <row r="7" spans="1:15" ht="15" customHeight="1" x14ac:dyDescent="0.25">
      <c r="A7" s="39"/>
      <c r="B7" s="40"/>
      <c r="C7" s="35"/>
      <c r="D7" s="1">
        <v>7</v>
      </c>
      <c r="E7" s="54" t="s">
        <v>6</v>
      </c>
      <c r="F7" s="55"/>
      <c r="G7" s="55"/>
      <c r="H7" s="55"/>
      <c r="I7" s="55"/>
      <c r="J7" s="55"/>
      <c r="K7" s="55"/>
      <c r="L7" s="56"/>
      <c r="M7" s="30">
        <v>3</v>
      </c>
      <c r="N7" s="30" t="s">
        <v>133</v>
      </c>
    </row>
    <row r="8" spans="1:15" ht="15" customHeight="1" x14ac:dyDescent="0.25">
      <c r="A8" s="39"/>
      <c r="B8" s="40"/>
      <c r="C8" s="35"/>
      <c r="D8" s="1">
        <v>8</v>
      </c>
      <c r="E8" s="41" t="s">
        <v>7</v>
      </c>
      <c r="F8" s="41"/>
      <c r="G8" s="41"/>
      <c r="H8" s="41"/>
      <c r="I8" s="41"/>
      <c r="J8" s="41"/>
      <c r="K8" s="41"/>
      <c r="L8" s="41"/>
      <c r="M8" s="29"/>
      <c r="N8" s="29"/>
    </row>
    <row r="9" spans="1:15" ht="15" customHeight="1" x14ac:dyDescent="0.25">
      <c r="A9" s="39"/>
      <c r="B9" s="40"/>
      <c r="C9" s="35"/>
      <c r="D9" s="1">
        <v>9</v>
      </c>
      <c r="E9" s="41"/>
      <c r="F9" s="41"/>
      <c r="G9" s="41"/>
      <c r="H9" s="41"/>
      <c r="I9" s="41"/>
      <c r="J9" s="41"/>
      <c r="K9" s="41"/>
      <c r="L9" s="41"/>
      <c r="M9" s="29"/>
      <c r="N9" s="29"/>
    </row>
    <row r="10" spans="1:15" ht="15.75" customHeight="1" thickBot="1" x14ac:dyDescent="0.4">
      <c r="A10" s="31"/>
      <c r="B10" s="31"/>
      <c r="C10" s="36"/>
      <c r="D10" s="1">
        <v>10</v>
      </c>
      <c r="E10" s="41"/>
      <c r="F10" s="41"/>
      <c r="G10" s="41"/>
      <c r="H10" s="41"/>
      <c r="I10" s="41"/>
      <c r="J10" s="41"/>
      <c r="K10" s="41"/>
      <c r="L10" s="41"/>
      <c r="M10" s="29"/>
      <c r="N10" s="29"/>
    </row>
    <row r="11" spans="1:15" ht="27" x14ac:dyDescent="0.25">
      <c r="A11" s="42" t="s">
        <v>8</v>
      </c>
      <c r="B11" s="44" t="s">
        <v>9</v>
      </c>
      <c r="C11" s="43" t="s">
        <v>10</v>
      </c>
      <c r="D11" s="45" t="s">
        <v>11</v>
      </c>
      <c r="E11" s="45"/>
      <c r="F11" s="45"/>
      <c r="G11" s="45"/>
      <c r="H11" s="46" t="s">
        <v>12</v>
      </c>
      <c r="I11" s="48" t="s">
        <v>13</v>
      </c>
      <c r="J11" s="49"/>
      <c r="K11" s="49"/>
      <c r="L11" s="50"/>
      <c r="M11" s="29"/>
      <c r="N11" s="29"/>
    </row>
    <row r="12" spans="1:15" ht="16.5" x14ac:dyDescent="0.25">
      <c r="A12" s="43"/>
      <c r="B12" s="42"/>
      <c r="C12" s="43"/>
      <c r="D12" s="32" t="s">
        <v>14</v>
      </c>
      <c r="E12" s="32" t="s">
        <v>15</v>
      </c>
      <c r="F12" s="32" t="s">
        <v>16</v>
      </c>
      <c r="G12" s="32" t="s">
        <v>17</v>
      </c>
      <c r="H12" s="47"/>
      <c r="I12" s="51" t="s">
        <v>18</v>
      </c>
      <c r="J12" s="52"/>
      <c r="K12" s="53"/>
      <c r="L12" s="2" t="s">
        <v>19</v>
      </c>
      <c r="M12" s="29"/>
      <c r="N12" s="29"/>
    </row>
    <row r="13" spans="1:15" ht="80.099999999999994" customHeight="1" x14ac:dyDescent="0.25">
      <c r="A13" s="3">
        <v>1</v>
      </c>
      <c r="B13" s="3" t="str">
        <f>IF($A$5="X",X!B3,IF($A$5="XI",XI!B3,IF($A$5="XII",XII!B3,)))</f>
        <v>0070</v>
      </c>
      <c r="C13" s="3" t="str">
        <f>IF($A$5="X",X!C3,IF($A$5="XI",XI!C3,IF($A$5="XII",XII!C3)))</f>
        <v>ACHMAD JAELANI</v>
      </c>
      <c r="D13" s="4">
        <v>2</v>
      </c>
      <c r="E13" s="4">
        <v>1</v>
      </c>
      <c r="F13" s="4"/>
      <c r="G13" s="5">
        <f>SUM(D13:F13)</f>
        <v>3</v>
      </c>
      <c r="H13" s="6" t="e">
        <v>#REF!</v>
      </c>
      <c r="I13" s="7">
        <v>1</v>
      </c>
      <c r="J13" s="7">
        <v>2</v>
      </c>
      <c r="K13" s="7">
        <v>3</v>
      </c>
      <c r="L13" s="8" t="str">
        <f>M13&amp;" "&amp;N13&amp;" "&amp;O13</f>
        <v>Selalu berusaha untuk mematuhi tata tertib sekolah dan patuh terhadap Guru. Selalu berusaha untuk mandiri dan tepat waktu dalam mengerjakan tugas. Selalu menjaga nama baik Almamater dimanapun berada.</v>
      </c>
      <c r="M13" s="33" t="str">
        <f>IFERROR(VLOOKUP(I13,$D$1:$L$10,2,FALSE),"")</f>
        <v>Selalu berusaha untuk mematuhi tata tertib sekolah dan patuh terhadap Guru.</v>
      </c>
      <c r="N13" s="33" t="str">
        <f t="shared" ref="N13:N39" si="0">IFERROR(VLOOKUP(J13,$D$1:$L$10,2,FALSE),"")</f>
        <v>Selalu berusaha untuk mandiri dan tepat waktu dalam mengerjakan tugas.</v>
      </c>
      <c r="O13" s="33" t="str">
        <f t="shared" ref="O13:O39" si="1">IFERROR(VLOOKUP(K13,$D$1:$L$10,2,FALSE),"")</f>
        <v>Selalu menjaga nama baik Almamater dimanapun berada.</v>
      </c>
    </row>
    <row r="14" spans="1:15" ht="80.099999999999994" customHeight="1" x14ac:dyDescent="0.25">
      <c r="A14" s="3">
        <v>2</v>
      </c>
      <c r="B14" s="3" t="str">
        <f>IF($A$5="X",X!B4,IF($A$5="XI",XI!B4,IF($A$5="XII",XII!B4)))</f>
        <v>0068</v>
      </c>
      <c r="C14" s="3" t="str">
        <f>IF($A$5="X",X!C4,IF($A$5="XI",XI!C4,IF($A$5="XII",XII!C4)))</f>
        <v>ACHMAD ZAIR SAHERLAN</v>
      </c>
      <c r="D14" s="4"/>
      <c r="E14" s="4">
        <v>1</v>
      </c>
      <c r="F14" s="4">
        <v>7</v>
      </c>
      <c r="G14" s="5">
        <f t="shared" ref="G14:G49" si="2">SUM(D14:F14)</f>
        <v>8</v>
      </c>
      <c r="H14" s="6" t="e">
        <v>#REF!</v>
      </c>
      <c r="I14" s="7">
        <v>1</v>
      </c>
      <c r="J14" s="7">
        <v>3</v>
      </c>
      <c r="K14" s="7">
        <v>6</v>
      </c>
      <c r="L14" s="8" t="str">
        <f t="shared" ref="L14:L39" si="3">M14&amp;" "&amp;N14&amp;" "&amp;O14</f>
        <v>Selalu berusaha untuk mematuhi tata tertib sekolah dan patuh terhadap Guru. Selalu menjaga nama baik Almamater dimanapun berada. Masih perlu memperbanyak teman bergaul dan teman diskusi, kurangi aktifitas menyendiri.</v>
      </c>
      <c r="M14" s="33" t="str">
        <f t="shared" ref="M14:M39" si="4">IFERROR(VLOOKUP(I14,$D$1:$L$10,2,FALSE),"")</f>
        <v>Selalu berusaha untuk mematuhi tata tertib sekolah dan patuh terhadap Guru.</v>
      </c>
      <c r="N14" s="33" t="str">
        <f t="shared" si="0"/>
        <v>Selalu menjaga nama baik Almamater dimanapun berada.</v>
      </c>
      <c r="O14" s="33" t="str">
        <f t="shared" si="1"/>
        <v>Masih perlu memperbanyak teman bergaul dan teman diskusi, kurangi aktifitas menyendiri.</v>
      </c>
    </row>
    <row r="15" spans="1:15" ht="80.099999999999994" customHeight="1" x14ac:dyDescent="0.25">
      <c r="A15" s="3">
        <v>3</v>
      </c>
      <c r="B15" s="3" t="str">
        <f>IF($A$5="X",X!B5,IF($A$5="XI",XI!B5,IF($A$5="XII",XII!B5)))</f>
        <v>0069</v>
      </c>
      <c r="C15" s="3" t="str">
        <f>IF($A$5="X",X!C5,IF($A$5="XI",XI!C5,IF($A$5="XII",XII!C5)))</f>
        <v>ADNAN MAHESA PUTRA</v>
      </c>
      <c r="D15" s="4">
        <v>2</v>
      </c>
      <c r="E15" s="4"/>
      <c r="F15" s="4"/>
      <c r="G15" s="5">
        <f t="shared" si="2"/>
        <v>2</v>
      </c>
      <c r="H15" s="6" t="e">
        <v>#REF!</v>
      </c>
      <c r="I15" s="7">
        <v>1</v>
      </c>
      <c r="J15" s="7">
        <v>2</v>
      </c>
      <c r="K15" s="7">
        <v>3</v>
      </c>
      <c r="L15" s="8" t="str">
        <f t="shared" si="3"/>
        <v>Selalu berusaha untuk mematuhi tata tertib sekolah dan patuh terhadap Guru. Selalu berusaha untuk mandiri dan tepat waktu dalam mengerjakan tugas. Selalu menjaga nama baik Almamater dimanapun berada.</v>
      </c>
      <c r="M15" s="33" t="str">
        <f t="shared" si="4"/>
        <v>Selalu berusaha untuk mematuhi tata tertib sekolah dan patuh terhadap Guru.</v>
      </c>
      <c r="N15" s="33" t="str">
        <f t="shared" si="0"/>
        <v>Selalu berusaha untuk mandiri dan tepat waktu dalam mengerjakan tugas.</v>
      </c>
      <c r="O15" s="33" t="str">
        <f t="shared" si="1"/>
        <v>Selalu menjaga nama baik Almamater dimanapun berada.</v>
      </c>
    </row>
    <row r="16" spans="1:15" ht="80.099999999999994" customHeight="1" x14ac:dyDescent="0.25">
      <c r="A16" s="3">
        <v>4</v>
      </c>
      <c r="B16" s="3" t="str">
        <f>IF($A$5="X",X!B6,IF($A$5="XI",XI!B6,IF($A$5="XII",XII!B6)))</f>
        <v>0071</v>
      </c>
      <c r="C16" s="3" t="str">
        <f>IF($A$5="X",X!C6,IF($A$5="XI",XI!C6,IF($A$5="XII",XII!C6)))</f>
        <v>AKMAL AGUSTIAN</v>
      </c>
      <c r="D16" s="4">
        <v>2</v>
      </c>
      <c r="E16" s="4">
        <v>2</v>
      </c>
      <c r="F16" s="4">
        <v>4</v>
      </c>
      <c r="G16" s="5">
        <f t="shared" si="2"/>
        <v>8</v>
      </c>
      <c r="H16" s="6" t="e">
        <v>#REF!</v>
      </c>
      <c r="I16" s="7">
        <v>1</v>
      </c>
      <c r="J16" s="7">
        <v>3</v>
      </c>
      <c r="K16" s="7">
        <v>5</v>
      </c>
      <c r="L16" s="8" t="str">
        <f t="shared" si="3"/>
        <v>Selalu berusaha untuk mematuhi tata tertib sekolah dan patuh terhadap Guru. Selalu menjaga nama baik Almamater dimanapun berada. Diharapkan merubah penampilannya menjadi lebih rapi. Seperti tentang potong rambut dan cara berpakaian.</v>
      </c>
      <c r="M16" s="33" t="str">
        <f t="shared" si="4"/>
        <v>Selalu berusaha untuk mematuhi tata tertib sekolah dan patuh terhadap Guru.</v>
      </c>
      <c r="N16" s="33" t="str">
        <f t="shared" si="0"/>
        <v>Selalu menjaga nama baik Almamater dimanapun berada.</v>
      </c>
      <c r="O16" s="33" t="str">
        <f t="shared" si="1"/>
        <v>Diharapkan merubah penampilannya menjadi lebih rapi. Seperti tentang potong rambut dan cara berpakaian.</v>
      </c>
    </row>
    <row r="17" spans="1:15" ht="80.099999999999994" customHeight="1" x14ac:dyDescent="0.25">
      <c r="A17" s="3">
        <v>5</v>
      </c>
      <c r="B17" s="3" t="str">
        <f>IF($A$5="X",X!B7,IF($A$5="XI",XI!B7,IF($A$5="XII",XII!B7)))</f>
        <v>0072</v>
      </c>
      <c r="C17" s="3" t="str">
        <f>IF($A$5="X",X!C7,IF($A$5="XI",XI!C7,IF($A$5="XII",XII!C7)))</f>
        <v>ANNISA KHAIRIAH</v>
      </c>
      <c r="D17" s="4"/>
      <c r="E17" s="4"/>
      <c r="F17" s="4"/>
      <c r="G17" s="5">
        <f t="shared" si="2"/>
        <v>0</v>
      </c>
      <c r="H17" s="6" t="e">
        <v>#REF!</v>
      </c>
      <c r="I17" s="7">
        <v>1</v>
      </c>
      <c r="J17" s="7">
        <v>2</v>
      </c>
      <c r="K17" s="7">
        <v>3</v>
      </c>
      <c r="L17" s="8" t="str">
        <f t="shared" si="3"/>
        <v>Selalu berusaha untuk mematuhi tata tertib sekolah dan patuh terhadap Guru. Selalu berusaha untuk mandiri dan tepat waktu dalam mengerjakan tugas. Selalu menjaga nama baik Almamater dimanapun berada.</v>
      </c>
      <c r="M17" s="33" t="str">
        <f t="shared" si="4"/>
        <v>Selalu berusaha untuk mematuhi tata tertib sekolah dan patuh terhadap Guru.</v>
      </c>
      <c r="N17" s="33" t="str">
        <f t="shared" si="0"/>
        <v>Selalu berusaha untuk mandiri dan tepat waktu dalam mengerjakan tugas.</v>
      </c>
      <c r="O17" s="33" t="str">
        <f t="shared" si="1"/>
        <v>Selalu menjaga nama baik Almamater dimanapun berada.</v>
      </c>
    </row>
    <row r="18" spans="1:15" ht="80.099999999999994" customHeight="1" x14ac:dyDescent="0.25">
      <c r="A18" s="3">
        <v>6</v>
      </c>
      <c r="B18" s="3" t="str">
        <f>IF($A$5="X",X!B8,IF($A$5="XI",XI!B8,IF($A$5="XII",XII!B8)))</f>
        <v>0073</v>
      </c>
      <c r="C18" s="3" t="str">
        <f>IF($A$5="X",X!C8,IF($A$5="XI",XI!C8,IF($A$5="XII",XII!C8)))</f>
        <v>BAGAS HERMAWAN</v>
      </c>
      <c r="D18" s="4"/>
      <c r="E18" s="4"/>
      <c r="F18" s="4">
        <v>8</v>
      </c>
      <c r="G18" s="5">
        <f t="shared" si="2"/>
        <v>8</v>
      </c>
      <c r="H18" s="6" t="e">
        <v>#REF!</v>
      </c>
      <c r="I18" s="7">
        <v>3</v>
      </c>
      <c r="J18" s="7">
        <v>5</v>
      </c>
      <c r="K18" s="7">
        <v>7</v>
      </c>
      <c r="L18" s="8" t="str">
        <f t="shared" si="3"/>
        <v>Selalu menjaga nama baik Almamater dimanapun berada. Diharapkan merubah penampilannya menjadi lebih rapi. Seperti tentang potong rambut dan cara berpakaian. Diharapkan dapat meningkatkan komitmennya untuk lebih serius saat mengerjakan tugas dan tidak mudah menyerah.</v>
      </c>
      <c r="M18" s="33" t="str">
        <f t="shared" si="4"/>
        <v>Selalu menjaga nama baik Almamater dimanapun berada.</v>
      </c>
      <c r="N18" s="33" t="str">
        <f t="shared" si="0"/>
        <v>Diharapkan merubah penampilannya menjadi lebih rapi. Seperti tentang potong rambut dan cara berpakaian.</v>
      </c>
      <c r="O18" s="33" t="str">
        <f t="shared" si="1"/>
        <v>Diharapkan dapat meningkatkan komitmennya untuk lebih serius saat mengerjakan tugas dan tidak mudah menyerah.</v>
      </c>
    </row>
    <row r="19" spans="1:15" ht="80.099999999999994" customHeight="1" x14ac:dyDescent="0.25">
      <c r="A19" s="3">
        <v>7</v>
      </c>
      <c r="B19" s="3" t="str">
        <f>IF($A$5="X",X!B9,IF($A$5="XI",XI!B9,IF($A$5="XII",XII!B9)))</f>
        <v>0074</v>
      </c>
      <c r="C19" s="3" t="str">
        <f>IF($A$5="X",X!C9,IF($A$5="XI",XI!C9,IF($A$5="XII",XII!C9)))</f>
        <v>BAGUS TIRTO NUGROHO</v>
      </c>
      <c r="D19" s="4">
        <v>1</v>
      </c>
      <c r="E19" s="4"/>
      <c r="F19" s="4">
        <v>4</v>
      </c>
      <c r="G19" s="5">
        <f t="shared" si="2"/>
        <v>5</v>
      </c>
      <c r="H19" s="6" t="e">
        <v>#REF!</v>
      </c>
      <c r="I19" s="7">
        <v>1</v>
      </c>
      <c r="J19" s="7">
        <v>2</v>
      </c>
      <c r="K19" s="7">
        <v>6</v>
      </c>
      <c r="L19" s="8" t="str">
        <f t="shared" si="3"/>
        <v>Selalu berusaha untuk mematuhi tata tertib sekolah dan patuh terhadap Guru. Selalu berusaha untuk mandiri dan tepat waktu dalam mengerjakan tugas. Masih perlu memperbanyak teman bergaul dan teman diskusi, kurangi aktifitas menyendiri.</v>
      </c>
      <c r="M19" s="33" t="str">
        <f t="shared" si="4"/>
        <v>Selalu berusaha untuk mematuhi tata tertib sekolah dan patuh terhadap Guru.</v>
      </c>
      <c r="N19" s="33" t="str">
        <f t="shared" si="0"/>
        <v>Selalu berusaha untuk mandiri dan tepat waktu dalam mengerjakan tugas.</v>
      </c>
      <c r="O19" s="33" t="str">
        <f t="shared" si="1"/>
        <v>Masih perlu memperbanyak teman bergaul dan teman diskusi, kurangi aktifitas menyendiri.</v>
      </c>
    </row>
    <row r="20" spans="1:15" ht="80.099999999999994" customHeight="1" x14ac:dyDescent="0.25">
      <c r="A20" s="3">
        <v>8</v>
      </c>
      <c r="B20" s="3" t="str">
        <f>IF($A$5="X",X!B10,IF($A$5="XI",XI!B10,IF($A$5="XII",XII!B10)))</f>
        <v>0075</v>
      </c>
      <c r="C20" s="3" t="str">
        <f>IF($A$5="X",X!C10,IF($A$5="XI",XI!C10,IF($A$5="XII",XII!C10)))</f>
        <v>CAHAYA ANGGRAENI</v>
      </c>
      <c r="D20" s="4"/>
      <c r="E20" s="4">
        <v>2</v>
      </c>
      <c r="F20" s="4"/>
      <c r="G20" s="5">
        <f t="shared" si="2"/>
        <v>2</v>
      </c>
      <c r="H20" s="6" t="e">
        <v>#REF!</v>
      </c>
      <c r="I20" s="7">
        <v>1</v>
      </c>
      <c r="J20" s="7">
        <v>2</v>
      </c>
      <c r="K20" s="7">
        <v>3</v>
      </c>
      <c r="L20" s="8" t="str">
        <f t="shared" si="3"/>
        <v>Selalu berusaha untuk mematuhi tata tertib sekolah dan patuh terhadap Guru. Selalu berusaha untuk mandiri dan tepat waktu dalam mengerjakan tugas. Selalu menjaga nama baik Almamater dimanapun berada.</v>
      </c>
      <c r="M20" s="33" t="str">
        <f t="shared" si="4"/>
        <v>Selalu berusaha untuk mematuhi tata tertib sekolah dan patuh terhadap Guru.</v>
      </c>
      <c r="N20" s="33" t="str">
        <f t="shared" si="0"/>
        <v>Selalu berusaha untuk mandiri dan tepat waktu dalam mengerjakan tugas.</v>
      </c>
      <c r="O20" s="33" t="str">
        <f t="shared" si="1"/>
        <v>Selalu menjaga nama baik Almamater dimanapun berada.</v>
      </c>
    </row>
    <row r="21" spans="1:15" ht="80.099999999999994" customHeight="1" x14ac:dyDescent="0.25">
      <c r="A21" s="3">
        <v>9</v>
      </c>
      <c r="B21" s="3" t="str">
        <f>IF($A$5="X",X!B11,IF($A$5="XI",XI!B11,IF($A$5="XII",XII!B11)))</f>
        <v>0076</v>
      </c>
      <c r="C21" s="3" t="str">
        <f>IF($A$5="X",X!C11,IF($A$5="XI",XI!C11,IF($A$5="XII",XII!C11)))</f>
        <v>DEVA ANGELIN</v>
      </c>
      <c r="D21" s="4"/>
      <c r="E21" s="4">
        <v>6</v>
      </c>
      <c r="F21" s="4"/>
      <c r="G21" s="5">
        <f t="shared" si="2"/>
        <v>6</v>
      </c>
      <c r="H21" s="6" t="e">
        <v>#REF!</v>
      </c>
      <c r="I21" s="7">
        <v>1</v>
      </c>
      <c r="J21" s="7">
        <v>2</v>
      </c>
      <c r="K21" s="7">
        <v>3</v>
      </c>
      <c r="L21" s="8" t="str">
        <f t="shared" si="3"/>
        <v>Selalu berusaha untuk mematuhi tata tertib sekolah dan patuh terhadap Guru. Selalu berusaha untuk mandiri dan tepat waktu dalam mengerjakan tugas. Selalu menjaga nama baik Almamater dimanapun berada.</v>
      </c>
      <c r="M21" s="33" t="str">
        <f t="shared" si="4"/>
        <v>Selalu berusaha untuk mematuhi tata tertib sekolah dan patuh terhadap Guru.</v>
      </c>
      <c r="N21" s="33" t="str">
        <f t="shared" si="0"/>
        <v>Selalu berusaha untuk mandiri dan tepat waktu dalam mengerjakan tugas.</v>
      </c>
      <c r="O21" s="33" t="str">
        <f t="shared" si="1"/>
        <v>Selalu menjaga nama baik Almamater dimanapun berada.</v>
      </c>
    </row>
    <row r="22" spans="1:15" ht="80.099999999999994" customHeight="1" x14ac:dyDescent="0.25">
      <c r="A22" s="3">
        <v>10</v>
      </c>
      <c r="B22" s="3" t="str">
        <f>IF($A$5="X",X!B12,IF($A$5="XI",XI!B12,IF($A$5="XII",XII!B12)))</f>
        <v>0077</v>
      </c>
      <c r="C22" s="3" t="str">
        <f>IF($A$5="X",X!C12,IF($A$5="XI",XI!C12,IF($A$5="XII",XII!C12)))</f>
        <v>ERSI DWI CAHYA</v>
      </c>
      <c r="D22" s="4">
        <v>2</v>
      </c>
      <c r="E22" s="4">
        <v>2</v>
      </c>
      <c r="F22" s="4"/>
      <c r="G22" s="5">
        <f t="shared" si="2"/>
        <v>4</v>
      </c>
      <c r="H22" s="6" t="e">
        <v>#REF!</v>
      </c>
      <c r="I22" s="7">
        <v>1</v>
      </c>
      <c r="J22" s="7">
        <v>2</v>
      </c>
      <c r="K22" s="7">
        <v>3</v>
      </c>
      <c r="L22" s="8" t="str">
        <f t="shared" si="3"/>
        <v>Selalu berusaha untuk mematuhi tata tertib sekolah dan patuh terhadap Guru. Selalu berusaha untuk mandiri dan tepat waktu dalam mengerjakan tugas. Selalu menjaga nama baik Almamater dimanapun berada.</v>
      </c>
      <c r="M22" s="33" t="str">
        <f t="shared" si="4"/>
        <v>Selalu berusaha untuk mematuhi tata tertib sekolah dan patuh terhadap Guru.</v>
      </c>
      <c r="N22" s="33" t="str">
        <f t="shared" si="0"/>
        <v>Selalu berusaha untuk mandiri dan tepat waktu dalam mengerjakan tugas.</v>
      </c>
      <c r="O22" s="33" t="str">
        <f t="shared" si="1"/>
        <v>Selalu menjaga nama baik Almamater dimanapun berada.</v>
      </c>
    </row>
    <row r="23" spans="1:15" ht="80.099999999999994" customHeight="1" x14ac:dyDescent="0.25">
      <c r="A23" s="3">
        <v>11</v>
      </c>
      <c r="B23" s="3" t="str">
        <f>IF($A$5="X",X!B13,IF($A$5="XI",XI!B13,IF($A$5="XII",XII!B13)))</f>
        <v>0107</v>
      </c>
      <c r="C23" s="3" t="str">
        <f>IF($A$5="X",X!C13,IF($A$5="XI",XI!C13,IF($A$5="XII",XII!C13)))</f>
        <v>FARREL FEBRIANTO</v>
      </c>
      <c r="D23" s="4"/>
      <c r="E23" s="4"/>
      <c r="F23" s="4">
        <v>8</v>
      </c>
      <c r="G23" s="5">
        <f t="shared" si="2"/>
        <v>8</v>
      </c>
      <c r="H23" s="6" t="e">
        <v>#REF!</v>
      </c>
      <c r="I23" s="7">
        <v>5</v>
      </c>
      <c r="J23" s="7">
        <v>7</v>
      </c>
      <c r="K23" s="7">
        <v>8</v>
      </c>
      <c r="L23" s="8" t="str">
        <f t="shared" si="3"/>
        <v>Diharapkan merubah penampilannya menjadi lebih rapi. Seperti tentang potong rambut dan cara berpakaian. Diharapkan dapat meningkatkan komitmennya untuk lebih serius saat mengerjakan tugas dan tidak mudah menyerah. Diharapkan untuk lebih bersikap senyum, sopan santun, serta menjaga perilaku yang baik</v>
      </c>
      <c r="M23" s="33" t="str">
        <f t="shared" si="4"/>
        <v>Diharapkan merubah penampilannya menjadi lebih rapi. Seperti tentang potong rambut dan cara berpakaian.</v>
      </c>
      <c r="N23" s="33" t="str">
        <f t="shared" si="0"/>
        <v>Diharapkan dapat meningkatkan komitmennya untuk lebih serius saat mengerjakan tugas dan tidak mudah menyerah.</v>
      </c>
      <c r="O23" s="33" t="str">
        <f t="shared" si="1"/>
        <v>Diharapkan untuk lebih bersikap senyum, sopan santun, serta menjaga perilaku yang baik</v>
      </c>
    </row>
    <row r="24" spans="1:15" ht="80.099999999999994" customHeight="1" x14ac:dyDescent="0.25">
      <c r="A24" s="3">
        <v>12</v>
      </c>
      <c r="B24" s="3" t="str">
        <f>IF($A$5="X",X!B14,IF($A$5="XI",XI!B14,IF($A$5="XII",XII!B14)))</f>
        <v>0104</v>
      </c>
      <c r="C24" s="3" t="str">
        <f>IF($A$5="X",X!C14,IF($A$5="XI",XI!C14,IF($A$5="XII",XII!C14)))</f>
        <v>HAMBALI</v>
      </c>
      <c r="D24" s="4">
        <v>1</v>
      </c>
      <c r="E24" s="4">
        <v>2</v>
      </c>
      <c r="F24" s="4">
        <v>2</v>
      </c>
      <c r="G24" s="5">
        <f t="shared" si="2"/>
        <v>5</v>
      </c>
      <c r="H24" s="6" t="e">
        <v>#REF!</v>
      </c>
      <c r="I24" s="7">
        <v>1</v>
      </c>
      <c r="J24" s="7">
        <v>3</v>
      </c>
      <c r="K24" s="7">
        <v>6</v>
      </c>
      <c r="L24" s="8" t="str">
        <f t="shared" si="3"/>
        <v>Selalu berusaha untuk mematuhi tata tertib sekolah dan patuh terhadap Guru. Selalu menjaga nama baik Almamater dimanapun berada. Masih perlu memperbanyak teman bergaul dan teman diskusi, kurangi aktifitas menyendiri.</v>
      </c>
      <c r="M24" s="33" t="str">
        <f t="shared" si="4"/>
        <v>Selalu berusaha untuk mematuhi tata tertib sekolah dan patuh terhadap Guru.</v>
      </c>
      <c r="N24" s="33" t="str">
        <f t="shared" si="0"/>
        <v>Selalu menjaga nama baik Almamater dimanapun berada.</v>
      </c>
      <c r="O24" s="33" t="str">
        <f t="shared" si="1"/>
        <v>Masih perlu memperbanyak teman bergaul dan teman diskusi, kurangi aktifitas menyendiri.</v>
      </c>
    </row>
    <row r="25" spans="1:15" ht="80.099999999999994" customHeight="1" x14ac:dyDescent="0.25">
      <c r="A25" s="3">
        <v>13</v>
      </c>
      <c r="B25" s="3" t="str">
        <f>IF($A$5="X",X!B15,IF($A$5="XI",XI!B15,IF($A$5="XII",XII!B15)))</f>
        <v>0078</v>
      </c>
      <c r="C25" s="3" t="str">
        <f>IF($A$5="X",X!C15,IF($A$5="XI",XI!C15,IF($A$5="XII",XII!C15)))</f>
        <v>HARYANTO ALI</v>
      </c>
      <c r="D25" s="4"/>
      <c r="E25" s="4"/>
      <c r="F25" s="4">
        <v>8</v>
      </c>
      <c r="G25" s="5">
        <f t="shared" si="2"/>
        <v>8</v>
      </c>
      <c r="H25" s="6" t="e">
        <v>#REF!</v>
      </c>
      <c r="I25" s="7">
        <v>1</v>
      </c>
      <c r="J25" s="7">
        <v>3</v>
      </c>
      <c r="K25" s="7">
        <v>6</v>
      </c>
      <c r="L25" s="8" t="str">
        <f t="shared" si="3"/>
        <v>Selalu berusaha untuk mematuhi tata tertib sekolah dan patuh terhadap Guru. Selalu menjaga nama baik Almamater dimanapun berada. Masih perlu memperbanyak teman bergaul dan teman diskusi, kurangi aktifitas menyendiri.</v>
      </c>
      <c r="M25" s="33" t="str">
        <f t="shared" si="4"/>
        <v>Selalu berusaha untuk mematuhi tata tertib sekolah dan patuh terhadap Guru.</v>
      </c>
      <c r="N25" s="33" t="str">
        <f t="shared" si="0"/>
        <v>Selalu menjaga nama baik Almamater dimanapun berada.</v>
      </c>
      <c r="O25" s="33" t="str">
        <f t="shared" si="1"/>
        <v>Masih perlu memperbanyak teman bergaul dan teman diskusi, kurangi aktifitas menyendiri.</v>
      </c>
    </row>
    <row r="26" spans="1:15" ht="80.099999999999994" customHeight="1" x14ac:dyDescent="0.25">
      <c r="A26" s="3">
        <v>14</v>
      </c>
      <c r="B26" s="3" t="str">
        <f>IF($A$5="X",X!B16,IF($A$5="XI",XI!B16,IF($A$5="XII",XII!B16)))</f>
        <v>0079</v>
      </c>
      <c r="C26" s="3" t="str">
        <f>IF($A$5="X",X!C16,IF($A$5="XI",XI!C16,IF($A$5="XII",XII!C16)))</f>
        <v>LUTVI SYAHIDDAH</v>
      </c>
      <c r="D26" s="4"/>
      <c r="E26" s="4">
        <v>8</v>
      </c>
      <c r="F26" s="4"/>
      <c r="G26" s="5">
        <f t="shared" si="2"/>
        <v>8</v>
      </c>
      <c r="H26" s="6" t="e">
        <v>#REF!</v>
      </c>
      <c r="I26" s="7">
        <v>1</v>
      </c>
      <c r="J26" s="7">
        <v>3</v>
      </c>
      <c r="K26" s="7">
        <v>4</v>
      </c>
      <c r="L26" s="8" t="str">
        <f t="shared" si="3"/>
        <v>Selalu berusaha untuk mematuhi tata tertib sekolah dan patuh terhadap Guru. Selalu menjaga nama baik Almamater dimanapun berada. Mempunyai kemampuan dan motivasi yang tinggi untuk menggunakan waktu secara efisien.</v>
      </c>
      <c r="M26" s="33" t="str">
        <f t="shared" si="4"/>
        <v>Selalu berusaha untuk mematuhi tata tertib sekolah dan patuh terhadap Guru.</v>
      </c>
      <c r="N26" s="33" t="str">
        <f t="shared" si="0"/>
        <v>Selalu menjaga nama baik Almamater dimanapun berada.</v>
      </c>
      <c r="O26" s="33" t="str">
        <f t="shared" si="1"/>
        <v>Mempunyai kemampuan dan motivasi yang tinggi untuk menggunakan waktu secara efisien.</v>
      </c>
    </row>
    <row r="27" spans="1:15" ht="80.099999999999994" customHeight="1" x14ac:dyDescent="0.25">
      <c r="A27" s="3">
        <v>15</v>
      </c>
      <c r="B27" s="3" t="str">
        <f>IF($A$5="X",X!B17,IF($A$5="XI",XI!B17,IF($A$5="XII",XII!B17)))</f>
        <v>0080</v>
      </c>
      <c r="C27" s="3" t="str">
        <f>IF($A$5="X",X!C17,IF($A$5="XI",XI!C17,IF($A$5="XII",XII!C17)))</f>
        <v>MAHARDIKA NUR PRATAMA</v>
      </c>
      <c r="D27" s="4"/>
      <c r="E27" s="4">
        <v>8</v>
      </c>
      <c r="F27" s="4"/>
      <c r="G27" s="5">
        <f t="shared" si="2"/>
        <v>8</v>
      </c>
      <c r="H27" s="6" t="e">
        <v>#REF!</v>
      </c>
      <c r="I27" s="7">
        <v>1</v>
      </c>
      <c r="J27" s="7">
        <v>3</v>
      </c>
      <c r="K27" s="7">
        <v>6</v>
      </c>
      <c r="L27" s="8" t="str">
        <f t="shared" si="3"/>
        <v>Selalu berusaha untuk mematuhi tata tertib sekolah dan patuh terhadap Guru. Selalu menjaga nama baik Almamater dimanapun berada. Masih perlu memperbanyak teman bergaul dan teman diskusi, kurangi aktifitas menyendiri.</v>
      </c>
      <c r="M27" s="33" t="str">
        <f t="shared" si="4"/>
        <v>Selalu berusaha untuk mematuhi tata tertib sekolah dan patuh terhadap Guru.</v>
      </c>
      <c r="N27" s="33" t="str">
        <f t="shared" si="0"/>
        <v>Selalu menjaga nama baik Almamater dimanapun berada.</v>
      </c>
      <c r="O27" s="33" t="str">
        <f t="shared" si="1"/>
        <v>Masih perlu memperbanyak teman bergaul dan teman diskusi, kurangi aktifitas menyendiri.</v>
      </c>
    </row>
    <row r="28" spans="1:15" ht="80.099999999999994" customHeight="1" x14ac:dyDescent="0.25">
      <c r="A28" s="3">
        <v>16</v>
      </c>
      <c r="B28" s="3" t="str">
        <f>IF($A$5="X",X!B18,IF($A$5="XI",XI!B18,IF($A$5="XII",XII!B18)))</f>
        <v>0081</v>
      </c>
      <c r="C28" s="3" t="str">
        <f>IF($A$5="X",X!C18,IF($A$5="XI",XI!C18,IF($A$5="XII",XII!C18)))</f>
        <v>MAULANA MALIK IBRAHIM</v>
      </c>
      <c r="D28" s="4">
        <v>5</v>
      </c>
      <c r="E28" s="4"/>
      <c r="F28" s="4"/>
      <c r="G28" s="5">
        <f t="shared" si="2"/>
        <v>5</v>
      </c>
      <c r="H28" s="6" t="e">
        <v>#REF!</v>
      </c>
      <c r="I28" s="7">
        <v>1</v>
      </c>
      <c r="J28" s="7">
        <v>3</v>
      </c>
      <c r="K28" s="7">
        <v>4</v>
      </c>
      <c r="L28" s="8" t="str">
        <f t="shared" si="3"/>
        <v>Selalu berusaha untuk mematuhi tata tertib sekolah dan patuh terhadap Guru. Selalu menjaga nama baik Almamater dimanapun berada. Mempunyai kemampuan dan motivasi yang tinggi untuk menggunakan waktu secara efisien.</v>
      </c>
      <c r="M28" s="33" t="str">
        <f t="shared" si="4"/>
        <v>Selalu berusaha untuk mematuhi tata tertib sekolah dan patuh terhadap Guru.</v>
      </c>
      <c r="N28" s="33" t="str">
        <f t="shared" si="0"/>
        <v>Selalu menjaga nama baik Almamater dimanapun berada.</v>
      </c>
      <c r="O28" s="33" t="str">
        <f t="shared" si="1"/>
        <v>Mempunyai kemampuan dan motivasi yang tinggi untuk menggunakan waktu secara efisien.</v>
      </c>
    </row>
    <row r="29" spans="1:15" ht="80.099999999999994" customHeight="1" x14ac:dyDescent="0.25">
      <c r="A29" s="3">
        <v>17</v>
      </c>
      <c r="B29" s="3" t="str">
        <f>IF($A$5="X",X!B19,IF($A$5="XI",XI!B19,IF($A$5="XII",XII!B19)))</f>
        <v>0082</v>
      </c>
      <c r="C29" s="3" t="str">
        <f>IF($A$5="X",X!C19,IF($A$5="XI",XI!C19,IF($A$5="XII",XII!C19)))</f>
        <v>MELANI NUR AFISAH</v>
      </c>
      <c r="D29" s="4"/>
      <c r="E29" s="4">
        <v>5</v>
      </c>
      <c r="F29" s="4"/>
      <c r="G29" s="5">
        <f t="shared" si="2"/>
        <v>5</v>
      </c>
      <c r="H29" s="6" t="e">
        <v>#REF!</v>
      </c>
      <c r="I29" s="7">
        <v>1</v>
      </c>
      <c r="J29" s="7">
        <v>3</v>
      </c>
      <c r="K29" s="7">
        <v>4</v>
      </c>
      <c r="L29" s="8" t="str">
        <f t="shared" si="3"/>
        <v>Selalu berusaha untuk mematuhi tata tertib sekolah dan patuh terhadap Guru. Selalu menjaga nama baik Almamater dimanapun berada. Mempunyai kemampuan dan motivasi yang tinggi untuk menggunakan waktu secara efisien.</v>
      </c>
      <c r="M29" s="33" t="str">
        <f t="shared" si="4"/>
        <v>Selalu berusaha untuk mematuhi tata tertib sekolah dan patuh terhadap Guru.</v>
      </c>
      <c r="N29" s="33" t="str">
        <f t="shared" si="0"/>
        <v>Selalu menjaga nama baik Almamater dimanapun berada.</v>
      </c>
      <c r="O29" s="33" t="str">
        <f t="shared" si="1"/>
        <v>Mempunyai kemampuan dan motivasi yang tinggi untuk menggunakan waktu secara efisien.</v>
      </c>
    </row>
    <row r="30" spans="1:15" ht="80.099999999999994" customHeight="1" x14ac:dyDescent="0.25">
      <c r="A30" s="3">
        <v>18</v>
      </c>
      <c r="B30" s="3" t="str">
        <f>IF($A$5="X",X!B20,IF($A$5="XI",XI!B20,IF($A$5="XII",XII!B20)))</f>
        <v>0083</v>
      </c>
      <c r="C30" s="3" t="str">
        <f>IF($A$5="X",X!C20,IF($A$5="XI",XI!C20,IF($A$5="XII",XII!C20)))</f>
        <v>MILKA AMDA APRILIA</v>
      </c>
      <c r="D30" s="4">
        <v>3</v>
      </c>
      <c r="E30" s="4">
        <v>2</v>
      </c>
      <c r="F30" s="4"/>
      <c r="G30" s="5">
        <f t="shared" si="2"/>
        <v>5</v>
      </c>
      <c r="H30" s="6" t="e">
        <v>#REF!</v>
      </c>
      <c r="I30" s="7">
        <v>1</v>
      </c>
      <c r="J30" s="7">
        <v>3</v>
      </c>
      <c r="K30" s="7">
        <v>4</v>
      </c>
      <c r="L30" s="8" t="str">
        <f t="shared" si="3"/>
        <v>Selalu berusaha untuk mematuhi tata tertib sekolah dan patuh terhadap Guru. Selalu menjaga nama baik Almamater dimanapun berada. Mempunyai kemampuan dan motivasi yang tinggi untuk menggunakan waktu secara efisien.</v>
      </c>
      <c r="M30" s="33" t="str">
        <f t="shared" si="4"/>
        <v>Selalu berusaha untuk mematuhi tata tertib sekolah dan patuh terhadap Guru.</v>
      </c>
      <c r="N30" s="33" t="str">
        <f t="shared" si="0"/>
        <v>Selalu menjaga nama baik Almamater dimanapun berada.</v>
      </c>
      <c r="O30" s="33" t="str">
        <f t="shared" si="1"/>
        <v>Mempunyai kemampuan dan motivasi yang tinggi untuk menggunakan waktu secara efisien.</v>
      </c>
    </row>
    <row r="31" spans="1:15" ht="80.099999999999994" customHeight="1" x14ac:dyDescent="0.25">
      <c r="A31" s="3">
        <v>19</v>
      </c>
      <c r="B31" s="3" t="str">
        <f>IF($A$5="X",X!B21,IF($A$5="XI",XI!B21,IF($A$5="XII",XII!B21)))</f>
        <v>0084</v>
      </c>
      <c r="C31" s="3" t="str">
        <f>IF($A$5="X",X!C21,IF($A$5="XI",XI!C21,IF($A$5="XII",XII!C21)))</f>
        <v>MUHAMAD ALAN</v>
      </c>
      <c r="D31" s="4"/>
      <c r="E31" s="4"/>
      <c r="F31" s="4"/>
      <c r="G31" s="5">
        <f t="shared" si="2"/>
        <v>0</v>
      </c>
      <c r="H31" s="6" t="e">
        <v>#REF!</v>
      </c>
      <c r="I31" s="7">
        <v>1</v>
      </c>
      <c r="J31" s="7">
        <v>3</v>
      </c>
      <c r="K31" s="7">
        <v>4</v>
      </c>
      <c r="L31" s="8" t="str">
        <f t="shared" si="3"/>
        <v>Selalu berusaha untuk mematuhi tata tertib sekolah dan patuh terhadap Guru. Selalu menjaga nama baik Almamater dimanapun berada. Mempunyai kemampuan dan motivasi yang tinggi untuk menggunakan waktu secara efisien.</v>
      </c>
      <c r="M31" s="33" t="str">
        <f t="shared" si="4"/>
        <v>Selalu berusaha untuk mematuhi tata tertib sekolah dan patuh terhadap Guru.</v>
      </c>
      <c r="N31" s="33" t="str">
        <f t="shared" si="0"/>
        <v>Selalu menjaga nama baik Almamater dimanapun berada.</v>
      </c>
      <c r="O31" s="33" t="str">
        <f t="shared" si="1"/>
        <v>Mempunyai kemampuan dan motivasi yang tinggi untuk menggunakan waktu secara efisien.</v>
      </c>
    </row>
    <row r="32" spans="1:15" ht="80.099999999999994" customHeight="1" x14ac:dyDescent="0.25">
      <c r="A32" s="3">
        <v>20</v>
      </c>
      <c r="B32" s="3" t="str">
        <f>IF($A$5="X",X!B22,IF($A$5="XI",XI!B22,IF($A$5="XII",XII!B22)))</f>
        <v>0085</v>
      </c>
      <c r="C32" s="3" t="str">
        <f>IF($A$5="X",X!C22,IF($A$5="XI",XI!C22,IF($A$5="XII",XII!C22)))</f>
        <v>MUHAMAD KHAIRUL RAFLI</v>
      </c>
      <c r="D32" s="4">
        <v>2</v>
      </c>
      <c r="E32" s="4">
        <v>2</v>
      </c>
      <c r="F32" s="4"/>
      <c r="G32" s="5">
        <f t="shared" si="2"/>
        <v>4</v>
      </c>
      <c r="H32" s="6" t="e">
        <v>#REF!</v>
      </c>
      <c r="I32" s="7">
        <v>1</v>
      </c>
      <c r="J32" s="7">
        <v>3</v>
      </c>
      <c r="K32" s="7">
        <v>4</v>
      </c>
      <c r="L32" s="8" t="str">
        <f t="shared" si="3"/>
        <v>Selalu berusaha untuk mematuhi tata tertib sekolah dan patuh terhadap Guru. Selalu menjaga nama baik Almamater dimanapun berada. Mempunyai kemampuan dan motivasi yang tinggi untuk menggunakan waktu secara efisien.</v>
      </c>
      <c r="M32" s="33" t="str">
        <f t="shared" si="4"/>
        <v>Selalu berusaha untuk mematuhi tata tertib sekolah dan patuh terhadap Guru.</v>
      </c>
      <c r="N32" s="33" t="str">
        <f t="shared" si="0"/>
        <v>Selalu menjaga nama baik Almamater dimanapun berada.</v>
      </c>
      <c r="O32" s="33" t="str">
        <f t="shared" si="1"/>
        <v>Mempunyai kemampuan dan motivasi yang tinggi untuk menggunakan waktu secara efisien.</v>
      </c>
    </row>
    <row r="33" spans="1:15" ht="80.099999999999994" customHeight="1" x14ac:dyDescent="0.25">
      <c r="A33" s="3">
        <v>21</v>
      </c>
      <c r="B33" s="3" t="str">
        <f>IF($A$5="X",X!B23,IF($A$5="XI",XI!B23,IF($A$5="XII",XII!B23)))</f>
        <v>0086</v>
      </c>
      <c r="C33" s="3" t="str">
        <f>IF($A$5="X",X!C23,IF($A$5="XI",XI!C23,IF($A$5="XII",XII!C23)))</f>
        <v>MUHAMMAD FHATULLAH</v>
      </c>
      <c r="D33" s="4"/>
      <c r="E33" s="4"/>
      <c r="F33" s="4">
        <v>8</v>
      </c>
      <c r="G33" s="5">
        <f t="shared" si="2"/>
        <v>8</v>
      </c>
      <c r="H33" s="6" t="e">
        <v>#REF!</v>
      </c>
      <c r="I33" s="7">
        <v>2</v>
      </c>
      <c r="J33" s="7">
        <v>7</v>
      </c>
      <c r="K33" s="7">
        <v>8</v>
      </c>
      <c r="L33" s="8" t="str">
        <f t="shared" si="3"/>
        <v>Selalu berusaha untuk mandiri dan tepat waktu dalam mengerjakan tugas. Diharapkan dapat meningkatkan komitmennya untuk lebih serius saat mengerjakan tugas dan tidak mudah menyerah. Diharapkan untuk lebih bersikap senyum, sopan santun, serta menjaga perilaku yang baik</v>
      </c>
      <c r="M33" s="33" t="str">
        <f t="shared" si="4"/>
        <v>Selalu berusaha untuk mandiri dan tepat waktu dalam mengerjakan tugas.</v>
      </c>
      <c r="N33" s="33" t="str">
        <f t="shared" si="0"/>
        <v>Diharapkan dapat meningkatkan komitmennya untuk lebih serius saat mengerjakan tugas dan tidak mudah menyerah.</v>
      </c>
      <c r="O33" s="33" t="str">
        <f t="shared" si="1"/>
        <v>Diharapkan untuk lebih bersikap senyum, sopan santun, serta menjaga perilaku yang baik</v>
      </c>
    </row>
    <row r="34" spans="1:15" ht="80.099999999999994" customHeight="1" x14ac:dyDescent="0.25">
      <c r="A34" s="3">
        <v>22</v>
      </c>
      <c r="B34" s="3" t="str">
        <f>IF($A$5="X",X!B24,IF($A$5="XI",XI!B24,IF($A$5="XII",XII!B24)))</f>
        <v>0087</v>
      </c>
      <c r="C34" s="3" t="str">
        <f>IF($A$5="X",X!C24,IF($A$5="XI",XI!C24,IF($A$5="XII",XII!C24)))</f>
        <v>MUHAMMAD FIKRI YALDI</v>
      </c>
      <c r="D34" s="4">
        <v>1</v>
      </c>
      <c r="E34" s="4"/>
      <c r="F34" s="4"/>
      <c r="G34" s="5">
        <f t="shared" si="2"/>
        <v>1</v>
      </c>
      <c r="H34" s="6" t="e">
        <v>#REF!</v>
      </c>
      <c r="I34" s="7">
        <v>1</v>
      </c>
      <c r="J34" s="7">
        <v>3</v>
      </c>
      <c r="K34" s="7">
        <v>4</v>
      </c>
      <c r="L34" s="8" t="str">
        <f t="shared" si="3"/>
        <v>Selalu berusaha untuk mematuhi tata tertib sekolah dan patuh terhadap Guru. Selalu menjaga nama baik Almamater dimanapun berada. Mempunyai kemampuan dan motivasi yang tinggi untuk menggunakan waktu secara efisien.</v>
      </c>
      <c r="M34" s="33" t="str">
        <f t="shared" si="4"/>
        <v>Selalu berusaha untuk mematuhi tata tertib sekolah dan patuh terhadap Guru.</v>
      </c>
      <c r="N34" s="33" t="str">
        <f t="shared" si="0"/>
        <v>Selalu menjaga nama baik Almamater dimanapun berada.</v>
      </c>
      <c r="O34" s="33" t="str">
        <f t="shared" si="1"/>
        <v>Mempunyai kemampuan dan motivasi yang tinggi untuk menggunakan waktu secara efisien.</v>
      </c>
    </row>
    <row r="35" spans="1:15" ht="80.099999999999994" customHeight="1" x14ac:dyDescent="0.25">
      <c r="A35" s="3">
        <v>23</v>
      </c>
      <c r="B35" s="3" t="str">
        <f>IF($A$5="X",X!B25,IF($A$5="XI",XI!B25,IF($A$5="XII",XII!B25)))</f>
        <v>0105</v>
      </c>
      <c r="C35" s="3" t="str">
        <f>IF($A$5="X",X!C25,IF($A$5="XI",XI!C25,IF($A$5="XII",XII!C25)))</f>
        <v>MUHAMMAD KHOIRUL AFFANDI</v>
      </c>
      <c r="D35" s="4"/>
      <c r="E35" s="4"/>
      <c r="F35" s="4">
        <v>8</v>
      </c>
      <c r="G35" s="5">
        <f t="shared" si="2"/>
        <v>8</v>
      </c>
      <c r="H35" s="6" t="e">
        <v>#REF!</v>
      </c>
      <c r="I35" s="7">
        <v>1</v>
      </c>
      <c r="J35" s="7">
        <v>3</v>
      </c>
      <c r="K35" s="7">
        <v>4</v>
      </c>
      <c r="L35" s="8" t="str">
        <f t="shared" si="3"/>
        <v>Selalu berusaha untuk mematuhi tata tertib sekolah dan patuh terhadap Guru. Selalu menjaga nama baik Almamater dimanapun berada. Mempunyai kemampuan dan motivasi yang tinggi untuk menggunakan waktu secara efisien.</v>
      </c>
      <c r="M35" s="33" t="str">
        <f t="shared" si="4"/>
        <v>Selalu berusaha untuk mematuhi tata tertib sekolah dan patuh terhadap Guru.</v>
      </c>
      <c r="N35" s="33" t="str">
        <f t="shared" si="0"/>
        <v>Selalu menjaga nama baik Almamater dimanapun berada.</v>
      </c>
      <c r="O35" s="33" t="str">
        <f t="shared" si="1"/>
        <v>Mempunyai kemampuan dan motivasi yang tinggi untuk menggunakan waktu secara efisien.</v>
      </c>
    </row>
    <row r="36" spans="1:15" ht="80.099999999999994" customHeight="1" x14ac:dyDescent="0.25">
      <c r="A36" s="3">
        <v>24</v>
      </c>
      <c r="B36" s="3" t="str">
        <f>IF($A$5="X",X!B26,IF($A$5="XI",XI!B26,IF($A$5="XII",XII!B26)))</f>
        <v>0088</v>
      </c>
      <c r="C36" s="3" t="str">
        <f>IF($A$5="X",X!C26,IF($A$5="XI",XI!C26,IF($A$5="XII",XII!C26)))</f>
        <v>MUHAMMAD RAIHAN ALFARIDZI</v>
      </c>
      <c r="D36" s="4">
        <v>5</v>
      </c>
      <c r="E36" s="4"/>
      <c r="F36" s="4"/>
      <c r="G36" s="5">
        <f t="shared" si="2"/>
        <v>5</v>
      </c>
      <c r="H36" s="6" t="e">
        <v>#REF!</v>
      </c>
      <c r="I36" s="7">
        <v>1</v>
      </c>
      <c r="J36" s="7">
        <v>3</v>
      </c>
      <c r="K36" s="7">
        <v>4</v>
      </c>
      <c r="L36" s="8" t="str">
        <f t="shared" si="3"/>
        <v>Selalu berusaha untuk mematuhi tata tertib sekolah dan patuh terhadap Guru. Selalu menjaga nama baik Almamater dimanapun berada. Mempunyai kemampuan dan motivasi yang tinggi untuk menggunakan waktu secara efisien.</v>
      </c>
      <c r="M36" s="33" t="str">
        <f t="shared" si="4"/>
        <v>Selalu berusaha untuk mematuhi tata tertib sekolah dan patuh terhadap Guru.</v>
      </c>
      <c r="N36" s="33" t="str">
        <f t="shared" si="0"/>
        <v>Selalu menjaga nama baik Almamater dimanapun berada.</v>
      </c>
      <c r="O36" s="33" t="str">
        <f t="shared" si="1"/>
        <v>Mempunyai kemampuan dan motivasi yang tinggi untuk menggunakan waktu secara efisien.</v>
      </c>
    </row>
    <row r="37" spans="1:15" ht="80.099999999999994" customHeight="1" x14ac:dyDescent="0.25">
      <c r="A37" s="3">
        <v>25</v>
      </c>
      <c r="B37" s="3" t="str">
        <f>IF($A$5="X",X!B27,IF($A$5="XI",XI!B27,IF($A$5="XII",XII!B27)))</f>
        <v>0089</v>
      </c>
      <c r="C37" s="3" t="str">
        <f>IF($A$5="X",X!C27,IF($A$5="XI",XI!C27,IF($A$5="XII",XII!C27)))</f>
        <v>MUSTOPA ALAYDRUS</v>
      </c>
      <c r="D37" s="4"/>
      <c r="E37" s="4"/>
      <c r="F37" s="4">
        <v>8</v>
      </c>
      <c r="G37" s="5">
        <f t="shared" si="2"/>
        <v>8</v>
      </c>
      <c r="H37" s="6" t="e">
        <v>#REF!</v>
      </c>
      <c r="I37" s="7">
        <v>1</v>
      </c>
      <c r="J37" s="7">
        <v>2</v>
      </c>
      <c r="K37" s="7">
        <v>3</v>
      </c>
      <c r="L37" s="8" t="str">
        <f t="shared" si="3"/>
        <v>Selalu berusaha untuk mematuhi tata tertib sekolah dan patuh terhadap Guru. Selalu berusaha untuk mandiri dan tepat waktu dalam mengerjakan tugas. Selalu menjaga nama baik Almamater dimanapun berada.</v>
      </c>
      <c r="M37" s="33" t="str">
        <f t="shared" si="4"/>
        <v>Selalu berusaha untuk mematuhi tata tertib sekolah dan patuh terhadap Guru.</v>
      </c>
      <c r="N37" s="33" t="str">
        <f t="shared" si="0"/>
        <v>Selalu berusaha untuk mandiri dan tepat waktu dalam mengerjakan tugas.</v>
      </c>
      <c r="O37" s="33" t="str">
        <f t="shared" si="1"/>
        <v>Selalu menjaga nama baik Almamater dimanapun berada.</v>
      </c>
    </row>
    <row r="38" spans="1:15" ht="80.099999999999994" customHeight="1" x14ac:dyDescent="0.25">
      <c r="A38" s="3">
        <v>26</v>
      </c>
      <c r="B38" s="3" t="str">
        <f>IF($A$5="X",X!B28,IF($A$5="XI",XI!B28,IF($A$5="XII",XII!B28)))</f>
        <v>0090</v>
      </c>
      <c r="C38" s="3" t="str">
        <f>IF($A$5="X",X!C28,IF($A$5="XI",XI!C28,IF($A$5="XII",XII!C28)))</f>
        <v>PUTRA ADITYA</v>
      </c>
      <c r="D38" s="4">
        <v>1</v>
      </c>
      <c r="E38" s="4"/>
      <c r="F38" s="4"/>
      <c r="G38" s="5">
        <f t="shared" si="2"/>
        <v>1</v>
      </c>
      <c r="H38" s="6" t="e">
        <v>#REF!</v>
      </c>
      <c r="I38" s="7">
        <v>1</v>
      </c>
      <c r="J38" s="7">
        <v>3</v>
      </c>
      <c r="K38" s="7">
        <v>4</v>
      </c>
      <c r="L38" s="8" t="str">
        <f t="shared" si="3"/>
        <v>Selalu berusaha untuk mematuhi tata tertib sekolah dan patuh terhadap Guru. Selalu menjaga nama baik Almamater dimanapun berada. Mempunyai kemampuan dan motivasi yang tinggi untuk menggunakan waktu secara efisien.</v>
      </c>
      <c r="M38" s="33" t="str">
        <f t="shared" si="4"/>
        <v>Selalu berusaha untuk mematuhi tata tertib sekolah dan patuh terhadap Guru.</v>
      </c>
      <c r="N38" s="33" t="str">
        <f t="shared" si="0"/>
        <v>Selalu menjaga nama baik Almamater dimanapun berada.</v>
      </c>
      <c r="O38" s="33" t="str">
        <f t="shared" si="1"/>
        <v>Mempunyai kemampuan dan motivasi yang tinggi untuk menggunakan waktu secara efisien.</v>
      </c>
    </row>
    <row r="39" spans="1:15" ht="80.099999999999994" customHeight="1" x14ac:dyDescent="0.25">
      <c r="A39" s="3">
        <v>27</v>
      </c>
      <c r="B39" s="3" t="str">
        <f>IF($A$5="X",X!B29,IF($A$5="XI",XI!B29,IF($A$5="XII",XII!B29)))</f>
        <v>0091</v>
      </c>
      <c r="C39" s="3" t="str">
        <f>IF($A$5="X",X!C29,IF($A$5="XI",XI!C29,IF($A$5="XII",XII!C29)))</f>
        <v>RADEN DIMAS ANDHITA BATARA</v>
      </c>
      <c r="D39" s="4">
        <v>2</v>
      </c>
      <c r="E39" s="4"/>
      <c r="F39" s="4"/>
      <c r="G39" s="5">
        <f t="shared" si="2"/>
        <v>2</v>
      </c>
      <c r="H39" s="6" t="e">
        <v>#REF!</v>
      </c>
      <c r="I39" s="7">
        <v>1</v>
      </c>
      <c r="J39" s="7">
        <v>3</v>
      </c>
      <c r="K39" s="7">
        <v>4</v>
      </c>
      <c r="L39" s="8" t="str">
        <f t="shared" si="3"/>
        <v>Selalu berusaha untuk mematuhi tata tertib sekolah dan patuh terhadap Guru. Selalu menjaga nama baik Almamater dimanapun berada. Mempunyai kemampuan dan motivasi yang tinggi untuk menggunakan waktu secara efisien.</v>
      </c>
      <c r="M39" s="33" t="str">
        <f t="shared" si="4"/>
        <v>Selalu berusaha untuk mematuhi tata tertib sekolah dan patuh terhadap Guru.</v>
      </c>
      <c r="N39" s="33" t="str">
        <f t="shared" si="0"/>
        <v>Selalu menjaga nama baik Almamater dimanapun berada.</v>
      </c>
      <c r="O39" s="33" t="str">
        <f t="shared" si="1"/>
        <v>Mempunyai kemampuan dan motivasi yang tinggi untuk menggunakan waktu secara efisien.</v>
      </c>
    </row>
    <row r="40" spans="1:15" ht="80.099999999999994" customHeight="1" x14ac:dyDescent="0.25">
      <c r="A40" s="3">
        <v>28</v>
      </c>
      <c r="B40" s="3" t="str">
        <f>IF($A$5="X",X!B30,IF($A$5="XI",XI!B30,IF($A$5="XII",XII!B30)))</f>
        <v>0092</v>
      </c>
      <c r="C40" s="3" t="str">
        <f>IF($A$5="X",X!C30,IF($A$5="XI",XI!C30,IF($A$5="XII",XII!C30)))</f>
        <v>RADIT PERMANA</v>
      </c>
      <c r="D40" s="4"/>
      <c r="E40" s="4"/>
      <c r="F40" s="4">
        <v>6</v>
      </c>
      <c r="G40" s="5">
        <f t="shared" si="2"/>
        <v>6</v>
      </c>
      <c r="H40" s="6" t="e">
        <v>#REF!</v>
      </c>
      <c r="I40" s="7">
        <v>2</v>
      </c>
      <c r="J40" s="7">
        <v>7</v>
      </c>
      <c r="K40" s="7">
        <v>8</v>
      </c>
      <c r="L40" s="8" t="str">
        <f t="shared" ref="L40:L48" si="5">M40&amp;" "&amp;N40&amp;" "&amp;O40</f>
        <v>Selalu berusaha untuk mandiri dan tepat waktu dalam mengerjakan tugas. Diharapkan dapat meningkatkan komitmennya untuk lebih serius saat mengerjakan tugas dan tidak mudah menyerah. Diharapkan untuk lebih bersikap senyum, sopan santun, serta menjaga perilaku yang baik</v>
      </c>
      <c r="M40" s="33" t="str">
        <f t="shared" ref="M40:M48" si="6">IFERROR(VLOOKUP(I40,$D$1:$L$10,2,FALSE),"")</f>
        <v>Selalu berusaha untuk mandiri dan tepat waktu dalam mengerjakan tugas.</v>
      </c>
      <c r="N40" s="33" t="str">
        <f t="shared" ref="N40:N48" si="7">IFERROR(VLOOKUP(J40,$D$1:$L$10,2,FALSE),"")</f>
        <v>Diharapkan dapat meningkatkan komitmennya untuk lebih serius saat mengerjakan tugas dan tidak mudah menyerah.</v>
      </c>
      <c r="O40" s="33" t="str">
        <f t="shared" ref="O40:O48" si="8">IFERROR(VLOOKUP(K40,$D$1:$L$10,2,FALSE),"")</f>
        <v>Diharapkan untuk lebih bersikap senyum, sopan santun, serta menjaga perilaku yang baik</v>
      </c>
    </row>
    <row r="41" spans="1:15" ht="80.099999999999994" customHeight="1" x14ac:dyDescent="0.25">
      <c r="A41" s="3">
        <v>29</v>
      </c>
      <c r="B41" s="3" t="str">
        <f>IF($A$5="X",X!B31,IF($A$5="XI",XI!B31,IF($A$5="XII",XII!B31)))</f>
        <v>0093</v>
      </c>
      <c r="C41" s="3" t="str">
        <f>IF($A$5="X",X!C31,IF($A$5="XI",XI!C31,IF($A$5="XII",XII!C31)))</f>
        <v>RAHMAT SEPTIAN ADI SAPUTRA</v>
      </c>
      <c r="D41" s="4"/>
      <c r="E41" s="4"/>
      <c r="F41" s="4">
        <v>8</v>
      </c>
      <c r="G41" s="5">
        <f t="shared" si="2"/>
        <v>8</v>
      </c>
      <c r="H41" s="6" t="e">
        <v>#REF!</v>
      </c>
      <c r="I41" s="7">
        <v>2</v>
      </c>
      <c r="J41" s="7">
        <v>7</v>
      </c>
      <c r="K41" s="7">
        <v>8</v>
      </c>
      <c r="L41" s="8" t="str">
        <f t="shared" si="5"/>
        <v>Selalu berusaha untuk mandiri dan tepat waktu dalam mengerjakan tugas. Diharapkan dapat meningkatkan komitmennya untuk lebih serius saat mengerjakan tugas dan tidak mudah menyerah. Diharapkan untuk lebih bersikap senyum, sopan santun, serta menjaga perilaku yang baik</v>
      </c>
      <c r="M41" s="33" t="str">
        <f t="shared" si="6"/>
        <v>Selalu berusaha untuk mandiri dan tepat waktu dalam mengerjakan tugas.</v>
      </c>
      <c r="N41" s="33" t="str">
        <f t="shared" si="7"/>
        <v>Diharapkan dapat meningkatkan komitmennya untuk lebih serius saat mengerjakan tugas dan tidak mudah menyerah.</v>
      </c>
      <c r="O41" s="33" t="str">
        <f t="shared" si="8"/>
        <v>Diharapkan untuk lebih bersikap senyum, sopan santun, serta menjaga perilaku yang baik</v>
      </c>
    </row>
    <row r="42" spans="1:15" ht="80.099999999999994" customHeight="1" x14ac:dyDescent="0.25">
      <c r="A42" s="3">
        <v>30</v>
      </c>
      <c r="B42" s="3" t="str">
        <f>IF($A$5="X",X!B32,IF($A$5="XI",XI!B32,IF($A$5="XII",XII!B32)))</f>
        <v>0095</v>
      </c>
      <c r="C42" s="3" t="str">
        <f>IF($A$5="X",X!C32,IF($A$5="XI",XI!C32,IF($A$5="XII",XII!C32)))</f>
        <v>RISMAWATI ANNISA</v>
      </c>
      <c r="D42" s="4">
        <v>2</v>
      </c>
      <c r="E42" s="4">
        <v>2</v>
      </c>
      <c r="F42" s="4"/>
      <c r="G42" s="5">
        <f t="shared" si="2"/>
        <v>4</v>
      </c>
      <c r="H42" s="6" t="e">
        <v>#REF!</v>
      </c>
      <c r="I42" s="7">
        <v>1</v>
      </c>
      <c r="J42" s="7">
        <v>3</v>
      </c>
      <c r="K42" s="7">
        <v>4</v>
      </c>
      <c r="L42" s="8" t="str">
        <f t="shared" si="5"/>
        <v>Selalu berusaha untuk mematuhi tata tertib sekolah dan patuh terhadap Guru. Selalu menjaga nama baik Almamater dimanapun berada. Mempunyai kemampuan dan motivasi yang tinggi untuk menggunakan waktu secara efisien.</v>
      </c>
      <c r="M42" s="33" t="str">
        <f t="shared" si="6"/>
        <v>Selalu berusaha untuk mematuhi tata tertib sekolah dan patuh terhadap Guru.</v>
      </c>
      <c r="N42" s="33" t="str">
        <f t="shared" si="7"/>
        <v>Selalu menjaga nama baik Almamater dimanapun berada.</v>
      </c>
      <c r="O42" s="33" t="str">
        <f t="shared" si="8"/>
        <v>Mempunyai kemampuan dan motivasi yang tinggi untuk menggunakan waktu secara efisien.</v>
      </c>
    </row>
    <row r="43" spans="1:15" ht="80.099999999999994" customHeight="1" x14ac:dyDescent="0.25">
      <c r="A43" s="3">
        <v>31</v>
      </c>
      <c r="B43" s="3" t="str">
        <f>IF($A$5="X",X!B33,IF($A$5="XI",XI!B33,IF($A$5="XII",XII!B33)))</f>
        <v>0096</v>
      </c>
      <c r="C43" s="3" t="str">
        <f>IF($A$5="X",X!C33,IF($A$5="XI",XI!C33,IF($A$5="XII",XII!C33)))</f>
        <v>ROBIN CHOIRUL FIRLANA</v>
      </c>
      <c r="D43" s="4"/>
      <c r="E43" s="4">
        <v>1</v>
      </c>
      <c r="F43" s="4"/>
      <c r="G43" s="5">
        <f t="shared" si="2"/>
        <v>1</v>
      </c>
      <c r="H43" s="6" t="e">
        <v>#REF!</v>
      </c>
      <c r="I43" s="7">
        <v>1</v>
      </c>
      <c r="J43" s="7">
        <v>3</v>
      </c>
      <c r="K43" s="7">
        <v>4</v>
      </c>
      <c r="L43" s="8" t="str">
        <f t="shared" si="5"/>
        <v>Selalu berusaha untuk mematuhi tata tertib sekolah dan patuh terhadap Guru. Selalu menjaga nama baik Almamater dimanapun berada. Mempunyai kemampuan dan motivasi yang tinggi untuk menggunakan waktu secara efisien.</v>
      </c>
      <c r="M43" s="33" t="str">
        <f t="shared" si="6"/>
        <v>Selalu berusaha untuk mematuhi tata tertib sekolah dan patuh terhadap Guru.</v>
      </c>
      <c r="N43" s="33" t="str">
        <f t="shared" si="7"/>
        <v>Selalu menjaga nama baik Almamater dimanapun berada.</v>
      </c>
      <c r="O43" s="33" t="str">
        <f t="shared" si="8"/>
        <v>Mempunyai kemampuan dan motivasi yang tinggi untuk menggunakan waktu secara efisien.</v>
      </c>
    </row>
    <row r="44" spans="1:15" ht="80.099999999999994" customHeight="1" x14ac:dyDescent="0.25">
      <c r="A44" s="3">
        <v>32</v>
      </c>
      <c r="B44" s="3" t="str">
        <f>IF($A$5="X",X!B34,IF($A$5="XI",XI!B34,IF($A$5="XII",XII!B34)))</f>
        <v>0097</v>
      </c>
      <c r="C44" s="3" t="str">
        <f>IF($A$5="X",X!C34,IF($A$5="XI",XI!C34,IF($A$5="XII",XII!C34)))</f>
        <v>SABILA NANDA</v>
      </c>
      <c r="D44" s="4"/>
      <c r="E44" s="4"/>
      <c r="F44" s="4">
        <v>8</v>
      </c>
      <c r="G44" s="5">
        <f t="shared" si="2"/>
        <v>8</v>
      </c>
      <c r="H44" s="6" t="e">
        <v>#REF!</v>
      </c>
      <c r="I44" s="7">
        <v>2</v>
      </c>
      <c r="J44" s="7">
        <v>3</v>
      </c>
      <c r="K44" s="7">
        <v>6</v>
      </c>
      <c r="L44" s="8" t="str">
        <f t="shared" si="5"/>
        <v>Selalu berusaha untuk mandiri dan tepat waktu dalam mengerjakan tugas. Selalu menjaga nama baik Almamater dimanapun berada. Masih perlu memperbanyak teman bergaul dan teman diskusi, kurangi aktifitas menyendiri.</v>
      </c>
      <c r="M44" s="33" t="str">
        <f t="shared" si="6"/>
        <v>Selalu berusaha untuk mandiri dan tepat waktu dalam mengerjakan tugas.</v>
      </c>
      <c r="N44" s="33" t="str">
        <f t="shared" si="7"/>
        <v>Selalu menjaga nama baik Almamater dimanapun berada.</v>
      </c>
      <c r="O44" s="33" t="str">
        <f t="shared" si="8"/>
        <v>Masih perlu memperbanyak teman bergaul dan teman diskusi, kurangi aktifitas menyendiri.</v>
      </c>
    </row>
    <row r="45" spans="1:15" ht="80.099999999999994" customHeight="1" x14ac:dyDescent="0.25">
      <c r="A45" s="3">
        <v>33</v>
      </c>
      <c r="B45" s="3" t="str">
        <f>IF($A$5="X",X!B35,IF($A$5="XI",XI!B35,IF($A$5="XII",XII!B35)))</f>
        <v>0098</v>
      </c>
      <c r="C45" s="3" t="str">
        <f>IF($A$5="X",X!C35,IF($A$5="XI",XI!C35,IF($A$5="XII",XII!C35)))</f>
        <v>SITI GUSTIANI</v>
      </c>
      <c r="D45" s="4">
        <v>2</v>
      </c>
      <c r="E45" s="4">
        <v>3</v>
      </c>
      <c r="F45" s="4"/>
      <c r="G45" s="5">
        <f t="shared" si="2"/>
        <v>5</v>
      </c>
      <c r="H45" s="6" t="e">
        <v>#REF!</v>
      </c>
      <c r="I45" s="7">
        <v>1</v>
      </c>
      <c r="J45" s="7">
        <v>3</v>
      </c>
      <c r="K45" s="7">
        <v>4</v>
      </c>
      <c r="L45" s="8" t="str">
        <f t="shared" si="5"/>
        <v>Selalu berusaha untuk mematuhi tata tertib sekolah dan patuh terhadap Guru. Selalu menjaga nama baik Almamater dimanapun berada. Mempunyai kemampuan dan motivasi yang tinggi untuk menggunakan waktu secara efisien.</v>
      </c>
      <c r="M45" s="33" t="str">
        <f t="shared" si="6"/>
        <v>Selalu berusaha untuk mematuhi tata tertib sekolah dan patuh terhadap Guru.</v>
      </c>
      <c r="N45" s="33" t="str">
        <f t="shared" si="7"/>
        <v>Selalu menjaga nama baik Almamater dimanapun berada.</v>
      </c>
      <c r="O45" s="33" t="str">
        <f t="shared" si="8"/>
        <v>Mempunyai kemampuan dan motivasi yang tinggi untuk menggunakan waktu secara efisien.</v>
      </c>
    </row>
    <row r="46" spans="1:15" ht="80.099999999999994" customHeight="1" x14ac:dyDescent="0.25">
      <c r="A46" s="3">
        <v>34</v>
      </c>
      <c r="B46" s="3" t="str">
        <f>IF($A$5="X",X!B36,IF($A$5="XI",XI!B36,IF($A$5="XII",XII!B36)))</f>
        <v>0099</v>
      </c>
      <c r="C46" s="3" t="str">
        <f>IF($A$5="X",X!C36,IF($A$5="XI",XI!C36,IF($A$5="XII",XII!C36)))</f>
        <v>SUCI TRISYANTI</v>
      </c>
      <c r="D46" s="4"/>
      <c r="E46" s="4">
        <v>1</v>
      </c>
      <c r="F46" s="4"/>
      <c r="G46" s="5">
        <f t="shared" si="2"/>
        <v>1</v>
      </c>
      <c r="H46" s="6" t="e">
        <v>#REF!</v>
      </c>
      <c r="I46" s="7">
        <v>1</v>
      </c>
      <c r="J46" s="7">
        <v>3</v>
      </c>
      <c r="K46" s="7">
        <v>4</v>
      </c>
      <c r="L46" s="8" t="str">
        <f t="shared" si="5"/>
        <v>Selalu berusaha untuk mematuhi tata tertib sekolah dan patuh terhadap Guru. Selalu menjaga nama baik Almamater dimanapun berada. Mempunyai kemampuan dan motivasi yang tinggi untuk menggunakan waktu secara efisien.</v>
      </c>
      <c r="M46" s="33" t="str">
        <f t="shared" si="6"/>
        <v>Selalu berusaha untuk mematuhi tata tertib sekolah dan patuh terhadap Guru.</v>
      </c>
      <c r="N46" s="33" t="str">
        <f t="shared" si="7"/>
        <v>Selalu menjaga nama baik Almamater dimanapun berada.</v>
      </c>
      <c r="O46" s="33" t="str">
        <f t="shared" si="8"/>
        <v>Mempunyai kemampuan dan motivasi yang tinggi untuk menggunakan waktu secara efisien.</v>
      </c>
    </row>
    <row r="47" spans="1:15" ht="80.099999999999994" customHeight="1" x14ac:dyDescent="0.25">
      <c r="A47" s="3">
        <v>35</v>
      </c>
      <c r="B47" s="3" t="str">
        <f>IF($A$5="X",X!B37,IF($A$5="XI",XI!B37,IF($A$5="XII",XII!B37)))</f>
        <v>0100</v>
      </c>
      <c r="C47" s="3" t="str">
        <f>IF($A$5="X",X!C37,IF($A$5="XI",XI!C37,IF($A$5="XII",XII!C37)))</f>
        <v>SYAIKHU AHMAD BUSTOMI</v>
      </c>
      <c r="D47" s="4">
        <v>3</v>
      </c>
      <c r="E47" s="4"/>
      <c r="F47" s="4"/>
      <c r="G47" s="5">
        <f t="shared" si="2"/>
        <v>3</v>
      </c>
      <c r="H47" s="6" t="e">
        <v>#REF!</v>
      </c>
      <c r="I47" s="7">
        <v>1</v>
      </c>
      <c r="J47" s="7">
        <v>3</v>
      </c>
      <c r="K47" s="7">
        <v>4</v>
      </c>
      <c r="L47" s="8" t="str">
        <f t="shared" si="5"/>
        <v>Selalu berusaha untuk mematuhi tata tertib sekolah dan patuh terhadap Guru. Selalu menjaga nama baik Almamater dimanapun berada. Mempunyai kemampuan dan motivasi yang tinggi untuk menggunakan waktu secara efisien.</v>
      </c>
      <c r="M47" s="33" t="str">
        <f t="shared" si="6"/>
        <v>Selalu berusaha untuk mematuhi tata tertib sekolah dan patuh terhadap Guru.</v>
      </c>
      <c r="N47" s="33" t="str">
        <f t="shared" si="7"/>
        <v>Selalu menjaga nama baik Almamater dimanapun berada.</v>
      </c>
      <c r="O47" s="33" t="str">
        <f t="shared" si="8"/>
        <v>Mempunyai kemampuan dan motivasi yang tinggi untuk menggunakan waktu secara efisien.</v>
      </c>
    </row>
    <row r="48" spans="1:15" ht="80.099999999999994" customHeight="1" x14ac:dyDescent="0.25">
      <c r="A48" s="3">
        <v>36</v>
      </c>
      <c r="B48" s="3" t="str">
        <f>IF($A$5="X",X!B38,IF($A$5="XI",XI!B38,IF($A$5="XII",XII!B38)))</f>
        <v>0101</v>
      </c>
      <c r="C48" s="3" t="str">
        <f>IF($A$5="X",X!C38,IF($A$5="XI",XI!C38,IF($A$5="XII",XII!C38,"")))</f>
        <v>TIARA SAFITRI</v>
      </c>
      <c r="D48" s="4">
        <v>2</v>
      </c>
      <c r="E48" s="4"/>
      <c r="F48" s="4"/>
      <c r="G48" s="5">
        <f t="shared" si="2"/>
        <v>2</v>
      </c>
      <c r="H48" s="6" t="e">
        <v>#REF!</v>
      </c>
      <c r="I48" s="7">
        <v>1</v>
      </c>
      <c r="J48" s="7">
        <v>3</v>
      </c>
      <c r="K48" s="7">
        <v>4</v>
      </c>
      <c r="L48" s="8" t="str">
        <f t="shared" si="5"/>
        <v>Selalu berusaha untuk mematuhi tata tertib sekolah dan patuh terhadap Guru. Selalu menjaga nama baik Almamater dimanapun berada. Mempunyai kemampuan dan motivasi yang tinggi untuk menggunakan waktu secara efisien.</v>
      </c>
      <c r="M48" s="33" t="str">
        <f t="shared" si="6"/>
        <v>Selalu berusaha untuk mematuhi tata tertib sekolah dan patuh terhadap Guru.</v>
      </c>
      <c r="N48" s="33" t="str">
        <f t="shared" si="7"/>
        <v>Selalu menjaga nama baik Almamater dimanapun berada.</v>
      </c>
      <c r="O48" s="33" t="str">
        <f t="shared" si="8"/>
        <v>Mempunyai kemampuan dan motivasi yang tinggi untuk menggunakan waktu secara efisien.</v>
      </c>
    </row>
    <row r="49" spans="1:15" ht="80.099999999999994" customHeight="1" x14ac:dyDescent="0.25">
      <c r="A49" s="3">
        <v>37</v>
      </c>
      <c r="B49" s="3" t="str">
        <f>IF($A$5="X",X!B39,IF($A$5="XI",XI!B39,IF($A$5="XII",XII!B39)))</f>
        <v>0102</v>
      </c>
      <c r="C49" s="3" t="str">
        <f>IF($A$5="X",X!C39,IF($A$5="XI",XI!C39,IF($A$5="XII",XII!C39,"")))</f>
        <v>WILDA NUR APRIYANTI</v>
      </c>
      <c r="D49" s="4">
        <v>2</v>
      </c>
      <c r="E49" s="4"/>
      <c r="F49" s="4"/>
      <c r="G49" s="5">
        <f t="shared" si="2"/>
        <v>2</v>
      </c>
      <c r="H49" s="6" t="e">
        <v>#REF!</v>
      </c>
      <c r="I49" s="7">
        <v>1</v>
      </c>
      <c r="J49" s="7">
        <v>3</v>
      </c>
      <c r="K49" s="7">
        <v>4</v>
      </c>
      <c r="L49" s="8" t="str">
        <f t="shared" ref="L49" si="9">M49&amp;" "&amp;N49&amp;" "&amp;O49</f>
        <v>Selalu berusaha untuk mematuhi tata tertib sekolah dan patuh terhadap Guru. Selalu menjaga nama baik Almamater dimanapun berada. Mempunyai kemampuan dan motivasi yang tinggi untuk menggunakan waktu secara efisien.</v>
      </c>
      <c r="M49" s="33" t="str">
        <f t="shared" ref="M49" si="10">IFERROR(VLOOKUP(I49,$D$1:$L$10,2,FALSE),"")</f>
        <v>Selalu berusaha untuk mematuhi tata tertib sekolah dan patuh terhadap Guru.</v>
      </c>
      <c r="N49" s="33" t="str">
        <f t="shared" ref="N49" si="11">IFERROR(VLOOKUP(J49,$D$1:$L$10,2,FALSE),"")</f>
        <v>Selalu menjaga nama baik Almamater dimanapun berada.</v>
      </c>
      <c r="O49" s="33" t="str">
        <f t="shared" ref="O49" si="12">IFERROR(VLOOKUP(K49,$D$1:$L$10,2,FALSE),"")</f>
        <v>Mempunyai kemampuan dan motivasi yang tinggi untuk menggunakan waktu secara efisien.</v>
      </c>
    </row>
    <row r="50" spans="1:15" ht="80.099999999999994" customHeight="1" x14ac:dyDescent="0.25">
      <c r="A50" s="3">
        <v>38</v>
      </c>
      <c r="B50" s="3" t="str">
        <f>IF($A$5="X",X!B40,IF($A$5="XI",XI!B40,IF($A$5="XII",XII!B40)))</f>
        <v>0108</v>
      </c>
      <c r="C50" s="3" t="str">
        <f>IF($A$5="X",X!C40,IF($A$5="XI",XI!C40,IF($A$5="XII",XII!C40,"")))</f>
        <v>ARDIANSYAH FIRDAUS</v>
      </c>
      <c r="D50" s="4"/>
      <c r="E50" s="4"/>
      <c r="F50" s="4">
        <v>8</v>
      </c>
      <c r="G50" s="5">
        <f t="shared" ref="G50" si="13">SUM(D50:F50)</f>
        <v>8</v>
      </c>
      <c r="H50" s="6" t="e">
        <v>#REF!</v>
      </c>
      <c r="I50" s="7">
        <v>5</v>
      </c>
      <c r="J50" s="7">
        <v>7</v>
      </c>
      <c r="K50" s="7">
        <v>8</v>
      </c>
      <c r="L50" s="8" t="str">
        <f t="shared" ref="L50" si="14">M50&amp;" "&amp;N50&amp;" "&amp;O50</f>
        <v xml:space="preserve">  </v>
      </c>
    </row>
    <row r="51" spans="1:15" ht="80.25" customHeight="1" x14ac:dyDescent="0.25">
      <c r="A51" s="3">
        <v>38</v>
      </c>
      <c r="B51" s="3" t="str">
        <f>IF($A$5="X",X!B41,IF($A$5="XI",XI!B41,IF($A$5="XII",XII!B41)))</f>
        <v>0111</v>
      </c>
      <c r="C51" s="3" t="str">
        <f>IF($A$5="X",X!C41,IF($A$5="XI",XI!C41,IF($A$5="XII",XII!C41,"")))</f>
        <v>LINGGA AL GAZY DESTIAN</v>
      </c>
      <c r="D51" s="4"/>
      <c r="E51" s="4"/>
      <c r="F51" s="4">
        <v>8</v>
      </c>
      <c r="G51" s="5">
        <f t="shared" ref="G51" si="15">SUM(D51:F51)</f>
        <v>8</v>
      </c>
      <c r="H51" s="6" t="e">
        <v>#REF!</v>
      </c>
      <c r="I51" s="7">
        <v>5</v>
      </c>
      <c r="J51" s="7">
        <v>7</v>
      </c>
      <c r="K51" s="7">
        <v>8</v>
      </c>
      <c r="L51" s="8" t="str">
        <f t="shared" ref="L51" si="16">M51&amp;" "&amp;N51&amp;" "&amp;O51</f>
        <v xml:space="preserve">  </v>
      </c>
    </row>
  </sheetData>
  <mergeCells count="20">
    <mergeCell ref="I11:L11"/>
    <mergeCell ref="I12:K12"/>
    <mergeCell ref="E1:L1"/>
    <mergeCell ref="E2:L2"/>
    <mergeCell ref="E3:L3"/>
    <mergeCell ref="E4:L4"/>
    <mergeCell ref="E5:L5"/>
    <mergeCell ref="E6:L6"/>
    <mergeCell ref="E7:L7"/>
    <mergeCell ref="E8:L8"/>
    <mergeCell ref="A11:A12"/>
    <mergeCell ref="B11:B12"/>
    <mergeCell ref="C11:C12"/>
    <mergeCell ref="D11:G11"/>
    <mergeCell ref="H11:H12"/>
    <mergeCell ref="C1:C10"/>
    <mergeCell ref="A2:B4"/>
    <mergeCell ref="A5:B9"/>
    <mergeCell ref="E9:L9"/>
    <mergeCell ref="E10:L10"/>
  </mergeCells>
  <conditionalFormatting sqref="H13:H39 L13:L39">
    <cfRule type="cellIs" dxfId="28" priority="5" operator="lessThan">
      <formula>11</formula>
    </cfRule>
  </conditionalFormatting>
  <conditionalFormatting sqref="H40:H48 L40:L48">
    <cfRule type="cellIs" dxfId="27" priority="4" operator="lessThan">
      <formula>11</formula>
    </cfRule>
  </conditionalFormatting>
  <conditionalFormatting sqref="H49 L49">
    <cfRule type="cellIs" dxfId="26" priority="3" operator="lessThan">
      <formula>11</formula>
    </cfRule>
  </conditionalFormatting>
  <conditionalFormatting sqref="H50 L50">
    <cfRule type="cellIs" dxfId="25" priority="2" operator="lessThan">
      <formula>11</formula>
    </cfRule>
  </conditionalFormatting>
  <conditionalFormatting sqref="H51 L51">
    <cfRule type="cellIs" dxfId="24" priority="1" operator="lessThan">
      <formula>11</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pinner 1">
              <controlPr locked="0" defaultSize="0" autoPict="0">
                <anchor moveWithCells="1" sizeWithCells="1">
                  <from>
                    <xdr:col>1</xdr:col>
                    <xdr:colOff>247650</xdr:colOff>
                    <xdr:row>4</xdr:row>
                    <xdr:rowOff>66675</xdr:rowOff>
                  </from>
                  <to>
                    <xdr:col>1</xdr:col>
                    <xdr:colOff>847725</xdr:colOff>
                    <xdr:row>8</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39"/>
  <sheetViews>
    <sheetView topLeftCell="A19" workbookViewId="0">
      <selection activeCell="C32" sqref="C32"/>
    </sheetView>
  </sheetViews>
  <sheetFormatPr defaultRowHeight="15" x14ac:dyDescent="0.25"/>
  <cols>
    <col min="1" max="1" width="9" bestFit="1" customWidth="1"/>
    <col min="2" max="2" width="10" bestFit="1" customWidth="1"/>
    <col min="3" max="3" width="26" bestFit="1" customWidth="1"/>
  </cols>
  <sheetData>
    <row r="2" spans="1:4" x14ac:dyDescent="0.25">
      <c r="A2" s="9" t="s">
        <v>8</v>
      </c>
      <c r="B2" s="10" t="s">
        <v>20</v>
      </c>
      <c r="C2" s="10" t="s">
        <v>10</v>
      </c>
      <c r="D2" s="11" t="s">
        <v>21</v>
      </c>
    </row>
    <row r="3" spans="1:4" x14ac:dyDescent="0.25">
      <c r="A3" s="12">
        <v>1</v>
      </c>
      <c r="B3" s="13" t="s">
        <v>131</v>
      </c>
      <c r="C3" s="14" t="s">
        <v>132</v>
      </c>
      <c r="D3" s="15" t="s">
        <v>133</v>
      </c>
    </row>
    <row r="4" spans="1:4" x14ac:dyDescent="0.25">
      <c r="A4" s="16">
        <v>2</v>
      </c>
      <c r="B4" s="17" t="s">
        <v>134</v>
      </c>
      <c r="C4" s="18" t="s">
        <v>135</v>
      </c>
      <c r="D4" s="19" t="s">
        <v>133</v>
      </c>
    </row>
    <row r="5" spans="1:4" x14ac:dyDescent="0.25">
      <c r="A5" s="12">
        <v>3</v>
      </c>
      <c r="B5" s="13" t="s">
        <v>136</v>
      </c>
      <c r="C5" s="14" t="s">
        <v>137</v>
      </c>
      <c r="D5" s="15" t="s">
        <v>133</v>
      </c>
    </row>
    <row r="6" spans="1:4" x14ac:dyDescent="0.25">
      <c r="A6" s="12">
        <v>4</v>
      </c>
      <c r="B6" s="13" t="s">
        <v>138</v>
      </c>
      <c r="C6" s="14" t="s">
        <v>139</v>
      </c>
      <c r="D6" s="15" t="s">
        <v>133</v>
      </c>
    </row>
    <row r="7" spans="1:4" x14ac:dyDescent="0.25">
      <c r="A7" s="12">
        <v>5</v>
      </c>
      <c r="B7" s="13" t="s">
        <v>140</v>
      </c>
      <c r="C7" s="14" t="s">
        <v>141</v>
      </c>
      <c r="D7" s="15" t="s">
        <v>133</v>
      </c>
    </row>
    <row r="8" spans="1:4" x14ac:dyDescent="0.25">
      <c r="A8" s="12">
        <v>6</v>
      </c>
      <c r="B8" s="13" t="s">
        <v>142</v>
      </c>
      <c r="C8" s="14" t="s">
        <v>143</v>
      </c>
      <c r="D8" s="15" t="s">
        <v>133</v>
      </c>
    </row>
    <row r="9" spans="1:4" x14ac:dyDescent="0.25">
      <c r="A9" s="12">
        <v>7</v>
      </c>
      <c r="B9" s="13" t="s">
        <v>144</v>
      </c>
      <c r="C9" s="14" t="s">
        <v>145</v>
      </c>
      <c r="D9" s="15" t="s">
        <v>133</v>
      </c>
    </row>
    <row r="10" spans="1:4" x14ac:dyDescent="0.25">
      <c r="A10" s="12">
        <v>8</v>
      </c>
      <c r="B10" s="13" t="s">
        <v>146</v>
      </c>
      <c r="C10" s="14" t="s">
        <v>147</v>
      </c>
      <c r="D10" s="15" t="s">
        <v>133</v>
      </c>
    </row>
    <row r="11" spans="1:4" x14ac:dyDescent="0.25">
      <c r="A11" s="12">
        <v>9</v>
      </c>
      <c r="B11" s="13" t="s">
        <v>148</v>
      </c>
      <c r="C11" s="14" t="s">
        <v>149</v>
      </c>
      <c r="D11" s="15" t="s">
        <v>133</v>
      </c>
    </row>
    <row r="12" spans="1:4" x14ac:dyDescent="0.25">
      <c r="A12" s="12">
        <v>10</v>
      </c>
      <c r="B12" s="13" t="s">
        <v>150</v>
      </c>
      <c r="C12" s="14" t="s">
        <v>151</v>
      </c>
      <c r="D12" s="15" t="s">
        <v>133</v>
      </c>
    </row>
    <row r="13" spans="1:4" x14ac:dyDescent="0.25">
      <c r="A13" s="12">
        <v>11</v>
      </c>
      <c r="B13" s="13" t="s">
        <v>152</v>
      </c>
      <c r="C13" s="14" t="s">
        <v>153</v>
      </c>
      <c r="D13" s="15" t="s">
        <v>133</v>
      </c>
    </row>
    <row r="14" spans="1:4" x14ac:dyDescent="0.25">
      <c r="A14" s="12">
        <v>12</v>
      </c>
      <c r="B14" s="13" t="s">
        <v>154</v>
      </c>
      <c r="C14" s="14" t="s">
        <v>155</v>
      </c>
      <c r="D14" s="15" t="s">
        <v>133</v>
      </c>
    </row>
    <row r="15" spans="1:4" x14ac:dyDescent="0.25">
      <c r="A15" s="12">
        <v>13</v>
      </c>
      <c r="B15" s="13" t="s">
        <v>156</v>
      </c>
      <c r="C15" s="14" t="s">
        <v>157</v>
      </c>
      <c r="D15" s="15" t="s">
        <v>133</v>
      </c>
    </row>
    <row r="16" spans="1:4" x14ac:dyDescent="0.25">
      <c r="A16" s="12">
        <v>14</v>
      </c>
      <c r="B16" s="13" t="s">
        <v>158</v>
      </c>
      <c r="C16" s="14" t="s">
        <v>159</v>
      </c>
      <c r="D16" s="15" t="s">
        <v>133</v>
      </c>
    </row>
    <row r="17" spans="1:4" x14ac:dyDescent="0.25">
      <c r="A17" s="12">
        <v>15</v>
      </c>
      <c r="B17" s="13" t="s">
        <v>160</v>
      </c>
      <c r="C17" s="14" t="s">
        <v>161</v>
      </c>
      <c r="D17" s="15" t="s">
        <v>133</v>
      </c>
    </row>
    <row r="18" spans="1:4" x14ac:dyDescent="0.25">
      <c r="A18" s="12">
        <v>16</v>
      </c>
      <c r="B18" s="13" t="s">
        <v>162</v>
      </c>
      <c r="C18" s="14" t="s">
        <v>163</v>
      </c>
      <c r="D18" s="15" t="s">
        <v>133</v>
      </c>
    </row>
    <row r="19" spans="1:4" x14ac:dyDescent="0.25">
      <c r="A19" s="12">
        <v>17</v>
      </c>
      <c r="B19" s="13" t="s">
        <v>164</v>
      </c>
      <c r="C19" s="14" t="s">
        <v>165</v>
      </c>
      <c r="D19" s="15" t="s">
        <v>133</v>
      </c>
    </row>
    <row r="20" spans="1:4" x14ac:dyDescent="0.25">
      <c r="A20" s="12">
        <v>18</v>
      </c>
      <c r="B20" s="13" t="s">
        <v>166</v>
      </c>
      <c r="C20" s="14" t="s">
        <v>167</v>
      </c>
      <c r="D20" s="15" t="s">
        <v>133</v>
      </c>
    </row>
    <row r="21" spans="1:4" x14ac:dyDescent="0.25">
      <c r="A21" s="16">
        <v>19</v>
      </c>
      <c r="B21" s="17" t="s">
        <v>168</v>
      </c>
      <c r="C21" s="18" t="s">
        <v>169</v>
      </c>
      <c r="D21" s="19" t="s">
        <v>133</v>
      </c>
    </row>
    <row r="22" spans="1:4" x14ac:dyDescent="0.25">
      <c r="A22" s="12">
        <v>20</v>
      </c>
      <c r="B22" s="13" t="s">
        <v>215</v>
      </c>
      <c r="C22" s="14" t="s">
        <v>191</v>
      </c>
      <c r="D22" s="15" t="s">
        <v>133</v>
      </c>
    </row>
    <row r="23" spans="1:4" x14ac:dyDescent="0.25">
      <c r="A23" s="12">
        <v>21</v>
      </c>
      <c r="B23" s="13" t="s">
        <v>170</v>
      </c>
      <c r="C23" s="14" t="s">
        <v>171</v>
      </c>
      <c r="D23" s="15" t="s">
        <v>133</v>
      </c>
    </row>
    <row r="24" spans="1:4" x14ac:dyDescent="0.25">
      <c r="A24" s="12">
        <v>22</v>
      </c>
      <c r="B24" s="13" t="s">
        <v>172</v>
      </c>
      <c r="C24" s="14" t="s">
        <v>173</v>
      </c>
      <c r="D24" s="15" t="s">
        <v>133</v>
      </c>
    </row>
    <row r="25" spans="1:4" x14ac:dyDescent="0.25">
      <c r="A25" s="12">
        <v>23</v>
      </c>
      <c r="B25" s="13" t="s">
        <v>174</v>
      </c>
      <c r="C25" s="14" t="s">
        <v>175</v>
      </c>
      <c r="D25" s="15" t="s">
        <v>133</v>
      </c>
    </row>
    <row r="26" spans="1:4" x14ac:dyDescent="0.25">
      <c r="A26" s="12">
        <v>24</v>
      </c>
      <c r="B26" s="13" t="s">
        <v>176</v>
      </c>
      <c r="C26" s="14" t="s">
        <v>177</v>
      </c>
      <c r="D26" s="15" t="s">
        <v>133</v>
      </c>
    </row>
    <row r="27" spans="1:4" x14ac:dyDescent="0.25">
      <c r="A27" s="12">
        <v>25</v>
      </c>
      <c r="B27" s="13" t="s">
        <v>178</v>
      </c>
      <c r="C27" s="14" t="s">
        <v>179</v>
      </c>
      <c r="D27" s="15" t="s">
        <v>133</v>
      </c>
    </row>
    <row r="28" spans="1:4" x14ac:dyDescent="0.25">
      <c r="A28" s="12">
        <v>26</v>
      </c>
      <c r="B28" s="13" t="s">
        <v>180</v>
      </c>
      <c r="C28" s="14" t="s">
        <v>181</v>
      </c>
      <c r="D28" s="15" t="s">
        <v>133</v>
      </c>
    </row>
    <row r="29" spans="1:4" x14ac:dyDescent="0.25">
      <c r="A29" s="12">
        <v>27</v>
      </c>
      <c r="B29" s="13" t="s">
        <v>182</v>
      </c>
      <c r="C29" s="14" t="s">
        <v>183</v>
      </c>
      <c r="D29" s="15" t="s">
        <v>133</v>
      </c>
    </row>
    <row r="30" spans="1:4" x14ac:dyDescent="0.25">
      <c r="A30" s="12">
        <v>28</v>
      </c>
      <c r="B30" s="13"/>
      <c r="C30" s="14"/>
      <c r="D30" s="15"/>
    </row>
    <row r="31" spans="1:4" x14ac:dyDescent="0.25">
      <c r="A31" s="12">
        <v>29</v>
      </c>
      <c r="B31" s="13"/>
      <c r="C31" s="14"/>
      <c r="D31" s="15"/>
    </row>
    <row r="32" spans="1:4" x14ac:dyDescent="0.25">
      <c r="A32" s="12">
        <v>30</v>
      </c>
      <c r="B32" s="13"/>
      <c r="C32" s="14"/>
      <c r="D32" s="15"/>
    </row>
    <row r="33" spans="1:4" x14ac:dyDescent="0.25">
      <c r="A33" s="12">
        <v>31</v>
      </c>
      <c r="B33" s="13"/>
      <c r="C33" s="20"/>
      <c r="D33" s="15"/>
    </row>
    <row r="34" spans="1:4" x14ac:dyDescent="0.25">
      <c r="A34" s="12"/>
      <c r="B34" s="13"/>
      <c r="C34" s="14"/>
      <c r="D34" s="15"/>
    </row>
    <row r="35" spans="1:4" x14ac:dyDescent="0.25">
      <c r="A35" s="12"/>
      <c r="B35" s="13"/>
      <c r="C35" s="14"/>
      <c r="D35" s="15"/>
    </row>
    <row r="36" spans="1:4" x14ac:dyDescent="0.25">
      <c r="A36" s="12"/>
      <c r="B36" s="13"/>
      <c r="C36" s="14"/>
      <c r="D36" s="15"/>
    </row>
    <row r="37" spans="1:4" x14ac:dyDescent="0.25">
      <c r="A37" s="12"/>
      <c r="B37" s="13"/>
      <c r="C37" s="14"/>
      <c r="D37" s="15"/>
    </row>
    <row r="38" spans="1:4" x14ac:dyDescent="0.25">
      <c r="A38" s="12"/>
      <c r="B38" s="13"/>
      <c r="C38" s="14"/>
      <c r="D38" s="15"/>
    </row>
    <row r="39" spans="1:4" x14ac:dyDescent="0.25">
      <c r="A39" s="12"/>
      <c r="B39" s="13"/>
      <c r="C39" s="14"/>
      <c r="D39"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39"/>
  <sheetViews>
    <sheetView topLeftCell="A22" workbookViewId="0">
      <selection activeCell="C36" sqref="C36"/>
    </sheetView>
  </sheetViews>
  <sheetFormatPr defaultRowHeight="15" x14ac:dyDescent="0.25"/>
  <cols>
    <col min="1" max="1" width="9" bestFit="1" customWidth="1"/>
    <col min="2" max="2" width="10" bestFit="1" customWidth="1"/>
    <col min="3" max="3" width="26" bestFit="1" customWidth="1"/>
  </cols>
  <sheetData>
    <row r="2" spans="1:4" x14ac:dyDescent="0.25">
      <c r="A2" s="9" t="s">
        <v>8</v>
      </c>
      <c r="B2" s="10" t="s">
        <v>20</v>
      </c>
      <c r="C2" s="10" t="s">
        <v>10</v>
      </c>
      <c r="D2" s="11" t="s">
        <v>21</v>
      </c>
    </row>
    <row r="3" spans="1:4" x14ac:dyDescent="0.25">
      <c r="A3" s="12">
        <v>1</v>
      </c>
      <c r="B3" s="14" t="s">
        <v>83</v>
      </c>
      <c r="C3" s="14" t="s">
        <v>84</v>
      </c>
      <c r="D3" s="15" t="s">
        <v>82</v>
      </c>
    </row>
    <row r="4" spans="1:4" x14ac:dyDescent="0.25">
      <c r="A4" s="12">
        <v>2</v>
      </c>
      <c r="B4" s="14" t="s">
        <v>85</v>
      </c>
      <c r="C4" s="14" t="s">
        <v>86</v>
      </c>
      <c r="D4" s="15" t="s">
        <v>82</v>
      </c>
    </row>
    <row r="5" spans="1:4" x14ac:dyDescent="0.25">
      <c r="A5" s="12">
        <v>3</v>
      </c>
      <c r="B5" s="14" t="s">
        <v>87</v>
      </c>
      <c r="C5" s="14" t="s">
        <v>88</v>
      </c>
      <c r="D5" s="15" t="s">
        <v>82</v>
      </c>
    </row>
    <row r="6" spans="1:4" x14ac:dyDescent="0.25">
      <c r="A6" s="12">
        <v>4</v>
      </c>
      <c r="B6" s="14" t="s">
        <v>89</v>
      </c>
      <c r="C6" s="14" t="s">
        <v>90</v>
      </c>
      <c r="D6" s="15" t="s">
        <v>82</v>
      </c>
    </row>
    <row r="7" spans="1:4" x14ac:dyDescent="0.25">
      <c r="A7" s="12">
        <v>5</v>
      </c>
      <c r="B7" s="14" t="s">
        <v>91</v>
      </c>
      <c r="C7" s="14" t="s">
        <v>92</v>
      </c>
      <c r="D7" s="15" t="s">
        <v>82</v>
      </c>
    </row>
    <row r="8" spans="1:4" x14ac:dyDescent="0.25">
      <c r="A8" s="12">
        <v>6</v>
      </c>
      <c r="B8" s="14" t="s">
        <v>93</v>
      </c>
      <c r="C8" s="14" t="s">
        <v>94</v>
      </c>
      <c r="D8" s="15" t="s">
        <v>82</v>
      </c>
    </row>
    <row r="9" spans="1:4" x14ac:dyDescent="0.25">
      <c r="A9" s="12">
        <v>7</v>
      </c>
      <c r="B9" s="14" t="s">
        <v>95</v>
      </c>
      <c r="C9" s="14" t="s">
        <v>211</v>
      </c>
      <c r="D9" s="15" t="s">
        <v>82</v>
      </c>
    </row>
    <row r="10" spans="1:4" x14ac:dyDescent="0.25">
      <c r="A10" s="12">
        <v>8</v>
      </c>
      <c r="B10" s="14" t="s">
        <v>96</v>
      </c>
      <c r="C10" s="14" t="s">
        <v>97</v>
      </c>
      <c r="D10" s="15" t="s">
        <v>82</v>
      </c>
    </row>
    <row r="11" spans="1:4" x14ac:dyDescent="0.25">
      <c r="A11" s="12">
        <v>9</v>
      </c>
      <c r="B11" s="14" t="s">
        <v>98</v>
      </c>
      <c r="C11" s="14" t="s">
        <v>99</v>
      </c>
      <c r="D11" s="15" t="s">
        <v>82</v>
      </c>
    </row>
    <row r="12" spans="1:4" x14ac:dyDescent="0.25">
      <c r="A12" s="12">
        <v>10</v>
      </c>
      <c r="B12" s="14" t="s">
        <v>100</v>
      </c>
      <c r="C12" s="14" t="s">
        <v>101</v>
      </c>
      <c r="D12" s="15" t="s">
        <v>82</v>
      </c>
    </row>
    <row r="13" spans="1:4" x14ac:dyDescent="0.25">
      <c r="A13" s="12">
        <v>11</v>
      </c>
      <c r="B13" s="14" t="s">
        <v>102</v>
      </c>
      <c r="C13" s="14" t="s">
        <v>103</v>
      </c>
      <c r="D13" s="15" t="s">
        <v>82</v>
      </c>
    </row>
    <row r="14" spans="1:4" x14ac:dyDescent="0.25">
      <c r="A14" s="12">
        <v>12</v>
      </c>
      <c r="B14" s="14" t="s">
        <v>25</v>
      </c>
      <c r="C14" s="14" t="s">
        <v>185</v>
      </c>
      <c r="D14" s="15" t="s">
        <v>82</v>
      </c>
    </row>
    <row r="15" spans="1:4" x14ac:dyDescent="0.25">
      <c r="A15" s="12">
        <v>13</v>
      </c>
      <c r="B15" s="14" t="s">
        <v>104</v>
      </c>
      <c r="C15" s="14" t="s">
        <v>105</v>
      </c>
      <c r="D15" s="15" t="s">
        <v>82</v>
      </c>
    </row>
    <row r="16" spans="1:4" x14ac:dyDescent="0.25">
      <c r="A16" s="12">
        <v>14</v>
      </c>
      <c r="B16" s="14" t="s">
        <v>106</v>
      </c>
      <c r="C16" s="14" t="s">
        <v>186</v>
      </c>
      <c r="D16" s="15" t="s">
        <v>82</v>
      </c>
    </row>
    <row r="17" spans="1:4" x14ac:dyDescent="0.25">
      <c r="A17" s="12">
        <v>15</v>
      </c>
      <c r="B17" s="14" t="s">
        <v>108</v>
      </c>
      <c r="C17" s="14" t="s">
        <v>212</v>
      </c>
      <c r="D17" s="15" t="s">
        <v>82</v>
      </c>
    </row>
    <row r="18" spans="1:4" x14ac:dyDescent="0.25">
      <c r="A18" s="12">
        <v>16</v>
      </c>
      <c r="B18" s="14" t="s">
        <v>107</v>
      </c>
      <c r="C18" s="14" t="s">
        <v>213</v>
      </c>
      <c r="D18" s="15" t="s">
        <v>82</v>
      </c>
    </row>
    <row r="19" spans="1:4" x14ac:dyDescent="0.25">
      <c r="A19" s="12">
        <v>17</v>
      </c>
      <c r="B19" s="14" t="s">
        <v>109</v>
      </c>
      <c r="C19" s="14" t="s">
        <v>110</v>
      </c>
      <c r="D19" s="15" t="s">
        <v>82</v>
      </c>
    </row>
    <row r="20" spans="1:4" x14ac:dyDescent="0.25">
      <c r="A20" s="12">
        <v>18</v>
      </c>
      <c r="B20" s="14" t="s">
        <v>111</v>
      </c>
      <c r="C20" s="14" t="s">
        <v>112</v>
      </c>
      <c r="D20" s="15" t="s">
        <v>82</v>
      </c>
    </row>
    <row r="21" spans="1:4" x14ac:dyDescent="0.25">
      <c r="A21" s="12">
        <v>19</v>
      </c>
      <c r="B21" s="14" t="s">
        <v>113</v>
      </c>
      <c r="C21" s="14" t="s">
        <v>114</v>
      </c>
      <c r="D21" s="15" t="s">
        <v>82</v>
      </c>
    </row>
    <row r="22" spans="1:4" x14ac:dyDescent="0.25">
      <c r="A22" s="12">
        <v>20</v>
      </c>
      <c r="B22" s="14" t="s">
        <v>115</v>
      </c>
      <c r="C22" s="14" t="s">
        <v>187</v>
      </c>
      <c r="D22" s="15" t="s">
        <v>82</v>
      </c>
    </row>
    <row r="23" spans="1:4" x14ac:dyDescent="0.25">
      <c r="A23" s="12">
        <v>21</v>
      </c>
      <c r="B23" s="14" t="s">
        <v>116</v>
      </c>
      <c r="C23" s="14" t="s">
        <v>188</v>
      </c>
      <c r="D23" s="15" t="s">
        <v>82</v>
      </c>
    </row>
    <row r="24" spans="1:4" x14ac:dyDescent="0.25">
      <c r="A24" s="12">
        <v>22</v>
      </c>
      <c r="B24" s="14" t="s">
        <v>210</v>
      </c>
      <c r="C24" s="14" t="s">
        <v>214</v>
      </c>
      <c r="D24" s="15" t="s">
        <v>82</v>
      </c>
    </row>
    <row r="25" spans="1:4" x14ac:dyDescent="0.25">
      <c r="A25" s="12">
        <v>23</v>
      </c>
      <c r="B25" s="14" t="s">
        <v>117</v>
      </c>
      <c r="C25" s="14" t="s">
        <v>118</v>
      </c>
      <c r="D25" s="15" t="s">
        <v>82</v>
      </c>
    </row>
    <row r="26" spans="1:4" x14ac:dyDescent="0.25">
      <c r="A26" s="12">
        <v>24</v>
      </c>
      <c r="B26" s="14" t="s">
        <v>119</v>
      </c>
      <c r="C26" s="14" t="s">
        <v>120</v>
      </c>
      <c r="D26" s="15" t="s">
        <v>82</v>
      </c>
    </row>
    <row r="27" spans="1:4" x14ac:dyDescent="0.25">
      <c r="A27" s="12">
        <v>25</v>
      </c>
      <c r="B27" s="14" t="s">
        <v>121</v>
      </c>
      <c r="C27" s="14" t="s">
        <v>122</v>
      </c>
      <c r="D27" s="15" t="s">
        <v>82</v>
      </c>
    </row>
    <row r="28" spans="1:4" x14ac:dyDescent="0.25">
      <c r="A28" s="12">
        <v>26</v>
      </c>
      <c r="B28" s="14" t="s">
        <v>123</v>
      </c>
      <c r="C28" s="14" t="s">
        <v>124</v>
      </c>
      <c r="D28" s="15" t="s">
        <v>82</v>
      </c>
    </row>
    <row r="29" spans="1:4" x14ac:dyDescent="0.25">
      <c r="A29" s="12">
        <v>27</v>
      </c>
      <c r="B29" s="14" t="s">
        <v>27</v>
      </c>
      <c r="C29" s="14" t="s">
        <v>189</v>
      </c>
      <c r="D29" s="15" t="s">
        <v>82</v>
      </c>
    </row>
    <row r="30" spans="1:4" x14ac:dyDescent="0.25">
      <c r="A30" s="12">
        <v>28</v>
      </c>
      <c r="B30" s="14" t="s">
        <v>129</v>
      </c>
      <c r="C30" s="14" t="s">
        <v>130</v>
      </c>
      <c r="D30" s="15" t="s">
        <v>82</v>
      </c>
    </row>
    <row r="31" spans="1:4" x14ac:dyDescent="0.25">
      <c r="A31" s="12">
        <v>29</v>
      </c>
      <c r="B31" s="14" t="s">
        <v>22</v>
      </c>
      <c r="C31" s="14" t="s">
        <v>190</v>
      </c>
      <c r="D31" s="15" t="s">
        <v>82</v>
      </c>
    </row>
    <row r="32" spans="1:4" x14ac:dyDescent="0.25">
      <c r="A32" s="12">
        <v>30</v>
      </c>
      <c r="B32" s="20" t="s">
        <v>125</v>
      </c>
      <c r="C32" s="20" t="s">
        <v>126</v>
      </c>
      <c r="D32" s="15" t="s">
        <v>82</v>
      </c>
    </row>
    <row r="33" spans="1:4" x14ac:dyDescent="0.25">
      <c r="A33" s="12">
        <v>31</v>
      </c>
      <c r="B33" s="13" t="s">
        <v>127</v>
      </c>
      <c r="C33" s="14" t="s">
        <v>128</v>
      </c>
      <c r="D33" s="15" t="s">
        <v>82</v>
      </c>
    </row>
    <row r="34" spans="1:4" x14ac:dyDescent="0.25">
      <c r="A34" s="12">
        <v>32</v>
      </c>
      <c r="B34" s="13" t="s">
        <v>216</v>
      </c>
      <c r="C34" s="14" t="s">
        <v>217</v>
      </c>
      <c r="D34" s="15" t="s">
        <v>82</v>
      </c>
    </row>
    <row r="35" spans="1:4" x14ac:dyDescent="0.25">
      <c r="A35" s="12">
        <v>33</v>
      </c>
      <c r="B35" s="13"/>
      <c r="C35" s="14" t="s">
        <v>218</v>
      </c>
      <c r="D35" s="15" t="s">
        <v>82</v>
      </c>
    </row>
    <row r="36" spans="1:4" x14ac:dyDescent="0.25">
      <c r="A36" s="12">
        <v>34</v>
      </c>
      <c r="B36" s="13"/>
      <c r="C36" s="14"/>
      <c r="D36" s="15" t="s">
        <v>82</v>
      </c>
    </row>
    <row r="37" spans="1:4" x14ac:dyDescent="0.25">
      <c r="A37" s="12">
        <v>35</v>
      </c>
      <c r="B37" s="13"/>
      <c r="C37" s="14"/>
      <c r="D37" s="15" t="s">
        <v>82</v>
      </c>
    </row>
    <row r="38" spans="1:4" x14ac:dyDescent="0.25">
      <c r="A38" s="12">
        <v>36</v>
      </c>
      <c r="B38" s="13"/>
      <c r="C38" s="14"/>
      <c r="D38" s="15" t="s">
        <v>82</v>
      </c>
    </row>
    <row r="39" spans="1:4" x14ac:dyDescent="0.25">
      <c r="A39" s="12">
        <v>37</v>
      </c>
      <c r="B39" s="13"/>
      <c r="C39" s="14"/>
      <c r="D39" s="15" t="s">
        <v>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41"/>
  <sheetViews>
    <sheetView topLeftCell="A31" workbookViewId="0">
      <selection activeCell="C46" sqref="C46"/>
    </sheetView>
  </sheetViews>
  <sheetFormatPr defaultRowHeight="15" x14ac:dyDescent="0.25"/>
  <cols>
    <col min="1" max="1" width="9" bestFit="1" customWidth="1"/>
    <col min="2" max="2" width="10" style="22" bestFit="1" customWidth="1"/>
    <col min="3" max="3" width="26" style="22" bestFit="1" customWidth="1"/>
  </cols>
  <sheetData>
    <row r="2" spans="1:4" x14ac:dyDescent="0.25">
      <c r="A2" s="9" t="s">
        <v>8</v>
      </c>
      <c r="B2" s="23" t="s">
        <v>20</v>
      </c>
      <c r="C2" s="23" t="s">
        <v>10</v>
      </c>
      <c r="D2" s="11" t="s">
        <v>21</v>
      </c>
    </row>
    <row r="3" spans="1:4" x14ac:dyDescent="0.25">
      <c r="A3" s="21">
        <v>1</v>
      </c>
      <c r="B3" s="26" t="s">
        <v>34</v>
      </c>
      <c r="C3" s="24" t="s">
        <v>192</v>
      </c>
      <c r="D3" s="15" t="s">
        <v>24</v>
      </c>
    </row>
    <row r="4" spans="1:4" x14ac:dyDescent="0.25">
      <c r="A4" s="21">
        <v>2</v>
      </c>
      <c r="B4" s="26" t="s">
        <v>30</v>
      </c>
      <c r="C4" s="24" t="s">
        <v>72</v>
      </c>
      <c r="D4" s="15" t="s">
        <v>24</v>
      </c>
    </row>
    <row r="5" spans="1:4" x14ac:dyDescent="0.25">
      <c r="A5" s="21">
        <v>3</v>
      </c>
      <c r="B5" s="26" t="s">
        <v>32</v>
      </c>
      <c r="C5" s="24" t="s">
        <v>76</v>
      </c>
      <c r="D5" s="15" t="s">
        <v>24</v>
      </c>
    </row>
    <row r="6" spans="1:4" x14ac:dyDescent="0.25">
      <c r="A6" s="21">
        <v>4</v>
      </c>
      <c r="B6" s="26" t="s">
        <v>36</v>
      </c>
      <c r="C6" s="24" t="s">
        <v>193</v>
      </c>
      <c r="D6" s="15" t="s">
        <v>24</v>
      </c>
    </row>
    <row r="7" spans="1:4" x14ac:dyDescent="0.25">
      <c r="A7" s="21">
        <v>5</v>
      </c>
      <c r="B7" s="26" t="s">
        <v>38</v>
      </c>
      <c r="C7" s="24" t="s">
        <v>65</v>
      </c>
      <c r="D7" s="15" t="s">
        <v>24</v>
      </c>
    </row>
    <row r="8" spans="1:4" x14ac:dyDescent="0.25">
      <c r="A8" s="21">
        <v>6</v>
      </c>
      <c r="B8" s="26" t="s">
        <v>40</v>
      </c>
      <c r="C8" s="24" t="s">
        <v>81</v>
      </c>
      <c r="D8" s="15" t="s">
        <v>24</v>
      </c>
    </row>
    <row r="9" spans="1:4" x14ac:dyDescent="0.25">
      <c r="A9" s="21">
        <v>7</v>
      </c>
      <c r="B9" s="26" t="s">
        <v>42</v>
      </c>
      <c r="C9" s="24" t="s">
        <v>23</v>
      </c>
      <c r="D9" s="15" t="s">
        <v>24</v>
      </c>
    </row>
    <row r="10" spans="1:4" x14ac:dyDescent="0.25">
      <c r="A10" s="21">
        <v>8</v>
      </c>
      <c r="B10" s="26" t="s">
        <v>44</v>
      </c>
      <c r="C10" s="24" t="s">
        <v>39</v>
      </c>
      <c r="D10" s="15" t="s">
        <v>24</v>
      </c>
    </row>
    <row r="11" spans="1:4" x14ac:dyDescent="0.25">
      <c r="A11" s="21">
        <v>9</v>
      </c>
      <c r="B11" s="26" t="s">
        <v>46</v>
      </c>
      <c r="C11" s="24" t="s">
        <v>194</v>
      </c>
      <c r="D11" s="15" t="s">
        <v>24</v>
      </c>
    </row>
    <row r="12" spans="1:4" x14ac:dyDescent="0.25">
      <c r="A12" s="21">
        <v>10</v>
      </c>
      <c r="B12" s="26" t="s">
        <v>47</v>
      </c>
      <c r="C12" s="24" t="s">
        <v>63</v>
      </c>
      <c r="D12" s="15" t="s">
        <v>24</v>
      </c>
    </row>
    <row r="13" spans="1:4" x14ac:dyDescent="0.25">
      <c r="A13" s="21">
        <v>11</v>
      </c>
      <c r="B13" s="26" t="s">
        <v>204</v>
      </c>
      <c r="C13" s="24" t="s">
        <v>195</v>
      </c>
      <c r="D13" s="15" t="s">
        <v>24</v>
      </c>
    </row>
    <row r="14" spans="1:4" x14ac:dyDescent="0.25">
      <c r="A14" s="21">
        <v>12</v>
      </c>
      <c r="B14" s="26" t="s">
        <v>205</v>
      </c>
      <c r="C14" s="24" t="s">
        <v>196</v>
      </c>
      <c r="D14" s="15" t="s">
        <v>24</v>
      </c>
    </row>
    <row r="15" spans="1:4" x14ac:dyDescent="0.25">
      <c r="A15" s="21">
        <v>13</v>
      </c>
      <c r="B15" s="26" t="s">
        <v>49</v>
      </c>
      <c r="C15" s="24" t="s">
        <v>71</v>
      </c>
      <c r="D15" s="15" t="s">
        <v>24</v>
      </c>
    </row>
    <row r="16" spans="1:4" x14ac:dyDescent="0.25">
      <c r="A16" s="21">
        <v>14</v>
      </c>
      <c r="B16" s="26" t="s">
        <v>50</v>
      </c>
      <c r="C16" s="24" t="s">
        <v>52</v>
      </c>
      <c r="D16" s="15" t="s">
        <v>24</v>
      </c>
    </row>
    <row r="17" spans="1:4" x14ac:dyDescent="0.25">
      <c r="A17" s="21">
        <v>15</v>
      </c>
      <c r="B17" s="26" t="s">
        <v>51</v>
      </c>
      <c r="C17" s="24" t="s">
        <v>74</v>
      </c>
      <c r="D17" s="15" t="s">
        <v>24</v>
      </c>
    </row>
    <row r="18" spans="1:4" x14ac:dyDescent="0.25">
      <c r="A18" s="21">
        <v>16</v>
      </c>
      <c r="B18" s="26" t="s">
        <v>53</v>
      </c>
      <c r="C18" s="24" t="s">
        <v>28</v>
      </c>
      <c r="D18" s="15" t="s">
        <v>24</v>
      </c>
    </row>
    <row r="19" spans="1:4" x14ac:dyDescent="0.25">
      <c r="A19" s="21">
        <v>17</v>
      </c>
      <c r="B19" s="26" t="s">
        <v>54</v>
      </c>
      <c r="C19" s="24" t="s">
        <v>197</v>
      </c>
      <c r="D19" s="15" t="s">
        <v>24</v>
      </c>
    </row>
    <row r="20" spans="1:4" x14ac:dyDescent="0.25">
      <c r="A20" s="21">
        <v>18</v>
      </c>
      <c r="B20" s="26" t="s">
        <v>56</v>
      </c>
      <c r="C20" s="24" t="s">
        <v>198</v>
      </c>
      <c r="D20" s="15" t="s">
        <v>24</v>
      </c>
    </row>
    <row r="21" spans="1:4" x14ac:dyDescent="0.25">
      <c r="A21" s="21">
        <v>19</v>
      </c>
      <c r="B21" s="26" t="s">
        <v>57</v>
      </c>
      <c r="C21" s="24" t="s">
        <v>35</v>
      </c>
      <c r="D21" s="15" t="s">
        <v>24</v>
      </c>
    </row>
    <row r="22" spans="1:4" x14ac:dyDescent="0.25">
      <c r="A22" s="21">
        <v>20</v>
      </c>
      <c r="B22" s="26" t="s">
        <v>58</v>
      </c>
      <c r="C22" s="24" t="s">
        <v>31</v>
      </c>
      <c r="D22" s="15" t="s">
        <v>24</v>
      </c>
    </row>
    <row r="23" spans="1:4" x14ac:dyDescent="0.25">
      <c r="A23" s="21">
        <v>21</v>
      </c>
      <c r="B23" s="26" t="s">
        <v>59</v>
      </c>
      <c r="C23" s="24" t="s">
        <v>199</v>
      </c>
      <c r="D23" s="15" t="s">
        <v>24</v>
      </c>
    </row>
    <row r="24" spans="1:4" x14ac:dyDescent="0.25">
      <c r="A24" s="21">
        <v>22</v>
      </c>
      <c r="B24" s="26" t="s">
        <v>60</v>
      </c>
      <c r="C24" s="24" t="s">
        <v>200</v>
      </c>
      <c r="D24" s="15" t="s">
        <v>24</v>
      </c>
    </row>
    <row r="25" spans="1:4" x14ac:dyDescent="0.25">
      <c r="A25" s="21">
        <v>23</v>
      </c>
      <c r="B25" s="26" t="s">
        <v>206</v>
      </c>
      <c r="C25" s="24" t="s">
        <v>201</v>
      </c>
      <c r="D25" s="15" t="s">
        <v>24</v>
      </c>
    </row>
    <row r="26" spans="1:4" x14ac:dyDescent="0.25">
      <c r="A26" s="21">
        <v>24</v>
      </c>
      <c r="B26" s="26" t="s">
        <v>62</v>
      </c>
      <c r="C26" s="24" t="s">
        <v>202</v>
      </c>
      <c r="D26" s="15" t="s">
        <v>24</v>
      </c>
    </row>
    <row r="27" spans="1:4" x14ac:dyDescent="0.25">
      <c r="A27" s="21">
        <v>25</v>
      </c>
      <c r="B27" s="26" t="s">
        <v>64</v>
      </c>
      <c r="C27" s="24" t="s">
        <v>203</v>
      </c>
      <c r="D27" s="15" t="s">
        <v>24</v>
      </c>
    </row>
    <row r="28" spans="1:4" x14ac:dyDescent="0.25">
      <c r="A28" s="21">
        <v>26</v>
      </c>
      <c r="B28" s="26" t="s">
        <v>66</v>
      </c>
      <c r="C28" s="24" t="s">
        <v>41</v>
      </c>
      <c r="D28" s="15" t="s">
        <v>24</v>
      </c>
    </row>
    <row r="29" spans="1:4" x14ac:dyDescent="0.25">
      <c r="A29" s="21">
        <v>27</v>
      </c>
      <c r="B29" s="26" t="s">
        <v>68</v>
      </c>
      <c r="C29" s="24" t="s">
        <v>78</v>
      </c>
      <c r="D29" s="15" t="s">
        <v>24</v>
      </c>
    </row>
    <row r="30" spans="1:4" x14ac:dyDescent="0.25">
      <c r="A30" s="21">
        <v>28</v>
      </c>
      <c r="B30" s="26" t="s">
        <v>69</v>
      </c>
      <c r="C30" s="24" t="s">
        <v>33</v>
      </c>
      <c r="D30" s="15" t="s">
        <v>24</v>
      </c>
    </row>
    <row r="31" spans="1:4" x14ac:dyDescent="0.25">
      <c r="A31" s="21">
        <v>29</v>
      </c>
      <c r="B31" s="26" t="s">
        <v>70</v>
      </c>
      <c r="C31" s="24" t="s">
        <v>26</v>
      </c>
      <c r="D31" s="15" t="s">
        <v>24</v>
      </c>
    </row>
    <row r="32" spans="1:4" x14ac:dyDescent="0.25">
      <c r="A32" s="21">
        <v>30</v>
      </c>
      <c r="B32" s="26" t="s">
        <v>73</v>
      </c>
      <c r="C32" s="24" t="s">
        <v>48</v>
      </c>
      <c r="D32" s="15" t="s">
        <v>24</v>
      </c>
    </row>
    <row r="33" spans="1:4" x14ac:dyDescent="0.25">
      <c r="A33" s="21">
        <v>31</v>
      </c>
      <c r="B33" s="26" t="s">
        <v>75</v>
      </c>
      <c r="C33" s="25" t="s">
        <v>29</v>
      </c>
      <c r="D33" s="15" t="s">
        <v>24</v>
      </c>
    </row>
    <row r="34" spans="1:4" x14ac:dyDescent="0.25">
      <c r="A34" s="21">
        <v>32</v>
      </c>
      <c r="B34" s="26" t="s">
        <v>77</v>
      </c>
      <c r="C34" s="24" t="s">
        <v>61</v>
      </c>
      <c r="D34" s="15" t="s">
        <v>24</v>
      </c>
    </row>
    <row r="35" spans="1:4" x14ac:dyDescent="0.25">
      <c r="A35" s="21">
        <v>33</v>
      </c>
      <c r="B35" s="26" t="s">
        <v>79</v>
      </c>
      <c r="C35" s="24" t="s">
        <v>37</v>
      </c>
      <c r="D35" s="15" t="s">
        <v>24</v>
      </c>
    </row>
    <row r="36" spans="1:4" x14ac:dyDescent="0.25">
      <c r="A36" s="21">
        <v>34</v>
      </c>
      <c r="B36" s="26" t="s">
        <v>80</v>
      </c>
      <c r="C36" s="24" t="s">
        <v>43</v>
      </c>
      <c r="D36" s="15" t="s">
        <v>24</v>
      </c>
    </row>
    <row r="37" spans="1:4" x14ac:dyDescent="0.25">
      <c r="A37" s="21">
        <v>35</v>
      </c>
      <c r="B37" s="26" t="s">
        <v>207</v>
      </c>
      <c r="C37" s="24" t="s">
        <v>55</v>
      </c>
      <c r="D37" s="15" t="s">
        <v>24</v>
      </c>
    </row>
    <row r="38" spans="1:4" x14ac:dyDescent="0.25">
      <c r="A38" s="21">
        <v>36</v>
      </c>
      <c r="B38" s="26" t="s">
        <v>208</v>
      </c>
      <c r="C38" s="24" t="s">
        <v>45</v>
      </c>
      <c r="D38" s="15" t="s">
        <v>24</v>
      </c>
    </row>
    <row r="39" spans="1:4" x14ac:dyDescent="0.25">
      <c r="A39" s="21">
        <v>37</v>
      </c>
      <c r="B39" s="26" t="s">
        <v>209</v>
      </c>
      <c r="C39" s="24" t="s">
        <v>67</v>
      </c>
      <c r="D39" s="15" t="s">
        <v>24</v>
      </c>
    </row>
    <row r="40" spans="1:4" x14ac:dyDescent="0.25">
      <c r="A40" s="21">
        <v>38</v>
      </c>
      <c r="B40" s="24" t="s">
        <v>221</v>
      </c>
      <c r="C40" s="24" t="s">
        <v>219</v>
      </c>
      <c r="D40" s="15" t="s">
        <v>24</v>
      </c>
    </row>
    <row r="41" spans="1:4" x14ac:dyDescent="0.25">
      <c r="A41" s="21">
        <v>39</v>
      </c>
      <c r="B41" s="24" t="s">
        <v>222</v>
      </c>
      <c r="C41" s="24" t="s">
        <v>220</v>
      </c>
      <c r="D41" s="15"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ABSENSI DAN CATATAN</vt:lpstr>
      <vt:lpstr>XII</vt:lpstr>
      <vt:lpstr>XI</vt:lpstr>
      <vt:lpstr>X</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Win 10</cp:lastModifiedBy>
  <dcterms:created xsi:type="dcterms:W3CDTF">2022-10-20T11:09:22Z</dcterms:created>
  <dcterms:modified xsi:type="dcterms:W3CDTF">2023-06-18T02:01:39Z</dcterms:modified>
</cp:coreProperties>
</file>