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umerical_Analysis\hw06\documents\"/>
    </mc:Choice>
  </mc:AlternateContent>
  <bookViews>
    <workbookView xWindow="0" yWindow="0" windowWidth="20490" windowHeight="7575" activeTab="1"/>
  </bookViews>
  <sheets>
    <sheet name="part1" sheetId="2" r:id="rId1"/>
    <sheet name="part2" sheetId="1" r:id="rId2"/>
    <sheet name="工作表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O3" i="1"/>
  <c r="O4" i="1"/>
  <c r="O5" i="1"/>
  <c r="O6" i="1"/>
  <c r="O7" i="1"/>
  <c r="O2" i="1"/>
  <c r="D3" i="2"/>
  <c r="D4" i="2"/>
  <c r="D5" i="2"/>
  <c r="D2" i="2"/>
  <c r="J7" i="1"/>
  <c r="F7" i="1"/>
  <c r="N6" i="1"/>
  <c r="N2" i="1"/>
  <c r="B2" i="1"/>
  <c r="F2" i="1"/>
  <c r="J2" i="1"/>
  <c r="K2" i="1"/>
  <c r="N3" i="1"/>
  <c r="N4" i="1"/>
  <c r="N5" i="1"/>
  <c r="K3" i="1"/>
  <c r="K4" i="1"/>
  <c r="K5" i="1"/>
  <c r="K6" i="1"/>
  <c r="J6" i="1"/>
  <c r="J3" i="1"/>
  <c r="J4" i="1"/>
  <c r="J5" i="1"/>
  <c r="F3" i="1"/>
  <c r="F4" i="1"/>
  <c r="F5" i="1"/>
  <c r="F6" i="1"/>
  <c r="B3" i="1"/>
  <c r="B4" i="1"/>
  <c r="B5" i="1"/>
  <c r="B6" i="1"/>
  <c r="B7" i="1"/>
</calcChain>
</file>

<file path=xl/sharedStrings.xml><?xml version="1.0" encoding="utf-8"?>
<sst xmlns="http://schemas.openxmlformats.org/spreadsheetml/2006/main" count="24" uniqueCount="24">
  <si>
    <t>smallest lambda</t>
    <phoneticPr fontId="1" type="noConversion"/>
  </si>
  <si>
    <t>largest lambda</t>
    <phoneticPr fontId="1" type="noConversion"/>
  </si>
  <si>
    <t>resistor per side</t>
    <phoneticPr fontId="1" type="noConversion"/>
  </si>
  <si>
    <t># of nodes</t>
    <phoneticPr fontId="1" type="noConversion"/>
  </si>
  <si>
    <t>l_iter</t>
    <phoneticPr fontId="1" type="noConversion"/>
  </si>
  <si>
    <t>s_iter</t>
    <phoneticPr fontId="1" type="noConversion"/>
  </si>
  <si>
    <t>l_time</t>
    <phoneticPr fontId="1" type="noConversion"/>
  </si>
  <si>
    <t>l_time/iter</t>
    <phoneticPr fontId="1" type="noConversion"/>
  </si>
  <si>
    <t>s_time</t>
    <phoneticPr fontId="1" type="noConversion"/>
  </si>
  <si>
    <t>s_time/iter</t>
    <phoneticPr fontId="1" type="noConversion"/>
  </si>
  <si>
    <t>shift smallest lambda</t>
    <phoneticPr fontId="1" type="noConversion"/>
  </si>
  <si>
    <t>sft_s_iter</t>
    <phoneticPr fontId="1" type="noConversion"/>
  </si>
  <si>
    <t>sft_s_time</t>
    <phoneticPr fontId="1" type="noConversion"/>
  </si>
  <si>
    <t>sft_s_time/iter</t>
    <phoneticPr fontId="1" type="noConversion"/>
  </si>
  <si>
    <t>err1</t>
    <phoneticPr fontId="1" type="noConversion"/>
  </si>
  <si>
    <t>err2</t>
    <phoneticPr fontId="1" type="noConversion"/>
  </si>
  <si>
    <t>err3</t>
    <phoneticPr fontId="1" type="noConversion"/>
  </si>
  <si>
    <t>err4</t>
    <phoneticPr fontId="1" type="noConversion"/>
  </si>
  <si>
    <t>different error</t>
    <phoneticPr fontId="1" type="noConversion"/>
  </si>
  <si>
    <t>iteration when err smaller than 1e-09</t>
    <phoneticPr fontId="1" type="noConversion"/>
  </si>
  <si>
    <t>time/iter</t>
    <phoneticPr fontId="1" type="noConversion"/>
  </si>
  <si>
    <t>total time</t>
    <phoneticPr fontId="1" type="noConversion"/>
  </si>
  <si>
    <t>this</t>
    <phoneticPr fontId="1" type="noConversion"/>
  </si>
  <si>
    <t>condition number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</si>
</sst>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Largest</a:t>
            </a:r>
            <a:r>
              <a:rPr lang="en-US" altLang="zh-TW" baseline="0"/>
              <a:t> Eigenvalue vs. # of nodes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part2!$B$2:$B$7</c:f>
              <c:numCache>
                <c:formatCode>General</c:formatCode>
                <c:ptCount val="6"/>
                <c:pt idx="0">
                  <c:v>9</c:v>
                </c:pt>
                <c:pt idx="1">
                  <c:v>25</c:v>
                </c:pt>
                <c:pt idx="2">
                  <c:v>121</c:v>
                </c:pt>
                <c:pt idx="3">
                  <c:v>441</c:v>
                </c:pt>
                <c:pt idx="4">
                  <c:v>1681</c:v>
                </c:pt>
                <c:pt idx="5">
                  <c:v>2601</c:v>
                </c:pt>
              </c:numCache>
            </c:numRef>
          </c:xVal>
          <c:yVal>
            <c:numRef>
              <c:f>part2!$C$2:$C$7</c:f>
              <c:numCache>
                <c:formatCode>General</c:formatCode>
                <c:ptCount val="6"/>
                <c:pt idx="0">
                  <c:v>5.2360699999999998E-3</c:v>
                </c:pt>
                <c:pt idx="1">
                  <c:v>1.42445E-2</c:v>
                </c:pt>
                <c:pt idx="2">
                  <c:v>3.9163900000000001E-2</c:v>
                </c:pt>
                <c:pt idx="3">
                  <c:v>7.95492E-2</c:v>
                </c:pt>
                <c:pt idx="4">
                  <c:v>0.15976499999999999</c:v>
                </c:pt>
                <c:pt idx="5">
                  <c:v>0.19980999999999999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61-436B-9E00-DE2B78EE6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738640"/>
        <c:axId val="485738968"/>
      </c:scatterChart>
      <c:valAx>
        <c:axId val="4857386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#</a:t>
                </a:r>
                <a:r>
                  <a:rPr lang="en-US" altLang="zh-TW" baseline="0"/>
                  <a:t> of nodes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5738968"/>
        <c:crossesAt val="1.0000000000000002E-3"/>
        <c:crossBetween val="midCat"/>
      </c:valAx>
      <c:valAx>
        <c:axId val="4857389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573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Smallest</a:t>
            </a:r>
            <a:r>
              <a:rPr lang="en-US" altLang="zh-TW" baseline="0"/>
              <a:t> Eigenvalue vs. # of nodes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part2!$B$2:$B$7</c:f>
              <c:numCache>
                <c:formatCode>General</c:formatCode>
                <c:ptCount val="6"/>
                <c:pt idx="0">
                  <c:v>9</c:v>
                </c:pt>
                <c:pt idx="1">
                  <c:v>25</c:v>
                </c:pt>
                <c:pt idx="2">
                  <c:v>121</c:v>
                </c:pt>
                <c:pt idx="3">
                  <c:v>441</c:v>
                </c:pt>
                <c:pt idx="4">
                  <c:v>1681</c:v>
                </c:pt>
                <c:pt idx="5">
                  <c:v>2601</c:v>
                </c:pt>
              </c:numCache>
            </c:numRef>
          </c:xVal>
          <c:yVal>
            <c:numRef>
              <c:f>part2!$G$2:$G$7</c:f>
              <c:numCache>
                <c:formatCode>General</c:formatCode>
                <c:ptCount val="6"/>
                <c:pt idx="0">
                  <c:v>7.6393200000000004E-4</c:v>
                </c:pt>
                <c:pt idx="1">
                  <c:v>3.9017899999999999E-4</c:v>
                </c:pt>
                <c:pt idx="2">
                  <c:v>1.2949599999999999E-4</c:v>
                </c:pt>
                <c:pt idx="3" formatCode="0.00E+00">
                  <c:v>5.4218200000000002E-5</c:v>
                </c:pt>
                <c:pt idx="4" formatCode="0.00E+00">
                  <c:v>2.2768700000000001E-5</c:v>
                </c:pt>
                <c:pt idx="5" formatCode="0.00E+00">
                  <c:v>1.7263300000000001E-5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80-4DBE-9CD7-42AA2BD8D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737984"/>
        <c:axId val="485739952"/>
      </c:scatterChart>
      <c:valAx>
        <c:axId val="48573798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#</a:t>
                </a:r>
                <a:r>
                  <a:rPr lang="en-US" altLang="zh-TW" baseline="0"/>
                  <a:t> of nodes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5739952"/>
        <c:crossesAt val="1.0000000000000004E-5"/>
        <c:crossBetween val="midCat"/>
      </c:valAx>
      <c:valAx>
        <c:axId val="485739952"/>
        <c:scaling>
          <c:logBase val="10"/>
          <c:orientation val="minMax"/>
          <c:max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573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[</a:t>
            </a:r>
            <a:r>
              <a:rPr lang="zh-TW" altLang="en-US"/>
              <a:t> </a:t>
            </a:r>
            <a:r>
              <a:rPr lang="en-US" altLang="zh-TW" sz="1400" b="0" i="0" u="none" strike="noStrike" baseline="0">
                <a:effectLst/>
              </a:rPr>
              <a:t>largest eigenvalue</a:t>
            </a:r>
            <a:r>
              <a:rPr lang="zh-TW" altLang="en-US"/>
              <a:t> </a:t>
            </a:r>
            <a:r>
              <a:rPr lang="en-US" altLang="zh-TW"/>
              <a:t>]</a:t>
            </a:r>
          </a:p>
          <a:p>
            <a:pPr>
              <a:defRPr/>
            </a:pPr>
            <a:r>
              <a:rPr lang="en-US" altLang="zh-TW"/>
              <a:t>CPU</a:t>
            </a:r>
            <a:r>
              <a:rPr lang="zh-TW" altLang="en-US" baseline="0"/>
              <a:t> </a:t>
            </a:r>
            <a:r>
              <a:rPr lang="en-US" altLang="zh-TW" baseline="0"/>
              <a:t>time vs. # of nodes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part2!$B$2:$B$7</c:f>
              <c:numCache>
                <c:formatCode>General</c:formatCode>
                <c:ptCount val="6"/>
                <c:pt idx="0">
                  <c:v>9</c:v>
                </c:pt>
                <c:pt idx="1">
                  <c:v>25</c:v>
                </c:pt>
                <c:pt idx="2">
                  <c:v>121</c:v>
                </c:pt>
                <c:pt idx="3">
                  <c:v>441</c:v>
                </c:pt>
                <c:pt idx="4">
                  <c:v>1681</c:v>
                </c:pt>
                <c:pt idx="5">
                  <c:v>2601</c:v>
                </c:pt>
              </c:numCache>
            </c:numRef>
          </c:xVal>
          <c:yVal>
            <c:numRef>
              <c:f>part2!$E$2:$E$7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3.125E-2</c:v>
                </c:pt>
                <c:pt idx="3">
                  <c:v>1.60938</c:v>
                </c:pt>
                <c:pt idx="4">
                  <c:v>84.796899999999994</c:v>
                </c:pt>
                <c:pt idx="5">
                  <c:v>306.5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E-4DB5-A32F-6A35F3F1B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118464"/>
        <c:axId val="363127600"/>
      </c:scatterChart>
      <c:valAx>
        <c:axId val="362118464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#</a:t>
                </a:r>
                <a:r>
                  <a:rPr lang="en-US" altLang="zh-TW" baseline="0"/>
                  <a:t> of nodes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3127600"/>
        <c:crossesAt val="1.0000000000000002E-2"/>
        <c:crossBetween val="midCat"/>
      </c:valAx>
      <c:valAx>
        <c:axId val="3631276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CPU</a:t>
                </a:r>
                <a:r>
                  <a:rPr lang="zh-TW" altLang="en-US" baseline="0"/>
                  <a:t> </a:t>
                </a:r>
                <a:r>
                  <a:rPr lang="en-US" altLang="zh-TW" baseline="0"/>
                  <a:t>time (sec)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211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[</a:t>
            </a:r>
            <a:r>
              <a:rPr lang="zh-TW" altLang="en-US"/>
              <a:t> </a:t>
            </a:r>
            <a:r>
              <a:rPr lang="en-US" altLang="zh-TW" sz="1400" b="0" i="0" u="none" strike="noStrike" baseline="0">
                <a:effectLst/>
              </a:rPr>
              <a:t>smallest eigenvalue</a:t>
            </a:r>
            <a:r>
              <a:rPr lang="zh-TW" altLang="en-US"/>
              <a:t> </a:t>
            </a:r>
            <a:r>
              <a:rPr lang="en-US" altLang="zh-TW"/>
              <a:t>]</a:t>
            </a:r>
          </a:p>
          <a:p>
            <a:pPr>
              <a:defRPr/>
            </a:pPr>
            <a:r>
              <a:rPr lang="en-US" altLang="zh-TW"/>
              <a:t>CPU</a:t>
            </a:r>
            <a:r>
              <a:rPr lang="en-US" altLang="zh-TW" baseline="0"/>
              <a:t> time vs. # of nodes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part2!$B$2:$B$7</c:f>
              <c:numCache>
                <c:formatCode>General</c:formatCode>
                <c:ptCount val="6"/>
                <c:pt idx="0">
                  <c:v>9</c:v>
                </c:pt>
                <c:pt idx="1">
                  <c:v>25</c:v>
                </c:pt>
                <c:pt idx="2">
                  <c:v>121</c:v>
                </c:pt>
                <c:pt idx="3">
                  <c:v>441</c:v>
                </c:pt>
                <c:pt idx="4">
                  <c:v>1681</c:v>
                </c:pt>
                <c:pt idx="5">
                  <c:v>2601</c:v>
                </c:pt>
              </c:numCache>
            </c:numRef>
          </c:xVal>
          <c:yVal>
            <c:numRef>
              <c:f>part2!$I$2:$I$7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1.5625E-2</c:v>
                </c:pt>
                <c:pt idx="3">
                  <c:v>0.796875</c:v>
                </c:pt>
                <c:pt idx="4">
                  <c:v>43.468800000000002</c:v>
                </c:pt>
                <c:pt idx="5">
                  <c:v>158.21899999999999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26-44B9-AAC5-D4FB9BEF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023096"/>
        <c:axId val="363027688"/>
      </c:scatterChart>
      <c:valAx>
        <c:axId val="363023096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#</a:t>
                </a:r>
                <a:r>
                  <a:rPr lang="en-US" altLang="zh-TW" baseline="0"/>
                  <a:t> of nodes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3027688"/>
        <c:crossesAt val="1.0000000000000002E-2"/>
        <c:crossBetween val="midCat"/>
      </c:valAx>
      <c:valAx>
        <c:axId val="3630276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CPU</a:t>
                </a:r>
                <a:r>
                  <a:rPr lang="en-US" altLang="zh-TW" baseline="0"/>
                  <a:t> time (sec)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3023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condition</a:t>
            </a:r>
            <a:r>
              <a:rPr lang="en-US" altLang="zh-TW" baseline="0"/>
              <a:t> number vs. # of nodes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part2!$B$2:$B$7</c:f>
              <c:numCache>
                <c:formatCode>General</c:formatCode>
                <c:ptCount val="6"/>
                <c:pt idx="0">
                  <c:v>9</c:v>
                </c:pt>
                <c:pt idx="1">
                  <c:v>25</c:v>
                </c:pt>
                <c:pt idx="2">
                  <c:v>121</c:v>
                </c:pt>
                <c:pt idx="3">
                  <c:v>441</c:v>
                </c:pt>
                <c:pt idx="4">
                  <c:v>1681</c:v>
                </c:pt>
                <c:pt idx="5">
                  <c:v>2601</c:v>
                </c:pt>
              </c:numCache>
            </c:numRef>
          </c:xVal>
          <c:yVal>
            <c:numRef>
              <c:f>part2!$O$2:$O$7</c:f>
              <c:numCache>
                <c:formatCode>General</c:formatCode>
                <c:ptCount val="6"/>
                <c:pt idx="0">
                  <c:v>6.8541048156118602</c:v>
                </c:pt>
                <c:pt idx="1">
                  <c:v>36.507602920710752</c:v>
                </c:pt>
                <c:pt idx="2">
                  <c:v>302.43327979242605</c:v>
                </c:pt>
                <c:pt idx="3">
                  <c:v>1467.2047393679613</c:v>
                </c:pt>
                <c:pt idx="4">
                  <c:v>7016.869650001976</c:v>
                </c:pt>
                <c:pt idx="5">
                  <c:v>11574.264480139949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1C-4611-B144-ED9102806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543536"/>
        <c:axId val="488546816"/>
      </c:scatterChart>
      <c:valAx>
        <c:axId val="4885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8546816"/>
        <c:crosses val="autoZero"/>
        <c:crossBetween val="midCat"/>
      </c:valAx>
      <c:valAx>
        <c:axId val="48854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condition</a:t>
                </a:r>
                <a:r>
                  <a:rPr lang="en-US" altLang="zh-TW" baseline="0"/>
                  <a:t> number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854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iteration</a:t>
            </a:r>
            <a:r>
              <a:rPr lang="en-US" altLang="zh-TW" baseline="0"/>
              <a:t> vs. # of nodes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part2!$B$2:$B$7</c:f>
              <c:numCache>
                <c:formatCode>General</c:formatCode>
                <c:ptCount val="6"/>
                <c:pt idx="0">
                  <c:v>9</c:v>
                </c:pt>
                <c:pt idx="1">
                  <c:v>25</c:v>
                </c:pt>
                <c:pt idx="2">
                  <c:v>121</c:v>
                </c:pt>
                <c:pt idx="3">
                  <c:v>441</c:v>
                </c:pt>
                <c:pt idx="4">
                  <c:v>1681</c:v>
                </c:pt>
                <c:pt idx="5">
                  <c:v>2601</c:v>
                </c:pt>
              </c:numCache>
            </c:numRef>
          </c:xVal>
          <c:yVal>
            <c:numRef>
              <c:f>part2!$D$2:$D$7</c:f>
              <c:numCache>
                <c:formatCode>General</c:formatCode>
                <c:ptCount val="6"/>
                <c:pt idx="0">
                  <c:v>30</c:v>
                </c:pt>
                <c:pt idx="1">
                  <c:v>38</c:v>
                </c:pt>
                <c:pt idx="2">
                  <c:v>189</c:v>
                </c:pt>
                <c:pt idx="3">
                  <c:v>684</c:v>
                </c:pt>
                <c:pt idx="4">
                  <c:v>2526</c:v>
                </c:pt>
                <c:pt idx="5">
                  <c:v>3859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9A-4AA9-881E-EA0A62B2E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935904"/>
        <c:axId val="491940824"/>
      </c:scatterChart>
      <c:valAx>
        <c:axId val="49193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#</a:t>
                </a:r>
                <a:r>
                  <a:rPr lang="en-US" altLang="zh-TW" baseline="0"/>
                  <a:t> of nodes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1940824"/>
        <c:crosses val="autoZero"/>
        <c:crossBetween val="midCat"/>
      </c:valAx>
      <c:valAx>
        <c:axId val="49194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iteration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193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0</xdr:colOff>
      <xdr:row>10</xdr:row>
      <xdr:rowOff>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0</xdr:row>
      <xdr:rowOff>0</xdr:rowOff>
    </xdr:from>
    <xdr:to>
      <xdr:col>10</xdr:col>
      <xdr:colOff>9525</xdr:colOff>
      <xdr:row>10</xdr:row>
      <xdr:rowOff>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10</xdr:row>
      <xdr:rowOff>0</xdr:rowOff>
    </xdr:from>
    <xdr:to>
      <xdr:col>5</xdr:col>
      <xdr:colOff>0</xdr:colOff>
      <xdr:row>20</xdr:row>
      <xdr:rowOff>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10</xdr:row>
      <xdr:rowOff>0</xdr:rowOff>
    </xdr:from>
    <xdr:to>
      <xdr:col>10</xdr:col>
      <xdr:colOff>0</xdr:colOff>
      <xdr:row>20</xdr:row>
      <xdr:rowOff>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5</xdr:col>
      <xdr:colOff>0</xdr:colOff>
      <xdr:row>30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20</xdr:row>
      <xdr:rowOff>0</xdr:rowOff>
    </xdr:from>
    <xdr:to>
      <xdr:col>10</xdr:col>
      <xdr:colOff>0</xdr:colOff>
      <xdr:row>30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F5" sqref="F5"/>
    </sheetView>
  </sheetViews>
  <sheetFormatPr defaultRowHeight="16.5" x14ac:dyDescent="0.25"/>
  <cols>
    <col min="1" max="1" width="19.5" bestFit="1" customWidth="1"/>
    <col min="2" max="2" width="32.5" bestFit="1" customWidth="1"/>
  </cols>
  <sheetData>
    <row r="1" spans="1:5" x14ac:dyDescent="0.25">
      <c r="A1" t="s">
        <v>18</v>
      </c>
      <c r="B1" t="s">
        <v>19</v>
      </c>
      <c r="C1" t="s">
        <v>20</v>
      </c>
      <c r="D1" t="s">
        <v>21</v>
      </c>
    </row>
    <row r="2" spans="1:5" x14ac:dyDescent="0.25">
      <c r="A2" t="s">
        <v>14</v>
      </c>
      <c r="B2">
        <v>299</v>
      </c>
      <c r="C2">
        <v>2.2499999999999998E-3</v>
      </c>
      <c r="D2">
        <f>B2*C2</f>
        <v>0.67274999999999996</v>
      </c>
    </row>
    <row r="3" spans="1:5" x14ac:dyDescent="0.25">
      <c r="A3" t="s">
        <v>15</v>
      </c>
      <c r="B3">
        <v>794</v>
      </c>
      <c r="C3">
        <v>2.2968699999999999E-3</v>
      </c>
      <c r="D3">
        <f t="shared" ref="D3:D5" si="0">B3*C3</f>
        <v>1.82371478</v>
      </c>
    </row>
    <row r="4" spans="1:5" x14ac:dyDescent="0.25">
      <c r="A4" t="s">
        <v>16</v>
      </c>
      <c r="B4">
        <v>268</v>
      </c>
      <c r="C4">
        <v>2.297E-3</v>
      </c>
      <c r="D4">
        <f t="shared" si="0"/>
        <v>0.61559600000000003</v>
      </c>
      <c r="E4" t="s">
        <v>22</v>
      </c>
    </row>
    <row r="5" spans="1:5" x14ac:dyDescent="0.25">
      <c r="A5" t="s">
        <v>17</v>
      </c>
      <c r="B5">
        <v>683</v>
      </c>
      <c r="C5">
        <v>6.875E-3</v>
      </c>
      <c r="D5">
        <f t="shared" si="0"/>
        <v>4.6956249999999997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workbookViewId="0">
      <selection activeCell="G12" sqref="G12"/>
    </sheetView>
  </sheetViews>
  <sheetFormatPr defaultRowHeight="16.5" x14ac:dyDescent="0.25"/>
  <cols>
    <col min="1" max="1" width="14.125" bestFit="1" customWidth="1"/>
    <col min="2" max="2" width="14.125" customWidth="1"/>
    <col min="3" max="3" width="13.125" bestFit="1" customWidth="1"/>
    <col min="4" max="6" width="13.125" customWidth="1"/>
    <col min="7" max="7" width="14.375" bestFit="1" customWidth="1"/>
    <col min="8" max="8" width="8.875" customWidth="1"/>
    <col min="9" max="9" width="14.75" customWidth="1"/>
    <col min="10" max="10" width="17.375" customWidth="1"/>
    <col min="11" max="11" width="18.75" bestFit="1" customWidth="1"/>
    <col min="14" max="14" width="12.75" bestFit="1" customWidth="1"/>
    <col min="15" max="15" width="16" bestFit="1" customWidth="1"/>
  </cols>
  <sheetData>
    <row r="1" spans="1:15" x14ac:dyDescent="0.25">
      <c r="A1" t="s">
        <v>2</v>
      </c>
      <c r="B1" t="s">
        <v>3</v>
      </c>
      <c r="C1" t="s">
        <v>1</v>
      </c>
      <c r="D1" t="s">
        <v>4</v>
      </c>
      <c r="E1" t="s">
        <v>6</v>
      </c>
      <c r="F1" t="s">
        <v>7</v>
      </c>
      <c r="G1" t="s">
        <v>0</v>
      </c>
      <c r="H1" t="s">
        <v>5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23</v>
      </c>
    </row>
    <row r="2" spans="1:15" x14ac:dyDescent="0.25">
      <c r="A2">
        <v>2</v>
      </c>
      <c r="B2">
        <f>(A2+1)^2</f>
        <v>9</v>
      </c>
      <c r="C2">
        <v>5.2360699999999998E-3</v>
      </c>
      <c r="D2">
        <v>30</v>
      </c>
      <c r="E2">
        <v>0</v>
      </c>
      <c r="F2">
        <f>E2/D2</f>
        <v>0</v>
      </c>
      <c r="G2">
        <v>7.6393200000000004E-4</v>
      </c>
      <c r="H2">
        <v>11</v>
      </c>
      <c r="I2">
        <v>0</v>
      </c>
      <c r="J2">
        <f>I2/H2</f>
        <v>0</v>
      </c>
      <c r="K2">
        <f>G2</f>
        <v>7.6393200000000004E-4</v>
      </c>
      <c r="L2">
        <v>4</v>
      </c>
      <c r="M2">
        <v>0</v>
      </c>
      <c r="N2">
        <f>M2/L2</f>
        <v>0</v>
      </c>
      <c r="O2">
        <f>C2/G2</f>
        <v>6.8541048156118602</v>
      </c>
    </row>
    <row r="3" spans="1:15" x14ac:dyDescent="0.25">
      <c r="A3">
        <v>4</v>
      </c>
      <c r="B3">
        <f t="shared" ref="B3:B7" si="0">(A3+1)^2</f>
        <v>25</v>
      </c>
      <c r="C3">
        <v>1.42445E-2</v>
      </c>
      <c r="D3">
        <v>38</v>
      </c>
      <c r="E3">
        <v>0</v>
      </c>
      <c r="F3">
        <f t="shared" ref="F3:F7" si="1">E3/D3</f>
        <v>0</v>
      </c>
      <c r="G3">
        <v>3.9017899999999999E-4</v>
      </c>
      <c r="H3">
        <v>8</v>
      </c>
      <c r="I3">
        <v>0</v>
      </c>
      <c r="J3">
        <f t="shared" ref="J3:J5" si="2">I3/H3</f>
        <v>0</v>
      </c>
      <c r="K3">
        <f t="shared" ref="K3:K6" si="3">G3</f>
        <v>3.9017899999999999E-4</v>
      </c>
      <c r="L3">
        <v>3</v>
      </c>
      <c r="M3">
        <v>0</v>
      </c>
      <c r="N3">
        <f t="shared" ref="N3:N5" si="4">M3/L3</f>
        <v>0</v>
      </c>
      <c r="O3">
        <f t="shared" ref="O3:O7" si="5">C3/G3</f>
        <v>36.507602920710752</v>
      </c>
    </row>
    <row r="4" spans="1:15" x14ac:dyDescent="0.25">
      <c r="A4">
        <v>10</v>
      </c>
      <c r="B4">
        <f t="shared" si="0"/>
        <v>121</v>
      </c>
      <c r="C4">
        <v>3.9163900000000001E-2</v>
      </c>
      <c r="D4">
        <v>189</v>
      </c>
      <c r="E4">
        <v>3.125E-2</v>
      </c>
      <c r="F4">
        <f t="shared" si="1"/>
        <v>1.6534391534391533E-4</v>
      </c>
      <c r="G4">
        <v>1.2949599999999999E-4</v>
      </c>
      <c r="H4">
        <v>5</v>
      </c>
      <c r="I4">
        <v>1.5625E-2</v>
      </c>
      <c r="J4">
        <f t="shared" si="2"/>
        <v>3.1250000000000002E-3</v>
      </c>
      <c r="K4">
        <f t="shared" si="3"/>
        <v>1.2949599999999999E-4</v>
      </c>
      <c r="L4">
        <v>4</v>
      </c>
      <c r="M4">
        <v>1.5625E-2</v>
      </c>
      <c r="N4">
        <f t="shared" si="4"/>
        <v>3.90625E-3</v>
      </c>
      <c r="O4">
        <f t="shared" si="5"/>
        <v>302.43327979242605</v>
      </c>
    </row>
    <row r="5" spans="1:15" x14ac:dyDescent="0.25">
      <c r="A5">
        <v>20</v>
      </c>
      <c r="B5">
        <f t="shared" si="0"/>
        <v>441</v>
      </c>
      <c r="C5">
        <v>7.95492E-2</v>
      </c>
      <c r="D5">
        <v>684</v>
      </c>
      <c r="E5">
        <v>1.60938</v>
      </c>
      <c r="F5">
        <f t="shared" si="1"/>
        <v>2.3528947368421055E-3</v>
      </c>
      <c r="G5" s="1">
        <v>5.4218200000000002E-5</v>
      </c>
      <c r="H5">
        <v>4</v>
      </c>
      <c r="I5">
        <v>0.796875</v>
      </c>
      <c r="J5">
        <f t="shared" si="2"/>
        <v>0.19921875</v>
      </c>
      <c r="K5">
        <f t="shared" si="3"/>
        <v>5.4218200000000002E-5</v>
      </c>
      <c r="L5">
        <v>3</v>
      </c>
      <c r="M5">
        <v>0.796875</v>
      </c>
      <c r="N5">
        <f t="shared" si="4"/>
        <v>0.265625</v>
      </c>
      <c r="O5">
        <f t="shared" si="5"/>
        <v>1467.2047393679613</v>
      </c>
    </row>
    <row r="6" spans="1:15" x14ac:dyDescent="0.25">
      <c r="A6">
        <v>40</v>
      </c>
      <c r="B6">
        <f t="shared" si="0"/>
        <v>1681</v>
      </c>
      <c r="C6">
        <v>0.15976499999999999</v>
      </c>
      <c r="D6">
        <v>2526</v>
      </c>
      <c r="E6">
        <v>84.796899999999994</v>
      </c>
      <c r="F6">
        <f t="shared" si="1"/>
        <v>3.3569635787806806E-2</v>
      </c>
      <c r="G6" s="1">
        <v>2.2768700000000001E-5</v>
      </c>
      <c r="H6">
        <v>4</v>
      </c>
      <c r="I6">
        <v>43.468800000000002</v>
      </c>
      <c r="J6">
        <f>I6/H6</f>
        <v>10.8672</v>
      </c>
      <c r="K6">
        <f t="shared" si="3"/>
        <v>2.2768700000000001E-5</v>
      </c>
      <c r="L6">
        <v>3</v>
      </c>
      <c r="M6">
        <v>43.171900000000001</v>
      </c>
      <c r="N6">
        <f>M6/L6</f>
        <v>14.390633333333334</v>
      </c>
      <c r="O6">
        <f t="shared" si="5"/>
        <v>7016.869650001976</v>
      </c>
    </row>
    <row r="7" spans="1:15" x14ac:dyDescent="0.25">
      <c r="A7">
        <v>50</v>
      </c>
      <c r="B7">
        <f t="shared" si="0"/>
        <v>2601</v>
      </c>
      <c r="C7">
        <v>0.19980999999999999</v>
      </c>
      <c r="D7">
        <v>3859</v>
      </c>
      <c r="E7">
        <v>306.5</v>
      </c>
      <c r="F7">
        <f t="shared" si="1"/>
        <v>7.9424721430422396E-2</v>
      </c>
      <c r="G7" s="1">
        <v>1.7263300000000001E-5</v>
      </c>
      <c r="H7">
        <v>4</v>
      </c>
      <c r="I7">
        <v>158.21899999999999</v>
      </c>
      <c r="J7">
        <f>I7/H7</f>
        <v>39.554749999999999</v>
      </c>
      <c r="K7" s="1">
        <v>1.7263300000000001E-5</v>
      </c>
      <c r="L7">
        <v>3</v>
      </c>
      <c r="M7">
        <v>158.047</v>
      </c>
      <c r="N7">
        <f>M7/L7</f>
        <v>52.682333333333332</v>
      </c>
      <c r="O7">
        <f t="shared" si="5"/>
        <v>11574.264480139949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8" workbookViewId="0">
      <selection activeCell="L29" sqref="L29"/>
    </sheetView>
  </sheetViews>
  <sheetFormatPr defaultRowHeight="16.5" x14ac:dyDescent="0.2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part1</vt:lpstr>
      <vt:lpstr>part2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陳冠鈞</dc:creator>
  <cp:lastModifiedBy>陳冠鈞</cp:lastModifiedBy>
  <dcterms:created xsi:type="dcterms:W3CDTF">2017-04-11T02:32:22Z</dcterms:created>
  <dcterms:modified xsi:type="dcterms:W3CDTF">2017-04-11T15:12:07Z</dcterms:modified>
</cp:coreProperties>
</file>