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merical_Analysis\hw07\document\"/>
    </mc:Choice>
  </mc:AlternateContent>
  <bookViews>
    <workbookView xWindow="0" yWindow="0" windowWidth="20490" windowHeight="7575" activeTab="4"/>
  </bookViews>
  <sheets>
    <sheet name="noshift" sheetId="1" r:id="rId1"/>
    <sheet name="noshift_eigenvalues" sheetId="4" r:id="rId2"/>
    <sheet name="shift" sheetId="2" r:id="rId3"/>
    <sheet name="shift_eigenvalues" sheetId="3" r:id="rId4"/>
    <sheet name="工作表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H8" i="2"/>
  <c r="H9" i="2"/>
  <c r="H10" i="2"/>
  <c r="H11" i="2"/>
  <c r="H12" i="2"/>
  <c r="H13" i="2"/>
  <c r="H14" i="2"/>
  <c r="G8" i="2"/>
  <c r="G9" i="2"/>
  <c r="G10" i="2"/>
  <c r="G11" i="2"/>
  <c r="G12" i="2"/>
  <c r="G13" i="2"/>
  <c r="G14" i="2"/>
  <c r="F8" i="2"/>
  <c r="F9" i="2"/>
  <c r="F10" i="2"/>
  <c r="F11" i="2"/>
  <c r="F12" i="2"/>
  <c r="F13" i="2"/>
  <c r="F14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2" i="2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<sst xmlns="http://schemas.openxmlformats.org/spreadsheetml/2006/main" count="72" uniqueCount="42">
  <si>
    <t>time</t>
    <phoneticPr fontId="1" type="noConversion"/>
  </si>
  <si>
    <t>iter</t>
    <phoneticPr fontId="1" type="noConversion"/>
  </si>
  <si>
    <t>Evqr</t>
    <phoneticPr fontId="1" type="noConversion"/>
  </si>
  <si>
    <t>m3</t>
    <phoneticPr fontId="1" type="noConversion"/>
  </si>
  <si>
    <t>m10</t>
  </si>
  <si>
    <t>m4</t>
    <phoneticPr fontId="1" type="noConversion"/>
  </si>
  <si>
    <t>m5</t>
    <phoneticPr fontId="1" type="noConversion"/>
  </si>
  <si>
    <t>m8</t>
  </si>
  <si>
    <t>m6</t>
    <phoneticPr fontId="1" type="noConversion"/>
  </si>
  <si>
    <t>m7</t>
  </si>
  <si>
    <t>m7</t>
    <phoneticPr fontId="1" type="noConversion"/>
  </si>
  <si>
    <t>m8</t>
    <phoneticPr fontId="1" type="noConversion"/>
  </si>
  <si>
    <t>avg_iter_time</t>
    <phoneticPr fontId="1" type="noConversion"/>
  </si>
  <si>
    <t>largest_1</t>
    <phoneticPr fontId="1" type="noConversion"/>
  </si>
  <si>
    <t>smallest_1</t>
    <phoneticPr fontId="1" type="noConversion"/>
  </si>
  <si>
    <t>largest_2</t>
    <phoneticPr fontId="1" type="noConversion"/>
  </si>
  <si>
    <t>largest_3</t>
    <phoneticPr fontId="1" type="noConversion"/>
  </si>
  <si>
    <t>smallest_2</t>
    <phoneticPr fontId="1" type="noConversion"/>
  </si>
  <si>
    <t>smallest_3</t>
    <phoneticPr fontId="1" type="noConversion"/>
  </si>
  <si>
    <t>Evqr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</si>
  <si>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</si>
  <si>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</si>
  <si>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</si>
  <si>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</si>
  <si>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</si>
  <si>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</si>
  <si>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N</t>
    <phoneticPr fontId="1" type="noConversion"/>
  </si>
  <si>
    <t>EVqrShifted</t>
    <phoneticPr fontId="1" type="noConversion"/>
  </si>
  <si>
    <t>m4</t>
    <phoneticPr fontId="1" type="noConversion"/>
  </si>
  <si>
    <t>m9</t>
  </si>
  <si>
    <t>m11</t>
  </si>
  <si>
    <t>m12</t>
  </si>
  <si>
    <t>m13</t>
  </si>
  <si>
    <t>m14</t>
  </si>
  <si>
    <t>m15</t>
  </si>
  <si>
    <t>smallest_1</t>
    <phoneticPr fontId="1" type="noConversion"/>
  </si>
  <si>
    <t>largest_2</t>
    <phoneticPr fontId="1" type="noConversion"/>
  </si>
  <si>
    <t>smallest_2</t>
    <phoneticPr fontId="1" type="noConversion"/>
  </si>
  <si>
    <t>N^2</t>
    <phoneticPr fontId="1" type="noConversion"/>
  </si>
  <si>
    <t>N^3</t>
    <phoneticPr fontId="1" type="noConversion"/>
  </si>
  <si>
    <t>N^4</t>
    <phoneticPr fontId="1" type="noConversion"/>
  </si>
  <si>
    <t>N^5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</si>
</sst>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avg_iter_time vs. N, EVqr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avg_iter_time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noshift!$B$2:$B$7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noshift!$E$2:$E$7</c:f>
              <c:numCache>
                <c:formatCode>General</c:formatCode>
                <c:ptCount val="6"/>
                <c:pt idx="0">
                  <c:v>0</c:v>
                </c:pt>
                <c:pt idx="1">
                  <c:v>1.8825301204819278E-4</c:v>
                </c:pt>
                <c:pt idx="2">
                  <c:v>1.1860506050605059E-3</c:v>
                </c:pt>
                <c:pt idx="3">
                  <c:v>3.741307929969104E-3</c:v>
                </c:pt>
                <c:pt idx="4">
                  <c:v>9.2058345864661651E-3</c:v>
                </c:pt>
                <c:pt idx="5">
                  <c:v>1.9434397936917279E-2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7-4C62-9B07-E873A61BD851}"/>
            </c:ext>
          </c:extLst>
        </c:ser>
        <c:ser>
          <c:idx val="2"/>
          <c:order val="1"/>
          <c:tx>
            <c:strRef>
              <c:f>noshift!$G$1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noshift!$B$2:$B$7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noshift!$G$2:$G$7</c:f>
              <c:numCache>
                <c:formatCode>General</c:formatCode>
                <c:ptCount val="6"/>
                <c:pt idx="0">
                  <c:v>27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7-4C62-9B07-E873A61B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31176"/>
        <c:axId val="557431832"/>
      </c:scatterChart>
      <c:valAx>
        <c:axId val="55743117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431832"/>
        <c:crossesAt val="1.0000000000000003E-4"/>
        <c:crossBetween val="midCat"/>
      </c:valAx>
      <c:valAx>
        <c:axId val="55743183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43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avg_iter_time</a:t>
            </a:r>
            <a:r>
              <a:rPr lang="en-US" altLang="zh-TW" baseline="0"/>
              <a:t> vs. N, EVqrShifted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avg_iter_time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shift!$B$2:$B$14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150</c:v>
                </c:pt>
              </c:numCache>
            </c:numRef>
          </c:xVal>
          <c:yVal>
            <c:numRef>
              <c:f>shift!$E$2:$E$14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2.3320895522388059E-4</c:v>
                </c:pt>
                <c:pt idx="3">
                  <c:v>1.4062499999999999E-3</c:v>
                </c:pt>
                <c:pt idx="4">
                  <c:v>2.9370300751879698E-3</c:v>
                </c:pt>
                <c:pt idx="5">
                  <c:v>5.6137724550898204E-3</c:v>
                </c:pt>
                <c:pt idx="6">
                  <c:v>9.4946411483253588E-3</c:v>
                </c:pt>
                <c:pt idx="7">
                  <c:v>1.7994344262295084E-2</c:v>
                </c:pt>
                <c:pt idx="8">
                  <c:v>2.6538625954198473E-2</c:v>
                </c:pt>
                <c:pt idx="9">
                  <c:v>3.6390967741935482E-2</c:v>
                </c:pt>
                <c:pt idx="10">
                  <c:v>5.1524233128834356E-2</c:v>
                </c:pt>
                <c:pt idx="11">
                  <c:v>9.2770757180156649E-2</c:v>
                </c:pt>
                <c:pt idx="12">
                  <c:v>0.15958498023715414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5-4DF1-A277-50488F80742F}"/>
            </c:ext>
          </c:extLst>
        </c:ser>
        <c:ser>
          <c:idx val="1"/>
          <c:order val="1"/>
          <c:tx>
            <c:strRef>
              <c:f>shift!$G$1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shift!$B$2:$B$14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150</c:v>
                </c:pt>
              </c:numCache>
            </c:numRef>
          </c:xVal>
          <c:yVal>
            <c:numRef>
              <c:f>shift!$G$2:$G$14</c:f>
              <c:numCache>
                <c:formatCode>General</c:formatCode>
                <c:ptCount val="13"/>
                <c:pt idx="0">
                  <c:v>27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  <c:pt idx="11">
                  <c:v>1728000</c:v>
                </c:pt>
                <c:pt idx="12">
                  <c:v>3375000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5-4DF1-A277-50488F807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0728"/>
        <c:axId val="552771384"/>
      </c:scatterChart>
      <c:valAx>
        <c:axId val="5527707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771384"/>
        <c:crossesAt val="1.0000000000000003E-4"/>
        <c:crossBetween val="midCat"/>
      </c:valAx>
      <c:valAx>
        <c:axId val="5527713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77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iteration</a:t>
            </a:r>
            <a:r>
              <a:rPr lang="en-US" altLang="zh-TW" baseline="0"/>
              <a:t> vs. N, EVqr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noshift!$C$1</c:f>
              <c:strCache>
                <c:ptCount val="1"/>
                <c:pt idx="0">
                  <c:v>iter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noshift!$B$2:$B$7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noshift!$C$2:$C$7</c:f>
              <c:numCache>
                <c:formatCode>General</c:formatCode>
                <c:ptCount val="6"/>
                <c:pt idx="0">
                  <c:v>20</c:v>
                </c:pt>
                <c:pt idx="1">
                  <c:v>249</c:v>
                </c:pt>
                <c:pt idx="2">
                  <c:v>909</c:v>
                </c:pt>
                <c:pt idx="3">
                  <c:v>1942</c:v>
                </c:pt>
                <c:pt idx="4">
                  <c:v>3325</c:v>
                </c:pt>
                <c:pt idx="5">
                  <c:v>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8-4247-8E10-2E2FC8C29378}"/>
            </c:ext>
          </c:extLst>
        </c:ser>
        <c:ser>
          <c:idx val="1"/>
          <c:order val="1"/>
          <c:tx>
            <c:strRef>
              <c:f>noshift!$F$1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noshift!$B$2:$B$7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noshift!$F$2:$F$7</c:f>
              <c:numCache>
                <c:formatCode>General</c:formatCode>
                <c:ptCount val="6"/>
                <c:pt idx="0">
                  <c:v>9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8-4247-8E10-2E2FC8C2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7232"/>
        <c:axId val="391685632"/>
      </c:scatterChart>
      <c:valAx>
        <c:axId val="38870723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685632"/>
        <c:crosses val="autoZero"/>
        <c:crossBetween val="midCat"/>
      </c:valAx>
      <c:valAx>
        <c:axId val="39168563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87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iteration</a:t>
            </a:r>
            <a:r>
              <a:rPr lang="en-US" altLang="zh-TW" baseline="0"/>
              <a:t> vs. N, EVqrShifted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shift!$B$2:$B$14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150</c:v>
                </c:pt>
              </c:numCache>
            </c:numRef>
          </c:xVal>
          <c:yVal>
            <c:numRef>
              <c:f>shift!$C$2:$C$14</c:f>
              <c:numCache>
                <c:formatCode>General</c:formatCode>
                <c:ptCount val="13"/>
                <c:pt idx="0">
                  <c:v>17</c:v>
                </c:pt>
                <c:pt idx="1">
                  <c:v>35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209</c:v>
                </c:pt>
                <c:pt idx="7">
                  <c:v>244</c:v>
                </c:pt>
                <c:pt idx="8">
                  <c:v>262</c:v>
                </c:pt>
                <c:pt idx="9">
                  <c:v>310</c:v>
                </c:pt>
                <c:pt idx="10">
                  <c:v>326</c:v>
                </c:pt>
                <c:pt idx="11">
                  <c:v>383</c:v>
                </c:pt>
                <c:pt idx="12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2-47C6-B01B-8FD6FB7106A3}"/>
            </c:ext>
          </c:extLst>
        </c:ser>
        <c:ser>
          <c:idx val="1"/>
          <c:order val="1"/>
          <c:tx>
            <c:strRef>
              <c:f>shift!$B$1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shift!$B$2:$B$14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150</c:v>
                </c:pt>
              </c:numCache>
            </c:numRef>
          </c:xVal>
          <c:yVal>
            <c:numRef>
              <c:f>shift!$B$2:$B$14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2-47C6-B01B-8FD6FB71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46488"/>
        <c:axId val="558602808"/>
      </c:scatterChart>
      <c:valAx>
        <c:axId val="54604648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602808"/>
        <c:crosses val="autoZero"/>
        <c:crossBetween val="midCat"/>
      </c:valAx>
      <c:valAx>
        <c:axId val="55860280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04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CPU</a:t>
            </a:r>
            <a:r>
              <a:rPr lang="zh-TW" altLang="en-US"/>
              <a:t> </a:t>
            </a:r>
            <a:r>
              <a:rPr lang="en-US" altLang="zh-TW"/>
              <a:t>time vs. N, EVqr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noshift!$B$2:$B$7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noshift!$D$2:$D$7</c:f>
              <c:numCache>
                <c:formatCode>General</c:formatCode>
                <c:ptCount val="6"/>
                <c:pt idx="0">
                  <c:v>0</c:v>
                </c:pt>
                <c:pt idx="1">
                  <c:v>4.6875E-2</c:v>
                </c:pt>
                <c:pt idx="2">
                  <c:v>1.07812</c:v>
                </c:pt>
                <c:pt idx="3">
                  <c:v>7.2656200000000002</c:v>
                </c:pt>
                <c:pt idx="4">
                  <c:v>30.609400000000001</c:v>
                </c:pt>
                <c:pt idx="5">
                  <c:v>97.968800000000002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0-43CC-BB00-3DA9775B2B17}"/>
            </c:ext>
          </c:extLst>
        </c:ser>
        <c:ser>
          <c:idx val="1"/>
          <c:order val="1"/>
          <c:tx>
            <c:strRef>
              <c:f>noshift!$I$1</c:f>
              <c:strCache>
                <c:ptCount val="1"/>
                <c:pt idx="0">
                  <c:v>N^5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noshift!$B$2:$B$7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noshift!$I$2:$I$7</c:f>
              <c:numCache>
                <c:formatCode>General</c:formatCode>
                <c:ptCount val="6"/>
                <c:pt idx="0">
                  <c:v>243</c:v>
                </c:pt>
                <c:pt idx="1">
                  <c:v>100000</c:v>
                </c:pt>
                <c:pt idx="2">
                  <c:v>3200000</c:v>
                </c:pt>
                <c:pt idx="3">
                  <c:v>24300000</c:v>
                </c:pt>
                <c:pt idx="4">
                  <c:v>102400000</c:v>
                </c:pt>
                <c:pt idx="5">
                  <c:v>312500000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3CC-BB00-3DA9775B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93104"/>
        <c:axId val="379693760"/>
      </c:scatterChart>
      <c:valAx>
        <c:axId val="37969310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693760"/>
        <c:crossesAt val="1.0000000000000002E-2"/>
        <c:crossBetween val="midCat"/>
      </c:valAx>
      <c:valAx>
        <c:axId val="3796937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6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CPU</a:t>
            </a:r>
            <a:r>
              <a:rPr lang="en-US" altLang="zh-TW" baseline="0"/>
              <a:t> time vs. N, EVqrShifted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shift!$B$2:$B$14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150</c:v>
                </c:pt>
              </c:numCache>
            </c:numRef>
          </c:xVal>
          <c:yVal>
            <c:numRef>
              <c:f>shift!$D$2:$D$14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0.140625</c:v>
                </c:pt>
                <c:pt idx="4">
                  <c:v>0.390625</c:v>
                </c:pt>
                <c:pt idx="5">
                  <c:v>0.9375</c:v>
                </c:pt>
                <c:pt idx="6">
                  <c:v>1.98438</c:v>
                </c:pt>
                <c:pt idx="7">
                  <c:v>4.3906200000000002</c:v>
                </c:pt>
                <c:pt idx="8">
                  <c:v>6.9531200000000002</c:v>
                </c:pt>
                <c:pt idx="9">
                  <c:v>11.2812</c:v>
                </c:pt>
                <c:pt idx="10">
                  <c:v>16.796900000000001</c:v>
                </c:pt>
                <c:pt idx="11">
                  <c:v>35.531199999999998</c:v>
                </c:pt>
                <c:pt idx="12">
                  <c:v>80.75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D-48B6-810B-755577E7B43F}"/>
            </c:ext>
          </c:extLst>
        </c:ser>
        <c:ser>
          <c:idx val="1"/>
          <c:order val="1"/>
          <c:tx>
            <c:strRef>
              <c:f>shift!$H$1</c:f>
              <c:strCache>
                <c:ptCount val="1"/>
                <c:pt idx="0">
                  <c:v>N^4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shift!$B$2:$B$14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150</c:v>
                </c:pt>
              </c:numCache>
            </c:numRef>
          </c:xVal>
          <c:yVal>
            <c:numRef>
              <c:f>shift!$H$2:$H$14</c:f>
              <c:numCache>
                <c:formatCode>General</c:formatCode>
                <c:ptCount val="13"/>
                <c:pt idx="0">
                  <c:v>81</c:v>
                </c:pt>
                <c:pt idx="1">
                  <c:v>10000</c:v>
                </c:pt>
                <c:pt idx="2">
                  <c:v>160000</c:v>
                </c:pt>
                <c:pt idx="3">
                  <c:v>810000</c:v>
                </c:pt>
                <c:pt idx="4">
                  <c:v>2560000</c:v>
                </c:pt>
                <c:pt idx="5">
                  <c:v>6250000</c:v>
                </c:pt>
                <c:pt idx="6">
                  <c:v>12960000</c:v>
                </c:pt>
                <c:pt idx="7">
                  <c:v>24010000</c:v>
                </c:pt>
                <c:pt idx="8">
                  <c:v>40960000</c:v>
                </c:pt>
                <c:pt idx="9">
                  <c:v>65610000</c:v>
                </c:pt>
                <c:pt idx="10">
                  <c:v>100000000</c:v>
                </c:pt>
                <c:pt idx="11">
                  <c:v>207360000</c:v>
                </c:pt>
                <c:pt idx="12">
                  <c:v>506250000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D-48B6-810B-755577E7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88784"/>
        <c:axId val="379280912"/>
      </c:scatterChart>
      <c:valAx>
        <c:axId val="37928878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280912"/>
        <c:crossesAt val="1.0000000000000002E-2"/>
        <c:crossBetween val="midCat"/>
      </c:valAx>
      <c:valAx>
        <c:axId val="3792809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2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682624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0</xdr:colOff>
      <xdr:row>36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8</xdr:col>
      <xdr:colOff>0</xdr:colOff>
      <xdr:row>56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0</xdr:colOff>
      <xdr:row>56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80" zoomScaleNormal="80" workbookViewId="0">
      <selection activeCell="D2" activeCellId="1" sqref="B2:B7 D2:D7"/>
    </sheetView>
  </sheetViews>
  <sheetFormatPr defaultRowHeight="16.5" x14ac:dyDescent="0.25"/>
  <cols>
    <col min="1" max="1" width="9" customWidth="1"/>
    <col min="2" max="2" width="4.5" bestFit="1" customWidth="1"/>
    <col min="3" max="3" width="5.5" bestFit="1" customWidth="1"/>
    <col min="4" max="4" width="9.5" bestFit="1" customWidth="1"/>
    <col min="5" max="5" width="12.5" bestFit="1" customWidth="1"/>
    <col min="6" max="6" width="10.5" bestFit="1" customWidth="1"/>
    <col min="7" max="7" width="7.5" bestFit="1" customWidth="1"/>
    <col min="8" max="8" width="8.5" bestFit="1" customWidth="1"/>
    <col min="9" max="9" width="10.5" bestFit="1" customWidth="1"/>
    <col min="10" max="11" width="9.5" bestFit="1" customWidth="1"/>
  </cols>
  <sheetData>
    <row r="1" spans="1:9" s="1" customFormat="1" x14ac:dyDescent="0.25">
      <c r="A1" s="1" t="s">
        <v>2</v>
      </c>
      <c r="B1" s="1" t="s">
        <v>26</v>
      </c>
      <c r="C1" s="1" t="s">
        <v>1</v>
      </c>
      <c r="D1" s="1" t="s">
        <v>0</v>
      </c>
      <c r="E1" s="1" t="s">
        <v>12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9" x14ac:dyDescent="0.25">
      <c r="A2" s="1" t="s">
        <v>3</v>
      </c>
      <c r="B2" s="1">
        <v>3</v>
      </c>
      <c r="C2" s="1">
        <v>20</v>
      </c>
      <c r="D2" s="1">
        <v>0</v>
      </c>
      <c r="E2" s="1">
        <f>D2/C2</f>
        <v>0</v>
      </c>
      <c r="F2" s="1">
        <f>B2^2</f>
        <v>9</v>
      </c>
      <c r="G2" s="1">
        <f>B2^3</f>
        <v>27</v>
      </c>
      <c r="H2" s="1">
        <f>B2^4</f>
        <v>81</v>
      </c>
      <c r="I2" s="1">
        <f>B2^5</f>
        <v>243</v>
      </c>
    </row>
    <row r="3" spans="1:9" x14ac:dyDescent="0.25">
      <c r="A3" s="1" t="s">
        <v>5</v>
      </c>
      <c r="B3" s="1">
        <v>10</v>
      </c>
      <c r="C3" s="1">
        <v>249</v>
      </c>
      <c r="D3" s="1">
        <v>4.6875E-2</v>
      </c>
      <c r="E3" s="1">
        <f t="shared" ref="E3:E7" si="0">D3/C3</f>
        <v>1.8825301204819278E-4</v>
      </c>
      <c r="F3" s="1">
        <f t="shared" ref="F3:F7" si="1">B3^2</f>
        <v>100</v>
      </c>
      <c r="G3" s="1">
        <f t="shared" ref="G3:G7" si="2">B3^3</f>
        <v>1000</v>
      </c>
      <c r="H3" s="1">
        <f t="shared" ref="H3:H7" si="3">B3^4</f>
        <v>10000</v>
      </c>
      <c r="I3" s="1">
        <f t="shared" ref="I3:I7" si="4">B3^5</f>
        <v>100000</v>
      </c>
    </row>
    <row r="4" spans="1:9" x14ac:dyDescent="0.25">
      <c r="A4" s="1" t="s">
        <v>6</v>
      </c>
      <c r="B4" s="1">
        <v>20</v>
      </c>
      <c r="C4" s="1">
        <v>909</v>
      </c>
      <c r="D4" s="1">
        <v>1.07812</v>
      </c>
      <c r="E4" s="1">
        <f t="shared" si="0"/>
        <v>1.1860506050605059E-3</v>
      </c>
      <c r="F4" s="1">
        <f t="shared" si="1"/>
        <v>400</v>
      </c>
      <c r="G4" s="1">
        <f t="shared" si="2"/>
        <v>8000</v>
      </c>
      <c r="H4" s="1">
        <f t="shared" si="3"/>
        <v>160000</v>
      </c>
      <c r="I4" s="1">
        <f t="shared" si="4"/>
        <v>3200000</v>
      </c>
    </row>
    <row r="5" spans="1:9" x14ac:dyDescent="0.25">
      <c r="A5" s="1" t="s">
        <v>8</v>
      </c>
      <c r="B5" s="1">
        <v>30</v>
      </c>
      <c r="C5" s="1">
        <v>1942</v>
      </c>
      <c r="D5" s="1">
        <v>7.2656200000000002</v>
      </c>
      <c r="E5" s="1">
        <f t="shared" si="0"/>
        <v>3.741307929969104E-3</v>
      </c>
      <c r="F5" s="1">
        <f t="shared" si="1"/>
        <v>900</v>
      </c>
      <c r="G5" s="1">
        <f t="shared" si="2"/>
        <v>27000</v>
      </c>
      <c r="H5" s="1">
        <f t="shared" si="3"/>
        <v>810000</v>
      </c>
      <c r="I5" s="1">
        <f t="shared" si="4"/>
        <v>24300000</v>
      </c>
    </row>
    <row r="6" spans="1:9" x14ac:dyDescent="0.25">
      <c r="A6" s="1" t="s">
        <v>10</v>
      </c>
      <c r="B6" s="1">
        <v>40</v>
      </c>
      <c r="C6" s="1">
        <v>3325</v>
      </c>
      <c r="D6" s="1">
        <v>30.609400000000001</v>
      </c>
      <c r="E6" s="1">
        <f t="shared" si="0"/>
        <v>9.2058345864661651E-3</v>
      </c>
      <c r="F6" s="1">
        <f t="shared" si="1"/>
        <v>1600</v>
      </c>
      <c r="G6" s="1">
        <f t="shared" si="2"/>
        <v>64000</v>
      </c>
      <c r="H6" s="1">
        <f t="shared" si="3"/>
        <v>2560000</v>
      </c>
      <c r="I6" s="1">
        <f t="shared" si="4"/>
        <v>102400000</v>
      </c>
    </row>
    <row r="7" spans="1:9" x14ac:dyDescent="0.25">
      <c r="A7" s="1" t="s">
        <v>11</v>
      </c>
      <c r="B7" s="1">
        <v>50</v>
      </c>
      <c r="C7" s="1">
        <v>5041</v>
      </c>
      <c r="D7" s="1">
        <v>97.968800000000002</v>
      </c>
      <c r="E7" s="1">
        <f t="shared" si="0"/>
        <v>1.9434397936917279E-2</v>
      </c>
      <c r="F7" s="1">
        <f t="shared" si="1"/>
        <v>2500</v>
      </c>
      <c r="G7" s="1">
        <f t="shared" si="2"/>
        <v>125000</v>
      </c>
      <c r="H7" s="1">
        <f t="shared" si="3"/>
        <v>6250000</v>
      </c>
      <c r="I7" s="1">
        <f t="shared" si="4"/>
        <v>312500000</v>
      </c>
    </row>
    <row r="9" spans="1:9" x14ac:dyDescent="0.25">
      <c r="C9" s="1"/>
      <c r="D9" s="1"/>
      <c r="E9" s="1"/>
      <c r="F9" s="1"/>
    </row>
    <row r="10" spans="1:9" x14ac:dyDescent="0.25">
      <c r="B10" s="1"/>
    </row>
    <row r="11" spans="1:9" x14ac:dyDescent="0.25">
      <c r="B11" s="1"/>
    </row>
    <row r="12" spans="1:9" x14ac:dyDescent="0.25">
      <c r="B12" s="1"/>
    </row>
    <row r="13" spans="1:9" x14ac:dyDescent="0.25">
      <c r="B13" s="1"/>
    </row>
    <row r="14" spans="1:9" x14ac:dyDescent="0.25">
      <c r="B14" s="1"/>
    </row>
    <row r="15" spans="1:9" x14ac:dyDescent="0.25">
      <c r="B1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5" sqref="C15"/>
    </sheetView>
  </sheetViews>
  <sheetFormatPr defaultRowHeight="16.5" x14ac:dyDescent="0.25"/>
  <cols>
    <col min="1" max="1" width="5.25" bestFit="1" customWidth="1"/>
    <col min="2" max="2" width="4.5" bestFit="1" customWidth="1"/>
    <col min="3" max="3" width="8.625" bestFit="1" customWidth="1"/>
    <col min="5" max="5" width="9.5" bestFit="1" customWidth="1"/>
    <col min="6" max="6" width="9.75" bestFit="1" customWidth="1"/>
  </cols>
  <sheetData>
    <row r="1" spans="1:8" x14ac:dyDescent="0.25">
      <c r="A1" t="s">
        <v>19</v>
      </c>
      <c r="B1" s="1" t="s">
        <v>26</v>
      </c>
      <c r="C1" s="1" t="s">
        <v>13</v>
      </c>
      <c r="D1" s="1" t="s">
        <v>15</v>
      </c>
      <c r="E1" s="1" t="s">
        <v>16</v>
      </c>
      <c r="F1" s="1" t="s">
        <v>14</v>
      </c>
      <c r="G1" s="1" t="s">
        <v>17</v>
      </c>
      <c r="H1" s="1" t="s">
        <v>18</v>
      </c>
    </row>
    <row r="2" spans="1:8" x14ac:dyDescent="0.25">
      <c r="A2" s="2" t="s">
        <v>20</v>
      </c>
      <c r="B2" s="2">
        <v>3</v>
      </c>
      <c r="C2" s="2">
        <v>6.3722799999999999</v>
      </c>
      <c r="D2" s="2">
        <v>2</v>
      </c>
      <c r="E2" s="2">
        <v>0.62771900000000003</v>
      </c>
      <c r="F2" s="2">
        <v>0.62771900000000003</v>
      </c>
      <c r="G2" s="2">
        <v>2</v>
      </c>
      <c r="H2" s="2">
        <v>6.3722799999999999</v>
      </c>
    </row>
    <row r="3" spans="1:8" x14ac:dyDescent="0.25">
      <c r="A3" s="2" t="s">
        <v>21</v>
      </c>
      <c r="B3" s="2">
        <v>10</v>
      </c>
      <c r="C3" s="2">
        <v>67.840400000000002</v>
      </c>
      <c r="D3" s="2">
        <v>20.431699999999999</v>
      </c>
      <c r="E3" s="2">
        <v>4.4559899999999999</v>
      </c>
      <c r="F3" s="2">
        <v>0.51254299999999997</v>
      </c>
      <c r="G3" s="2">
        <v>0.55164000000000002</v>
      </c>
      <c r="H3" s="2">
        <v>0.62980800000000003</v>
      </c>
    </row>
    <row r="4" spans="1:8" x14ac:dyDescent="0.25">
      <c r="A4" s="2" t="s">
        <v>22</v>
      </c>
      <c r="B4" s="2">
        <v>20</v>
      </c>
      <c r="C4" s="2">
        <v>270.495</v>
      </c>
      <c r="D4" s="2">
        <v>81.223799999999997</v>
      </c>
      <c r="E4" s="2">
        <v>17.235199999999999</v>
      </c>
      <c r="F4" s="2">
        <v>0.50309700000000002</v>
      </c>
      <c r="G4" s="2">
        <v>0.51247900000000002</v>
      </c>
      <c r="H4" s="2">
        <v>0.52881900000000004</v>
      </c>
    </row>
    <row r="5" spans="1:8" x14ac:dyDescent="0.25">
      <c r="A5" s="2" t="s">
        <v>23</v>
      </c>
      <c r="B5" s="2">
        <v>30</v>
      </c>
      <c r="C5" s="2">
        <v>608.25400000000002</v>
      </c>
      <c r="D5" s="2">
        <v>182.54499999999999</v>
      </c>
      <c r="E5" s="2">
        <v>38.538699999999999</v>
      </c>
      <c r="F5" s="2">
        <v>0.50137299999999996</v>
      </c>
      <c r="G5" s="2">
        <v>0.50551100000000004</v>
      </c>
      <c r="H5" s="2">
        <v>0.51254299999999997</v>
      </c>
    </row>
    <row r="6" spans="1:8" x14ac:dyDescent="0.25">
      <c r="A6" s="2" t="s">
        <v>24</v>
      </c>
      <c r="B6" s="2">
        <v>40</v>
      </c>
      <c r="C6" s="2">
        <v>1081.1199999999999</v>
      </c>
      <c r="D6" s="2">
        <v>324.39499999999998</v>
      </c>
      <c r="E6" s="2">
        <v>68.364099999999993</v>
      </c>
      <c r="F6" s="2">
        <v>0.50077199999999999</v>
      </c>
      <c r="G6" s="2">
        <v>0.50309300000000001</v>
      </c>
      <c r="H6" s="2">
        <v>0.50700400000000001</v>
      </c>
    </row>
    <row r="7" spans="1:8" x14ac:dyDescent="0.25">
      <c r="A7" s="2" t="s">
        <v>25</v>
      </c>
      <c r="B7" s="2">
        <v>50</v>
      </c>
      <c r="C7" s="2">
        <v>1689.08</v>
      </c>
      <c r="D7" s="2">
        <v>506.77300000000002</v>
      </c>
      <c r="E7" s="2">
        <v>106.711</v>
      </c>
      <c r="F7" s="2">
        <v>0.50049399999999999</v>
      </c>
      <c r="G7" s="2">
        <v>0.50197800000000004</v>
      </c>
      <c r="H7" s="2">
        <v>0.50446800000000003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80" zoomScaleNormal="80" workbookViewId="0">
      <selection activeCell="D2" activeCellId="1" sqref="B2:B14 D2:D14"/>
    </sheetView>
  </sheetViews>
  <sheetFormatPr defaultRowHeight="16.5" x14ac:dyDescent="0.25"/>
  <cols>
    <col min="1" max="1" width="11.375" bestFit="1" customWidth="1"/>
    <col min="2" max="3" width="4.5" bestFit="1" customWidth="1"/>
    <col min="4" max="4" width="9.5" bestFit="1" customWidth="1"/>
    <col min="5" max="5" width="12.75" bestFit="1" customWidth="1"/>
    <col min="6" max="6" width="6.5" bestFit="1" customWidth="1"/>
    <col min="7" max="7" width="8.5" bestFit="1" customWidth="1"/>
    <col min="8" max="8" width="10.5" bestFit="1" customWidth="1"/>
    <col min="9" max="9" width="12.75" bestFit="1" customWidth="1"/>
    <col min="10" max="10" width="8.5" bestFit="1" customWidth="1"/>
    <col min="11" max="11" width="21.875" customWidth="1"/>
    <col min="12" max="12" width="20" bestFit="1" customWidth="1"/>
    <col min="13" max="14" width="9.5" bestFit="1" customWidth="1"/>
  </cols>
  <sheetData>
    <row r="1" spans="1:9" s="1" customFormat="1" x14ac:dyDescent="0.25">
      <c r="A1" s="1" t="s">
        <v>27</v>
      </c>
      <c r="B1" s="1" t="s">
        <v>26</v>
      </c>
      <c r="C1" s="1" t="s">
        <v>1</v>
      </c>
      <c r="D1" s="1" t="s">
        <v>0</v>
      </c>
      <c r="E1" s="1" t="s">
        <v>12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9" x14ac:dyDescent="0.25">
      <c r="A2" s="1" t="s">
        <v>3</v>
      </c>
      <c r="B2" s="1">
        <v>3</v>
      </c>
      <c r="C2" s="1">
        <v>17</v>
      </c>
      <c r="D2" s="1">
        <v>0</v>
      </c>
      <c r="E2" s="1">
        <f>D2/C2</f>
        <v>0</v>
      </c>
      <c r="F2" s="1">
        <f>B2^2</f>
        <v>9</v>
      </c>
      <c r="G2" s="1">
        <f>B2^3</f>
        <v>27</v>
      </c>
      <c r="H2" s="1">
        <f>B2^4</f>
        <v>81</v>
      </c>
      <c r="I2" s="1">
        <f>B2^5</f>
        <v>243</v>
      </c>
    </row>
    <row r="3" spans="1:9" x14ac:dyDescent="0.25">
      <c r="A3" s="1" t="s">
        <v>28</v>
      </c>
      <c r="B3" s="1">
        <v>10</v>
      </c>
      <c r="C3" s="1">
        <v>35</v>
      </c>
      <c r="D3" s="1">
        <v>0</v>
      </c>
      <c r="E3" s="1">
        <f t="shared" ref="E3:E14" si="0">D3/C3</f>
        <v>0</v>
      </c>
      <c r="F3" s="1">
        <f t="shared" ref="F3:F14" si="1">B3^2</f>
        <v>100</v>
      </c>
      <c r="G3" s="1">
        <f t="shared" ref="G3:G14" si="2">B3^3</f>
        <v>1000</v>
      </c>
      <c r="H3" s="1">
        <f t="shared" ref="H3:H14" si="3">B3^4</f>
        <v>10000</v>
      </c>
      <c r="I3" s="1">
        <f t="shared" ref="I3:I14" si="4">B3^5</f>
        <v>100000</v>
      </c>
    </row>
    <row r="4" spans="1:9" x14ac:dyDescent="0.25">
      <c r="A4" s="1" t="s">
        <v>6</v>
      </c>
      <c r="B4" s="1">
        <v>20</v>
      </c>
      <c r="C4" s="1">
        <v>67</v>
      </c>
      <c r="D4" s="1">
        <v>1.5625E-2</v>
      </c>
      <c r="E4" s="1">
        <f t="shared" si="0"/>
        <v>2.3320895522388059E-4</v>
      </c>
      <c r="F4" s="1">
        <f t="shared" si="1"/>
        <v>400</v>
      </c>
      <c r="G4" s="1">
        <f t="shared" si="2"/>
        <v>8000</v>
      </c>
      <c r="H4" s="1">
        <f t="shared" si="3"/>
        <v>160000</v>
      </c>
      <c r="I4" s="1">
        <f t="shared" si="4"/>
        <v>3200000</v>
      </c>
    </row>
    <row r="5" spans="1:9" x14ac:dyDescent="0.25">
      <c r="A5" s="1" t="s">
        <v>8</v>
      </c>
      <c r="B5" s="1">
        <v>30</v>
      </c>
      <c r="C5" s="1">
        <v>100</v>
      </c>
      <c r="D5" s="1">
        <v>0.140625</v>
      </c>
      <c r="E5" s="1">
        <f t="shared" si="0"/>
        <v>1.4062499999999999E-3</v>
      </c>
      <c r="F5" s="1">
        <f t="shared" si="1"/>
        <v>900</v>
      </c>
      <c r="G5" s="1">
        <f t="shared" si="2"/>
        <v>27000</v>
      </c>
      <c r="H5" s="1">
        <f t="shared" si="3"/>
        <v>810000</v>
      </c>
      <c r="I5" s="1">
        <f t="shared" si="4"/>
        <v>24300000</v>
      </c>
    </row>
    <row r="6" spans="1:9" x14ac:dyDescent="0.25">
      <c r="A6" s="1" t="s">
        <v>9</v>
      </c>
      <c r="B6" s="1">
        <v>40</v>
      </c>
      <c r="C6" s="1">
        <v>133</v>
      </c>
      <c r="D6" s="1">
        <v>0.390625</v>
      </c>
      <c r="E6" s="1">
        <f t="shared" si="0"/>
        <v>2.9370300751879698E-3</v>
      </c>
      <c r="F6" s="1">
        <f t="shared" si="1"/>
        <v>1600</v>
      </c>
      <c r="G6" s="1">
        <f t="shared" si="2"/>
        <v>64000</v>
      </c>
      <c r="H6" s="1">
        <f t="shared" si="3"/>
        <v>2560000</v>
      </c>
      <c r="I6" s="1">
        <f t="shared" si="4"/>
        <v>102400000</v>
      </c>
    </row>
    <row r="7" spans="1:9" x14ac:dyDescent="0.25">
      <c r="A7" s="1" t="s">
        <v>7</v>
      </c>
      <c r="B7" s="1">
        <v>50</v>
      </c>
      <c r="C7" s="1">
        <v>167</v>
      </c>
      <c r="D7" s="1">
        <v>0.9375</v>
      </c>
      <c r="E7" s="1">
        <f t="shared" si="0"/>
        <v>5.6137724550898204E-3</v>
      </c>
      <c r="F7" s="1">
        <f t="shared" si="1"/>
        <v>2500</v>
      </c>
      <c r="G7" s="1">
        <f t="shared" si="2"/>
        <v>125000</v>
      </c>
      <c r="H7" s="1">
        <f t="shared" si="3"/>
        <v>6250000</v>
      </c>
      <c r="I7" s="1">
        <f t="shared" si="4"/>
        <v>312500000</v>
      </c>
    </row>
    <row r="8" spans="1:9" x14ac:dyDescent="0.25">
      <c r="A8" s="1" t="s">
        <v>29</v>
      </c>
      <c r="B8" s="1">
        <v>60</v>
      </c>
      <c r="C8" s="1">
        <v>209</v>
      </c>
      <c r="D8" s="1">
        <v>1.98438</v>
      </c>
      <c r="E8" s="1">
        <f t="shared" si="0"/>
        <v>9.4946411483253588E-3</v>
      </c>
      <c r="F8" s="1">
        <f t="shared" si="1"/>
        <v>3600</v>
      </c>
      <c r="G8" s="1">
        <f t="shared" si="2"/>
        <v>216000</v>
      </c>
      <c r="H8" s="1">
        <f t="shared" si="3"/>
        <v>12960000</v>
      </c>
      <c r="I8" s="1">
        <f t="shared" si="4"/>
        <v>777600000</v>
      </c>
    </row>
    <row r="9" spans="1:9" x14ac:dyDescent="0.25">
      <c r="A9" s="1" t="s">
        <v>4</v>
      </c>
      <c r="B9" s="1">
        <v>70</v>
      </c>
      <c r="C9" s="1">
        <v>244</v>
      </c>
      <c r="D9" s="1">
        <v>4.3906200000000002</v>
      </c>
      <c r="E9" s="1">
        <f t="shared" si="0"/>
        <v>1.7994344262295084E-2</v>
      </c>
      <c r="F9" s="1">
        <f t="shared" si="1"/>
        <v>4900</v>
      </c>
      <c r="G9" s="1">
        <f t="shared" si="2"/>
        <v>343000</v>
      </c>
      <c r="H9" s="1">
        <f t="shared" si="3"/>
        <v>24010000</v>
      </c>
      <c r="I9" s="1">
        <f t="shared" si="4"/>
        <v>1680700000</v>
      </c>
    </row>
    <row r="10" spans="1:9" x14ac:dyDescent="0.25">
      <c r="A10" s="1" t="s">
        <v>30</v>
      </c>
      <c r="B10" s="1">
        <v>80</v>
      </c>
      <c r="C10" s="1">
        <v>262</v>
      </c>
      <c r="D10" s="1">
        <v>6.9531200000000002</v>
      </c>
      <c r="E10" s="1">
        <f t="shared" si="0"/>
        <v>2.6538625954198473E-2</v>
      </c>
      <c r="F10" s="1">
        <f t="shared" si="1"/>
        <v>6400</v>
      </c>
      <c r="G10" s="1">
        <f t="shared" si="2"/>
        <v>512000</v>
      </c>
      <c r="H10" s="1">
        <f t="shared" si="3"/>
        <v>40960000</v>
      </c>
      <c r="I10" s="1">
        <f t="shared" si="4"/>
        <v>3276800000</v>
      </c>
    </row>
    <row r="11" spans="1:9" x14ac:dyDescent="0.25">
      <c r="A11" s="1" t="s">
        <v>31</v>
      </c>
      <c r="B11" s="1">
        <v>90</v>
      </c>
      <c r="C11" s="1">
        <v>310</v>
      </c>
      <c r="D11" s="1">
        <v>11.2812</v>
      </c>
      <c r="E11" s="1">
        <f t="shared" si="0"/>
        <v>3.6390967741935482E-2</v>
      </c>
      <c r="F11" s="1">
        <f t="shared" si="1"/>
        <v>8100</v>
      </c>
      <c r="G11" s="1">
        <f t="shared" si="2"/>
        <v>729000</v>
      </c>
      <c r="H11" s="1">
        <f t="shared" si="3"/>
        <v>65610000</v>
      </c>
      <c r="I11" s="1">
        <f t="shared" si="4"/>
        <v>5904900000</v>
      </c>
    </row>
    <row r="12" spans="1:9" x14ac:dyDescent="0.25">
      <c r="A12" s="1" t="s">
        <v>32</v>
      </c>
      <c r="B12" s="1">
        <v>100</v>
      </c>
      <c r="C12" s="1">
        <v>326</v>
      </c>
      <c r="D12" s="1">
        <v>16.796900000000001</v>
      </c>
      <c r="E12" s="1">
        <f t="shared" si="0"/>
        <v>5.1524233128834356E-2</v>
      </c>
      <c r="F12" s="1">
        <f t="shared" si="1"/>
        <v>10000</v>
      </c>
      <c r="G12" s="1">
        <f t="shared" si="2"/>
        <v>1000000</v>
      </c>
      <c r="H12" s="1">
        <f t="shared" si="3"/>
        <v>100000000</v>
      </c>
      <c r="I12" s="1">
        <f t="shared" si="4"/>
        <v>10000000000</v>
      </c>
    </row>
    <row r="13" spans="1:9" x14ac:dyDescent="0.25">
      <c r="A13" s="1" t="s">
        <v>33</v>
      </c>
      <c r="B13" s="1">
        <v>120</v>
      </c>
      <c r="C13" s="1">
        <v>383</v>
      </c>
      <c r="D13" s="1">
        <v>35.531199999999998</v>
      </c>
      <c r="E13" s="1">
        <f t="shared" si="0"/>
        <v>9.2770757180156649E-2</v>
      </c>
      <c r="F13" s="1">
        <f t="shared" si="1"/>
        <v>14400</v>
      </c>
      <c r="G13" s="1">
        <f t="shared" si="2"/>
        <v>1728000</v>
      </c>
      <c r="H13" s="1">
        <f t="shared" si="3"/>
        <v>207360000</v>
      </c>
      <c r="I13" s="1">
        <f t="shared" si="4"/>
        <v>24883200000</v>
      </c>
    </row>
    <row r="14" spans="1:9" x14ac:dyDescent="0.25">
      <c r="A14" s="1" t="s">
        <v>34</v>
      </c>
      <c r="B14" s="1">
        <v>150</v>
      </c>
      <c r="C14" s="1">
        <v>506</v>
      </c>
      <c r="D14" s="1">
        <v>80.75</v>
      </c>
      <c r="E14" s="1">
        <f t="shared" si="0"/>
        <v>0.15958498023715414</v>
      </c>
      <c r="F14" s="1">
        <f t="shared" si="1"/>
        <v>22500</v>
      </c>
      <c r="G14" s="1">
        <f t="shared" si="2"/>
        <v>3375000</v>
      </c>
      <c r="H14" s="1">
        <f t="shared" si="3"/>
        <v>506250000</v>
      </c>
      <c r="I14" s="1">
        <f t="shared" si="4"/>
        <v>75937500000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0" zoomScaleNormal="80" workbookViewId="0">
      <selection activeCell="K9" sqref="K9"/>
    </sheetView>
  </sheetViews>
  <sheetFormatPr defaultRowHeight="16.5" x14ac:dyDescent="0.25"/>
  <cols>
    <col min="1" max="1" width="11.375" bestFit="1" customWidth="1"/>
  </cols>
  <sheetData>
    <row r="1" spans="1:8" x14ac:dyDescent="0.25">
      <c r="A1" s="1" t="s">
        <v>27</v>
      </c>
      <c r="B1" s="1" t="s">
        <v>26</v>
      </c>
      <c r="C1" s="1" t="s">
        <v>13</v>
      </c>
      <c r="D1" s="1" t="s">
        <v>36</v>
      </c>
      <c r="E1" s="1" t="s">
        <v>16</v>
      </c>
      <c r="F1" s="1" t="s">
        <v>35</v>
      </c>
      <c r="G1" s="1" t="s">
        <v>37</v>
      </c>
      <c r="H1" s="1" t="s">
        <v>18</v>
      </c>
    </row>
    <row r="2" spans="1:8" x14ac:dyDescent="0.25">
      <c r="A2" s="1" t="s">
        <v>3</v>
      </c>
      <c r="B2" s="1">
        <v>3</v>
      </c>
      <c r="C2" s="1">
        <v>6.3722799999999999</v>
      </c>
      <c r="D2" s="1">
        <v>2</v>
      </c>
      <c r="E2" s="1">
        <v>0.62771900000000003</v>
      </c>
      <c r="F2" s="1">
        <v>0.62771900000000003</v>
      </c>
      <c r="G2" s="1">
        <v>2</v>
      </c>
      <c r="H2" s="1">
        <v>6.3722799999999999</v>
      </c>
    </row>
    <row r="3" spans="1:8" x14ac:dyDescent="0.25">
      <c r="A3" s="1" t="s">
        <v>28</v>
      </c>
      <c r="B3" s="1">
        <v>10</v>
      </c>
      <c r="C3" s="1">
        <v>67.840400000000002</v>
      </c>
      <c r="D3" s="1">
        <v>20.431699999999999</v>
      </c>
      <c r="E3" s="1">
        <v>4.4559899999999999</v>
      </c>
      <c r="F3" s="1">
        <v>0.51254299999999997</v>
      </c>
      <c r="G3" s="1">
        <v>0.55164000000000002</v>
      </c>
      <c r="H3" s="1">
        <v>0.62980800000000003</v>
      </c>
    </row>
    <row r="4" spans="1:8" x14ac:dyDescent="0.25">
      <c r="A4" s="1" t="s">
        <v>6</v>
      </c>
      <c r="B4" s="1">
        <v>20</v>
      </c>
      <c r="C4" s="1">
        <v>270.495</v>
      </c>
      <c r="D4" s="1">
        <v>81.223799999999997</v>
      </c>
      <c r="E4" s="1">
        <v>17.235199999999999</v>
      </c>
      <c r="F4" s="1">
        <v>0.50309700000000002</v>
      </c>
      <c r="G4" s="1">
        <v>0.51247900000000002</v>
      </c>
      <c r="H4" s="1">
        <v>0.52881900000000004</v>
      </c>
    </row>
    <row r="5" spans="1:8" x14ac:dyDescent="0.25">
      <c r="A5" s="1" t="s">
        <v>8</v>
      </c>
      <c r="B5" s="1">
        <v>30</v>
      </c>
      <c r="C5" s="1">
        <v>608.25400000000002</v>
      </c>
      <c r="D5" s="1">
        <v>182.54499999999999</v>
      </c>
      <c r="E5" s="1">
        <v>38.538699999999999</v>
      </c>
      <c r="F5" s="1">
        <v>0.50137299999999996</v>
      </c>
      <c r="G5" s="1">
        <v>0.50551100000000004</v>
      </c>
      <c r="H5" s="1">
        <v>0.51254299999999997</v>
      </c>
    </row>
    <row r="6" spans="1:8" x14ac:dyDescent="0.25">
      <c r="A6" s="1" t="s">
        <v>9</v>
      </c>
      <c r="B6" s="1">
        <v>40</v>
      </c>
      <c r="C6" s="1">
        <v>1081.1199999999999</v>
      </c>
      <c r="D6" s="1">
        <v>324.39499999999998</v>
      </c>
      <c r="E6" s="1">
        <v>68.364099999999993</v>
      </c>
      <c r="F6" s="1">
        <v>0.50077199999999999</v>
      </c>
      <c r="G6" s="1">
        <v>0.50309300000000001</v>
      </c>
      <c r="H6" s="1">
        <v>0.50700400000000001</v>
      </c>
    </row>
    <row r="7" spans="1:8" x14ac:dyDescent="0.25">
      <c r="A7" s="1" t="s">
        <v>7</v>
      </c>
      <c r="B7" s="1">
        <v>50</v>
      </c>
      <c r="C7" s="1">
        <v>1689.08</v>
      </c>
      <c r="D7" s="1">
        <v>506.77300000000002</v>
      </c>
      <c r="E7" s="1">
        <v>106.711</v>
      </c>
      <c r="F7" s="1">
        <v>0.50049399999999999</v>
      </c>
      <c r="G7" s="1">
        <v>0.50197800000000004</v>
      </c>
      <c r="H7" s="1">
        <v>0.50446800000000003</v>
      </c>
    </row>
    <row r="8" spans="1:8" x14ac:dyDescent="0.25">
      <c r="A8" s="1" t="s">
        <v>29</v>
      </c>
      <c r="B8" s="1">
        <v>60</v>
      </c>
      <c r="C8" s="1">
        <v>2432.15</v>
      </c>
      <c r="D8" s="1">
        <v>729.67899999999997</v>
      </c>
      <c r="E8" s="1">
        <v>153.58000000000001</v>
      </c>
      <c r="F8" s="1">
        <v>0.50034299999999998</v>
      </c>
      <c r="G8" s="1">
        <v>0.50137299999999996</v>
      </c>
      <c r="H8" s="1">
        <v>0.50309700000000002</v>
      </c>
    </row>
    <row r="9" spans="1:8" x14ac:dyDescent="0.25">
      <c r="A9" s="1" t="s">
        <v>4</v>
      </c>
      <c r="B9" s="1">
        <v>70</v>
      </c>
      <c r="C9" s="1">
        <v>3310.32</v>
      </c>
      <c r="D9" s="1">
        <v>993.11400000000003</v>
      </c>
      <c r="E9" s="1">
        <v>208.971</v>
      </c>
      <c r="F9" s="1">
        <v>0.50025200000000003</v>
      </c>
      <c r="G9" s="1">
        <v>0.50100800000000001</v>
      </c>
      <c r="H9" s="1">
        <v>0.50227299999999997</v>
      </c>
    </row>
    <row r="10" spans="1:8" x14ac:dyDescent="0.25">
      <c r="A10" s="1" t="s">
        <v>30</v>
      </c>
      <c r="B10" s="1">
        <v>80</v>
      </c>
      <c r="C10" s="1">
        <v>4323.6000000000004</v>
      </c>
      <c r="D10" s="1">
        <v>1297.08</v>
      </c>
      <c r="E10" s="1">
        <v>272.88299999999998</v>
      </c>
      <c r="F10" s="1">
        <v>0.500193</v>
      </c>
      <c r="G10" s="1">
        <v>0.50077199999999999</v>
      </c>
      <c r="H10" s="1">
        <v>0.50173900000000005</v>
      </c>
    </row>
    <row r="11" spans="1:8" x14ac:dyDescent="0.25">
      <c r="A11" s="1" t="s">
        <v>31</v>
      </c>
      <c r="B11" s="1">
        <v>90</v>
      </c>
      <c r="C11" s="1">
        <v>5471.98</v>
      </c>
      <c r="D11" s="1">
        <v>1641.57</v>
      </c>
      <c r="E11" s="1">
        <v>345.31599999999997</v>
      </c>
      <c r="F11" s="1">
        <v>0.50015200000000004</v>
      </c>
      <c r="G11" s="1">
        <v>0.50061</v>
      </c>
      <c r="H11" s="1">
        <v>0.50137299999999996</v>
      </c>
    </row>
    <row r="12" spans="1:8" x14ac:dyDescent="0.25">
      <c r="A12" s="1" t="s">
        <v>32</v>
      </c>
      <c r="B12" s="1">
        <v>100</v>
      </c>
      <c r="C12" s="1">
        <v>6755.46</v>
      </c>
      <c r="D12" s="1">
        <v>2026.59</v>
      </c>
      <c r="E12" s="1">
        <v>426.27199999999999</v>
      </c>
      <c r="F12" s="1">
        <v>0.50012299999999998</v>
      </c>
      <c r="G12" s="1">
        <v>0.50049399999999999</v>
      </c>
      <c r="H12" s="1">
        <v>0.501112</v>
      </c>
    </row>
    <row r="13" spans="1:8" x14ac:dyDescent="0.25">
      <c r="A13" s="1" t="s">
        <v>33</v>
      </c>
      <c r="B13" s="1">
        <v>120</v>
      </c>
      <c r="C13" s="1">
        <v>9727.73</v>
      </c>
      <c r="D13" s="1">
        <v>2918.22</v>
      </c>
      <c r="E13" s="1">
        <v>613.74699999999996</v>
      </c>
      <c r="F13" s="1">
        <v>0.50008600000000003</v>
      </c>
      <c r="G13" s="1">
        <v>0.50034299999999998</v>
      </c>
      <c r="H13" s="1">
        <v>0.50077199999999999</v>
      </c>
    </row>
    <row r="14" spans="1:8" x14ac:dyDescent="0.25">
      <c r="A14" s="1" t="s">
        <v>34</v>
      </c>
      <c r="B14" s="1">
        <v>150</v>
      </c>
      <c r="C14" s="1">
        <v>15199.4</v>
      </c>
      <c r="D14" s="1">
        <v>4559.62</v>
      </c>
      <c r="E14" s="1">
        <v>958.87300000000005</v>
      </c>
      <c r="F14" s="1">
        <v>0.50005500000000003</v>
      </c>
      <c r="G14" s="1">
        <v>0.50021899999999997</v>
      </c>
      <c r="H14" s="1">
        <v>0.50049399999999999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3" zoomScale="60" zoomScaleNormal="60" workbookViewId="0">
      <selection activeCell="W40" sqref="W40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noshift</vt:lpstr>
      <vt:lpstr>noshift_eigenvalues</vt:lpstr>
      <vt:lpstr>shift</vt:lpstr>
      <vt:lpstr>shift_eigenvalues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陳冠鈞</dc:creator>
  <cp:lastModifiedBy>陳冠鈞</cp:lastModifiedBy>
  <dcterms:created xsi:type="dcterms:W3CDTF">2017-04-17T16:41:57Z</dcterms:created>
  <dcterms:modified xsi:type="dcterms:W3CDTF">2017-04-18T08:35:44Z</dcterms:modified>
</cp:coreProperties>
</file>