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2C MPKI Late(Spec+gap) " sheetId="1" r:id="rId4"/>
    <sheet state="visible" name="L1D miss lat Mean(spec+gap)" sheetId="2" r:id="rId5"/>
    <sheet state="visible" name="L1D Traffic(sped+gap)" sheetId="3" r:id="rId6"/>
    <sheet state="visible" name="Speedup Gmean(spec+gap) motiv" sheetId="4" r:id="rId7"/>
  </sheets>
  <definedNames/>
  <calcPr/>
  <extLst>
    <ext uri="GoogleSheetsCustomDataVersion2">
      <go:sheetsCustomData xmlns:go="http://customooxmlschemas.google.com/" r:id="rId8" roundtripDataChecksum="rku8o5ZgTzwP2LvObzayPTpw9ob70F5w7Pb69fbfezw="/>
    </ext>
  </extLst>
</workbook>
</file>

<file path=xl/sharedStrings.xml><?xml version="1.0" encoding="utf-8"?>
<sst xmlns="http://schemas.openxmlformats.org/spreadsheetml/2006/main" count="72" uniqueCount="34">
  <si>
    <t>IP-Stride</t>
  </si>
  <si>
    <t>IPCP</t>
  </si>
  <si>
    <t>Bingo</t>
  </si>
  <si>
    <t>SPP+PPF</t>
  </si>
  <si>
    <t>Berti</t>
  </si>
  <si>
    <t>Berti-SH</t>
  </si>
  <si>
    <t>On-access</t>
  </si>
  <si>
    <t>On-commit</t>
  </si>
  <si>
    <t>Uncovered</t>
  </si>
  <si>
    <t>Missed Opportunity</t>
  </si>
  <si>
    <t>Late Prefetch</t>
  </si>
  <si>
    <t>Commit Late Prefetch</t>
  </si>
  <si>
    <t>On-access Pref (Secure)</t>
  </si>
  <si>
    <t>On-access + Filter(Secure cache system)</t>
  </si>
  <si>
    <t>On-commit(Secure cache system)</t>
  </si>
  <si>
    <t>On-commit + Filter(Secure cache system)</t>
  </si>
  <si>
    <t>On-access Pref (Non-secure)</t>
  </si>
  <si>
    <t>no_filter-secure</t>
  </si>
  <si>
    <t>hit_filter-secure</t>
  </si>
  <si>
    <t>non_secure</t>
  </si>
  <si>
    <t>Figure 3</t>
  </si>
  <si>
    <t>No Pref</t>
  </si>
  <si>
    <t>Non-Secure</t>
  </si>
  <si>
    <t>Secure</t>
  </si>
  <si>
    <t>Non-secure</t>
  </si>
  <si>
    <t>Commit Requests</t>
  </si>
  <si>
    <t>Prefetch</t>
  </si>
  <si>
    <t>Load</t>
  </si>
  <si>
    <t>Speedup</t>
  </si>
  <si>
    <t>On-access Pref (Secure cache system)</t>
  </si>
  <si>
    <t>On-access + Filter (Secure cache system)</t>
  </si>
  <si>
    <t>On-commit Pref (Secure cache system)</t>
  </si>
  <si>
    <t>On-access Pref (Non-secure cache system)</t>
  </si>
  <si>
    <t>Figure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</si>
</sst>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sz val="13.0"/>
      <color rgb="FF000000"/>
      <name val="Calibri"/>
    </font>
    <font/>
    <font>
      <sz val="1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horizontal="right" shrinkToFit="0" wrapText="1"/>
    </xf>
    <xf borderId="0" fillId="0" fontId="4" numFmtId="0" xfId="0" applyFont="1"/>
    <xf borderId="1" fillId="0" fontId="1" numFmtId="164" xfId="0" applyBorder="1" applyFont="1" applyNumberFormat="1"/>
    <xf borderId="2" fillId="0" fontId="1" numFmtId="164" xfId="0" applyAlignment="1" applyBorder="1" applyFont="1" applyNumberFormat="1">
      <alignment horizontal="center"/>
    </xf>
    <xf borderId="3" fillId="0" fontId="5" numFmtId="0" xfId="0" applyBorder="1" applyFont="1"/>
    <xf borderId="4" fillId="0" fontId="5" numFmtId="0" xfId="0" applyBorder="1" applyFont="1"/>
    <xf borderId="3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/>
    </xf>
    <xf borderId="1" fillId="0" fontId="2" numFmtId="164" xfId="0" applyBorder="1" applyFont="1" applyNumberFormat="1"/>
    <xf borderId="4" fillId="0" fontId="2" numFmtId="164" xfId="0" applyBorder="1" applyFont="1" applyNumberFormat="1"/>
    <xf borderId="1" fillId="0" fontId="2" numFmtId="0" xfId="0" applyBorder="1" applyFont="1"/>
    <xf borderId="5" fillId="0" fontId="3" numFmtId="0" xfId="0" applyAlignment="1" applyBorder="1" applyFont="1">
      <alignment horizontal="right" shrinkToFit="0" wrapText="1"/>
    </xf>
    <xf borderId="6" fillId="2" fontId="1" numFmtId="164" xfId="0" applyAlignment="1" applyBorder="1" applyFill="1" applyFont="1" applyNumberFormat="1">
      <alignment horizontal="right" shrinkToFit="0" wrapText="1"/>
    </xf>
    <xf borderId="5" fillId="3" fontId="1" numFmtId="164" xfId="0" applyAlignment="1" applyBorder="1" applyFill="1" applyFont="1" applyNumberFormat="1">
      <alignment horizontal="right" shrinkToFit="0" wrapText="1"/>
    </xf>
    <xf borderId="5" fillId="0" fontId="1" numFmtId="0" xfId="0" applyAlignment="1" applyBorder="1" applyFont="1">
      <alignment horizontal="right" shrinkToFit="0" wrapText="1"/>
    </xf>
    <xf borderId="5" fillId="2" fontId="1" numFmtId="164" xfId="0" applyAlignment="1" applyBorder="1" applyFont="1" applyNumberFormat="1">
      <alignment horizontal="right" shrinkToFit="0" wrapText="1"/>
    </xf>
    <xf borderId="0" fillId="0" fontId="1" numFmtId="164" xfId="0" applyFont="1" applyNumberFormat="1"/>
    <xf borderId="1" fillId="4" fontId="2" numFmtId="164" xfId="0" applyBorder="1" applyFill="1" applyFont="1" applyNumberFormat="1"/>
    <xf borderId="7" fillId="4" fontId="1" numFmtId="164" xfId="0" applyBorder="1" applyFont="1" applyNumberFormat="1"/>
    <xf borderId="7" fillId="4" fontId="1" numFmtId="0" xfId="0" applyBorder="1" applyFont="1"/>
    <xf borderId="5" fillId="0" fontId="3" numFmtId="0" xfId="0" applyAlignment="1" applyBorder="1" applyFont="1">
      <alignment shrinkToFit="0" wrapText="1"/>
    </xf>
    <xf borderId="0" fillId="0" fontId="6" numFmtId="0" xfId="0" applyFont="1"/>
    <xf borderId="6" fillId="3" fontId="1" numFmtId="164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326086956521739"/>
          <c:y val="0.04303134007259794"/>
          <c:w val="0.8501071408323595"/>
          <c:h val="0.8554061599274021"/>
        </c:manualLayout>
      </c:layout>
      <c:barChart>
        <c:barDir val="col"/>
        <c:grouping val="stacked"/>
        <c:ser>
          <c:idx val="0"/>
          <c:order val="0"/>
          <c:tx>
            <c:v>Uncovered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'L2C MPKI Late(Spec+gap) '!$B$1:$K$1</c:f>
            </c:strRef>
          </c:cat>
          <c:val>
            <c:numRef>
              <c:f>'L2C MPKI Late(Spec+gap) '!$B$2:$K$2</c:f>
              <c:numCache/>
            </c:numRef>
          </c:val>
        </c:ser>
        <c:ser>
          <c:idx val="1"/>
          <c:order val="1"/>
          <c:tx>
            <c:v>Missed Opportunity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'L2C MPKI Late(Spec+gap) '!$B$1:$K$1</c:f>
            </c:strRef>
          </c:cat>
          <c:val>
            <c:numRef>
              <c:f>'L2C MPKI Late(Spec+gap) '!$B$3:$K$3</c:f>
              <c:numCache/>
            </c:numRef>
          </c:val>
        </c:ser>
        <c:ser>
          <c:idx val="2"/>
          <c:order val="2"/>
          <c:tx>
            <c:v>Late Prefetch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'L2C MPKI Late(Spec+gap) '!$B$1:$K$1</c:f>
            </c:strRef>
          </c:cat>
          <c:val>
            <c:numRef>
              <c:f>'L2C MPKI Late(Spec+gap) '!$B$4:$K$4</c:f>
              <c:numCache/>
            </c:numRef>
          </c:val>
        </c:ser>
        <c:ser>
          <c:idx val="3"/>
          <c:order val="3"/>
          <c:tx>
            <c:v>Commit Late Prefetch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'L2C MPKI Late(Spec+gap) '!$B$1:$K$1</c:f>
            </c:strRef>
          </c:cat>
          <c:val>
            <c:numRef>
              <c:f>'L2C MPKI Late(Spec+gap) '!$B$5:$K$5</c:f>
              <c:numCache/>
            </c:numRef>
          </c:val>
        </c:ser>
        <c:ser>
          <c:idx val="4"/>
          <c:order val="4"/>
          <c:tx>
            <c:strRef>
              <c:f>'L2C MPKI Late(Spec+gap) '!$A$6</c:f>
            </c:strRef>
          </c:tx>
          <c:cat>
            <c:strRef>
              <c:f>'L2C MPKI Late(Spec+gap) '!$B$1:$K$1</c:f>
            </c:strRef>
          </c:cat>
          <c:val>
            <c:numRef>
              <c:f>'L2C MPKI Late(Spec+gap) '!$B$6:$K$6</c:f>
              <c:numCache/>
            </c:numRef>
          </c:val>
        </c:ser>
        <c:overlap val="100"/>
        <c:axId val="1524494159"/>
        <c:axId val="870768059"/>
      </c:barChart>
      <c:catAx>
        <c:axId val="152449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70768059"/>
      </c:catAx>
      <c:valAx>
        <c:axId val="870768059"/>
        <c:scaling>
          <c:orientation val="minMax"/>
          <c:max val="4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L1D/L2 MPKI</a:t>
                </a:r>
              </a:p>
            </c:rich>
          </c:tx>
          <c:layout>
            <c:manualLayout>
              <c:xMode val="edge"/>
              <c:yMode val="edge"/>
              <c:x val="0.009189390647764245"/>
              <c:y val="0.175533258038616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24494159"/>
      </c:valAx>
    </c:plotArea>
    <c:legend>
      <c:legendPos val="b"/>
      <c:layout>
        <c:manualLayout>
          <c:xMode val="edge"/>
          <c:yMode val="edge"/>
          <c:x val="0.2422544170409753"/>
          <c:y val="0.05827023849718348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6222992899552705"/>
          <c:y val="0.04297205475501726"/>
          <c:w val="0.804554861176563"/>
          <c:h val="0.8644698382248975"/>
        </c:manualLayout>
      </c:layout>
      <c:barChart>
        <c:barDir val="col"/>
        <c:ser>
          <c:idx val="0"/>
          <c:order val="0"/>
          <c:tx>
            <c:v>On-access Pref (Non-secure)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'L1D miss lat Mean(spec+gap)'!$B$2:$F$2</c:f>
            </c:strRef>
          </c:cat>
          <c:val>
            <c:numRef>
              <c:f>'L1D miss lat Mean(spec+gap)'!$B$7:$F$7</c:f>
              <c:numCache/>
            </c:numRef>
          </c:val>
        </c:ser>
        <c:ser>
          <c:idx val="1"/>
          <c:order val="1"/>
          <c:tx>
            <c:v>On-access Pref (Secure)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'L1D miss lat Mean(spec+gap)'!$B$2:$F$2</c:f>
            </c:strRef>
          </c:cat>
          <c:val>
            <c:numRef>
              <c:f>'L1D miss lat Mean(spec+gap)'!$B$3:$F$3</c:f>
              <c:numCache/>
            </c:numRef>
          </c:val>
        </c:ser>
        <c:axId val="271615390"/>
        <c:axId val="1709866206"/>
      </c:barChart>
      <c:catAx>
        <c:axId val="27161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09866206"/>
      </c:catAx>
      <c:valAx>
        <c:axId val="1709866206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L1D Load Miss Latency (Cycles)</a:t>
                </a:r>
              </a:p>
            </c:rich>
          </c:tx>
          <c:layout>
            <c:manualLayout>
              <c:xMode val="edge"/>
              <c:yMode val="edge"/>
              <c:x val="0.01179891188785152"/>
              <c:y val="0.1202739319832464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271615390"/>
        <c:minorUnit val="4.0"/>
      </c:valAx>
    </c:plotArea>
    <c:legend>
      <c:legendPos val="r"/>
      <c:layout>
        <c:manualLayout>
          <c:xMode val="edge"/>
          <c:yMode val="edge"/>
          <c:x val="0.520208205952172"/>
          <c:y val="0.22116245445942118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290532039644851"/>
          <c:y val="0.036463458741952115"/>
          <c:w val="0.8575446927660796"/>
          <c:h val="0.5668589372559195"/>
        </c:manualLayout>
      </c:layout>
      <c:barChart>
        <c:barDir val="col"/>
        <c:grouping val="stacked"/>
        <c:ser>
          <c:idx val="0"/>
          <c:order val="0"/>
          <c:tx>
            <c:v>Load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'L1D Traffic(sped+gap)'!$B$1:$M$1</c:f>
            </c:strRef>
          </c:cat>
          <c:val>
            <c:numRef>
              <c:f>'L1D Traffic(sped+gap)'!$B$2:$M$2</c:f>
              <c:numCache/>
            </c:numRef>
          </c:val>
        </c:ser>
        <c:ser>
          <c:idx val="1"/>
          <c:order val="1"/>
          <c:tx>
            <c:v>Prefetch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'L1D Traffic(sped+gap)'!$B$1:$M$1</c:f>
            </c:strRef>
          </c:cat>
          <c:val>
            <c:numRef>
              <c:f>'L1D Traffic(sped+gap)'!$B$5:$M$5</c:f>
              <c:numCache/>
            </c:numRef>
          </c:val>
        </c:ser>
        <c:ser>
          <c:idx val="2"/>
          <c:order val="2"/>
          <c:tx>
            <c:v>Commit Requests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'L1D Traffic(sped+gap)'!$B$1:$M$1</c:f>
            </c:strRef>
          </c:cat>
          <c:val>
            <c:numRef>
              <c:f>'L1D Traffic(sped+gap)'!$B$4:$M$4</c:f>
              <c:numCache/>
            </c:numRef>
          </c:val>
        </c:ser>
        <c:ser>
          <c:idx val="3"/>
          <c:order val="3"/>
          <c:tx>
            <c:strRef>
              <c:f>'L1D Traffic(sped+gap)'!$A$3</c:f>
            </c:strRef>
          </c:tx>
          <c:cat>
            <c:strRef>
              <c:f>'L1D Traffic(sped+gap)'!$B$1:$M$1</c:f>
            </c:strRef>
          </c:cat>
          <c:val>
            <c:numRef>
              <c:f>'L1D Traffic(sped+gap)'!$B$3:$M$3</c:f>
              <c:numCache/>
            </c:numRef>
          </c:val>
        </c:ser>
        <c:overlap val="100"/>
        <c:axId val="1428292402"/>
        <c:axId val="1728544796"/>
      </c:barChart>
      <c:catAx>
        <c:axId val="1428292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8544796"/>
      </c:catAx>
      <c:valAx>
        <c:axId val="1728544796"/>
        <c:scaling>
          <c:orientation val="minMax"/>
          <c:max val="6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L1D accesses</a:t>
                </a:r>
              </a:p>
            </c:rich>
          </c:tx>
          <c:layout>
            <c:manualLayout>
              <c:xMode val="edge"/>
              <c:yMode val="edge"/>
              <c:x val="0.002127365498637527"/>
              <c:y val="0.111808530796727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8292402"/>
      </c:valAx>
    </c:plotArea>
    <c:legend>
      <c:legendPos val="b"/>
      <c:layout>
        <c:manualLayout>
          <c:xMode val="edge"/>
          <c:yMode val="edge"/>
          <c:x val="0.29042636315710196"/>
          <c:y val="0.0558116691853123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24783806866757"/>
          <c:y val="0.02706151411919178"/>
          <c:w val="0.8859857046674522"/>
          <c:h val="0.8691118446925181"/>
        </c:manualLayout>
      </c:layout>
      <c:barChart>
        <c:barDir val="col"/>
        <c:ser>
          <c:idx val="0"/>
          <c:order val="0"/>
          <c:tx>
            <c:v>On-access Pref (Non-secure cache system)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motiv'!$B$2:$F$2</c:f>
            </c:strRef>
          </c:cat>
          <c:val>
            <c:numRef>
              <c:f>'Speedup Gmean(spec+gap) motiv'!$B$7:$F$7</c:f>
              <c:numCache/>
            </c:numRef>
          </c:val>
        </c:ser>
        <c:ser>
          <c:idx val="1"/>
          <c:order val="1"/>
          <c:tx>
            <c:v>On-access Pref (Secure cache system)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motiv'!$B$2:$F$2</c:f>
            </c:strRef>
          </c:cat>
          <c:val>
            <c:numRef>
              <c:f>'Speedup Gmean(spec+gap) motiv'!$B$3:$F$3</c:f>
              <c:numCache/>
            </c:numRef>
          </c:val>
        </c:ser>
        <c:ser>
          <c:idx val="2"/>
          <c:order val="2"/>
          <c:tx>
            <c:v>On-commit Pref (Secure cache system)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'Speedup Gmean(spec+gap) motiv'!$B$2:$F$2</c:f>
            </c:strRef>
          </c:cat>
          <c:val>
            <c:numRef>
              <c:f>'Speedup Gmean(spec+gap) motiv'!$B$5:$F$5</c:f>
              <c:numCache/>
            </c:numRef>
          </c:val>
        </c:ser>
        <c:axId val="2133756899"/>
        <c:axId val="885479196"/>
      </c:barChart>
      <c:catAx>
        <c:axId val="213375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5479196"/>
      </c:catAx>
      <c:valAx>
        <c:axId val="885479196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Arial"/>
                  </a:rPr>
                  <a:t>Speedup </a:t>
                </a:r>
              </a:p>
            </c:rich>
          </c:tx>
          <c:layout>
            <c:manualLayout>
              <c:xMode val="edge"/>
              <c:yMode val="edge"/>
              <c:x val="9.453186261028186E-4"/>
              <c:y val="0.34001558429993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33756899"/>
        <c:majorUnit val="0.1"/>
      </c:valAx>
    </c:plotArea>
    <c:legend>
      <c:legendPos val="t"/>
      <c:layout>
        <c:manualLayout>
          <c:xMode val="edge"/>
          <c:yMode val="edge"/>
          <c:x val="0.1226024619089488"/>
          <c:y val="0.10737091588615535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1209675</xdr:colOff>
      <xdr:row>12</xdr:row>
      <xdr:rowOff>47625</xdr:rowOff>
    </xdr:from>
    <xdr:ext cx="6134100" cy="3048000"/>
    <xdr:graphicFrame>
      <xdr:nvGraphicFramePr>
        <xdr:cNvPr id="103294364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8</xdr:row>
      <xdr:rowOff>152400</xdr:rowOff>
    </xdr:from>
    <xdr:ext cx="4562475" cy="2095500"/>
    <xdr:graphicFrame>
      <xdr:nvGraphicFramePr>
        <xdr:cNvPr id="24930820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7</xdr:row>
      <xdr:rowOff>28575</xdr:rowOff>
    </xdr:from>
    <xdr:ext cx="4543425" cy="2314575"/>
    <xdr:graphicFrame>
      <xdr:nvGraphicFramePr>
        <xdr:cNvPr id="592491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10</xdr:row>
      <xdr:rowOff>38100</xdr:rowOff>
    </xdr:from>
    <xdr:ext cx="4600575" cy="2324100"/>
    <xdr:graphicFrame>
      <xdr:nvGraphicFramePr>
        <xdr:cNvPr id="139878851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3" width="12.14"/>
    <col customWidth="1" min="4" max="4" width="12.29"/>
    <col customWidth="1" min="5" max="5" width="13.29"/>
    <col customWidth="1" min="6" max="6" width="12.29"/>
    <col customWidth="1" min="7" max="7" width="13.29"/>
    <col customWidth="1" min="8" max="8" width="12.29"/>
    <col customWidth="1" min="9" max="9" width="13.29"/>
    <col customWidth="1" min="10" max="10" width="12.57"/>
    <col customWidth="1" min="11" max="11" width="13.29"/>
    <col customWidth="1" min="12" max="13" width="8.86"/>
    <col customWidth="1" min="14" max="26" width="8.71"/>
  </cols>
  <sheetData>
    <row r="1" ht="13.5" customHeight="1">
      <c r="A1" s="1"/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6</v>
      </c>
      <c r="C2" s="3" t="s">
        <v>7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L2" s="3" t="s">
        <v>6</v>
      </c>
      <c r="M2" s="3" t="s">
        <v>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 t="s">
        <v>8</v>
      </c>
      <c r="B3" s="4">
        <v>37.09178826</v>
      </c>
      <c r="C3" s="4">
        <v>36.22263536</v>
      </c>
      <c r="D3" s="4">
        <v>34.32383566</v>
      </c>
      <c r="E3" s="4">
        <v>33.4082624</v>
      </c>
      <c r="F3" s="4">
        <v>21.63813892</v>
      </c>
      <c r="G3" s="4">
        <v>21.06204034</v>
      </c>
      <c r="H3" s="4">
        <v>21.25230126</v>
      </c>
      <c r="I3" s="4">
        <v>21.07727547</v>
      </c>
      <c r="J3" s="4">
        <v>35.17216564</v>
      </c>
      <c r="K3" s="4">
        <v>34.41509388</v>
      </c>
      <c r="L3" s="1">
        <v>0.0</v>
      </c>
      <c r="M3" s="4">
        <v>33.64762308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9</v>
      </c>
      <c r="B4" s="4">
        <v>0.0</v>
      </c>
      <c r="C4" s="4">
        <v>0.07356923116</v>
      </c>
      <c r="D4" s="4">
        <v>0.0</v>
      </c>
      <c r="E4" s="4">
        <v>0.2426405821</v>
      </c>
      <c r="F4" s="4">
        <v>0.0</v>
      </c>
      <c r="G4" s="4">
        <v>0.2272055424</v>
      </c>
      <c r="H4" s="4">
        <v>0.0</v>
      </c>
      <c r="I4" s="4">
        <v>0.4453123195</v>
      </c>
      <c r="J4" s="4">
        <v>0.0</v>
      </c>
      <c r="K4" s="4">
        <v>0.349857918</v>
      </c>
      <c r="L4" s="1">
        <v>0.0</v>
      </c>
      <c r="M4" s="4">
        <v>0.2476574269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 t="s">
        <v>10</v>
      </c>
      <c r="B5" s="4">
        <v>1.498142452</v>
      </c>
      <c r="C5" s="4">
        <v>1.590071798</v>
      </c>
      <c r="D5" s="4">
        <v>2.042189725</v>
      </c>
      <c r="E5" s="4">
        <v>2.698305119</v>
      </c>
      <c r="F5" s="4">
        <v>1.061181585</v>
      </c>
      <c r="G5" s="4">
        <v>1.249387244</v>
      </c>
      <c r="H5" s="4">
        <v>1.836148191</v>
      </c>
      <c r="I5" s="4">
        <v>2.334464464</v>
      </c>
      <c r="J5" s="4">
        <v>0.7368439439</v>
      </c>
      <c r="K5" s="4">
        <v>0.6491563844</v>
      </c>
      <c r="L5" s="1">
        <v>0.0</v>
      </c>
      <c r="M5" s="4">
        <v>0.6985482505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 t="s">
        <v>11</v>
      </c>
      <c r="B6" s="4">
        <v>0.0</v>
      </c>
      <c r="C6" s="4">
        <v>1.73521922</v>
      </c>
      <c r="D6" s="4">
        <v>0.0</v>
      </c>
      <c r="E6" s="4">
        <v>2.392188226</v>
      </c>
      <c r="F6" s="4">
        <v>0.0</v>
      </c>
      <c r="G6" s="4">
        <v>1.135815903</v>
      </c>
      <c r="H6" s="4">
        <v>0.0</v>
      </c>
      <c r="I6" s="4">
        <v>1.341649684</v>
      </c>
      <c r="J6" s="4">
        <v>0.0</v>
      </c>
      <c r="K6" s="4">
        <v>1.135037947</v>
      </c>
      <c r="L6" s="1">
        <v>0.0</v>
      </c>
      <c r="M6" s="4">
        <v>1.079734589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>
        <f t="shared" ref="B8:M8" si="1">SUM(B3:B6)</f>
        <v>38.58993071</v>
      </c>
      <c r="C8" s="1">
        <f t="shared" si="1"/>
        <v>39.62149561</v>
      </c>
      <c r="D8" s="1">
        <f t="shared" si="1"/>
        <v>36.36602539</v>
      </c>
      <c r="E8" s="1">
        <f t="shared" si="1"/>
        <v>38.74139633</v>
      </c>
      <c r="F8" s="1">
        <f t="shared" si="1"/>
        <v>22.69932051</v>
      </c>
      <c r="G8" s="1">
        <f t="shared" si="1"/>
        <v>23.67444903</v>
      </c>
      <c r="H8" s="1">
        <f t="shared" si="1"/>
        <v>23.08844945</v>
      </c>
      <c r="I8" s="1">
        <f t="shared" si="1"/>
        <v>25.19870194</v>
      </c>
      <c r="J8" s="1">
        <f t="shared" si="1"/>
        <v>35.90900958</v>
      </c>
      <c r="K8" s="1">
        <f t="shared" si="1"/>
        <v>36.54914613</v>
      </c>
      <c r="L8" s="1">
        <f t="shared" si="1"/>
        <v>0</v>
      </c>
      <c r="M8" s="1">
        <f t="shared" si="1"/>
        <v>35.67356335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>
        <f>C8-B8</f>
        <v>1.031564897</v>
      </c>
      <c r="D9" s="1"/>
      <c r="E9" s="1">
        <f>E8-D8</f>
        <v>2.375370942</v>
      </c>
      <c r="F9" s="1"/>
      <c r="G9" s="1">
        <f>G8-F8</f>
        <v>0.9751285244</v>
      </c>
      <c r="H9" s="1"/>
      <c r="I9" s="1">
        <f>I8-H8</f>
        <v>2.110252487</v>
      </c>
      <c r="J9" s="1"/>
      <c r="K9" s="1">
        <f>K8-J8</f>
        <v>0.6401365455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1:C1"/>
    <mergeCell ref="D1:E1"/>
    <mergeCell ref="F1:G1"/>
    <mergeCell ref="H1:I1"/>
    <mergeCell ref="J1:K1"/>
    <mergeCell ref="L1:M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11.71"/>
    <col customWidth="1" min="3" max="5" width="11.57"/>
    <col customWidth="1" min="6" max="26" width="12.57"/>
  </cols>
  <sheetData>
    <row r="1" ht="14.25" customHeight="1">
      <c r="A1" s="7"/>
      <c r="B1" s="8"/>
      <c r="C1" s="9"/>
      <c r="D1" s="9"/>
      <c r="E1" s="9"/>
      <c r="F1" s="10"/>
      <c r="G1" s="11"/>
      <c r="H1" s="9"/>
      <c r="I1" s="10"/>
      <c r="J1" s="12"/>
      <c r="K1" s="9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/>
      <c r="B2" s="13" t="s">
        <v>0</v>
      </c>
      <c r="C2" s="13" t="s">
        <v>1</v>
      </c>
      <c r="D2" s="7" t="s">
        <v>2</v>
      </c>
      <c r="E2" s="13" t="s">
        <v>3</v>
      </c>
      <c r="F2" s="13" t="s">
        <v>4</v>
      </c>
      <c r="G2" s="14"/>
      <c r="H2" s="13"/>
      <c r="I2" s="13"/>
      <c r="J2" s="15"/>
      <c r="K2" s="1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3" t="s">
        <v>12</v>
      </c>
      <c r="B3" s="16">
        <v>123.3902267</v>
      </c>
      <c r="C3" s="16">
        <v>177.8577865</v>
      </c>
      <c r="D3" s="16">
        <v>61.31689789</v>
      </c>
      <c r="E3" s="16">
        <v>58.59423721</v>
      </c>
      <c r="F3" s="16">
        <v>114.7873931</v>
      </c>
      <c r="G3" s="17">
        <f t="shared" ref="G3:G7" si="1">AVERAGE(B3:F3)</f>
        <v>107.1893083</v>
      </c>
      <c r="H3" s="18"/>
      <c r="I3" s="18"/>
      <c r="J3" s="19"/>
      <c r="K3" s="19"/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3" t="s">
        <v>13</v>
      </c>
      <c r="B4" s="16">
        <v>110.3385404</v>
      </c>
      <c r="C4" s="16">
        <v>142.1842922</v>
      </c>
      <c r="D4" s="16">
        <v>54.99459423</v>
      </c>
      <c r="E4" s="16">
        <v>53.37401829</v>
      </c>
      <c r="F4" s="16">
        <v>93.48370681</v>
      </c>
      <c r="G4" s="17">
        <f t="shared" si="1"/>
        <v>90.87503039</v>
      </c>
      <c r="H4" s="20"/>
      <c r="I4" s="20"/>
      <c r="J4" s="19"/>
      <c r="K4" s="19"/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3" t="s">
        <v>14</v>
      </c>
      <c r="B5" s="16">
        <v>135.1918688</v>
      </c>
      <c r="C5" s="16">
        <v>147.6141058</v>
      </c>
      <c r="D5" s="16">
        <v>66.62705373</v>
      </c>
      <c r="E5" s="16">
        <v>78.78554677</v>
      </c>
      <c r="F5" s="16">
        <v>129.7382758</v>
      </c>
      <c r="G5" s="17">
        <f t="shared" si="1"/>
        <v>111.5913702</v>
      </c>
      <c r="H5" s="21"/>
      <c r="I5" s="2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2" t="s">
        <v>15</v>
      </c>
      <c r="B6" s="16">
        <v>124.1023557</v>
      </c>
      <c r="C6" s="16">
        <v>128.3514413</v>
      </c>
      <c r="D6" s="16">
        <v>60.19729171</v>
      </c>
      <c r="E6" s="16">
        <v>71.64379117</v>
      </c>
      <c r="F6" s="16">
        <v>114.1689341</v>
      </c>
      <c r="G6" s="17">
        <f t="shared" si="1"/>
        <v>99.6927628</v>
      </c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13" t="s">
        <v>16</v>
      </c>
      <c r="B7" s="16">
        <v>99.01993929</v>
      </c>
      <c r="C7" s="16">
        <v>114.0878992</v>
      </c>
      <c r="D7" s="16">
        <v>58.24851962</v>
      </c>
      <c r="E7" s="16">
        <v>56.2853973</v>
      </c>
      <c r="F7" s="16">
        <v>87.79483245</v>
      </c>
      <c r="G7" s="17">
        <f t="shared" si="1"/>
        <v>83.08731757</v>
      </c>
      <c r="H7" s="21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6"/>
      <c r="B10" s="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5" t="s">
        <v>17</v>
      </c>
      <c r="B12" s="16">
        <v>145.8450181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25" t="s">
        <v>18</v>
      </c>
      <c r="B13" s="16">
        <v>144.3473577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25" t="s">
        <v>19</v>
      </c>
      <c r="B14" s="16">
        <v>148.1592005</v>
      </c>
      <c r="C14" s="26" t="s">
        <v>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F1"/>
    <mergeCell ref="G1:I1"/>
    <mergeCell ref="J1:L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3" width="12.0"/>
    <col customWidth="1" min="4" max="4" width="13.29"/>
    <col customWidth="1" min="5" max="5" width="12.43"/>
    <col customWidth="1" min="6" max="6" width="10.0"/>
    <col customWidth="1" min="7" max="9" width="11.0"/>
    <col customWidth="1" min="10" max="10" width="10.0"/>
    <col customWidth="1" min="11" max="13" width="8.86"/>
    <col customWidth="1" min="14" max="14" width="9.86"/>
    <col customWidth="1" min="15" max="15" width="8.86"/>
    <col customWidth="1" min="16" max="26" width="8.71"/>
  </cols>
  <sheetData>
    <row r="1" ht="13.5" customHeight="1">
      <c r="A1" s="1"/>
      <c r="B1" s="2" t="s">
        <v>21</v>
      </c>
      <c r="D1" s="2" t="s">
        <v>0</v>
      </c>
      <c r="F1" s="2" t="s">
        <v>1</v>
      </c>
      <c r="H1" s="2" t="s">
        <v>2</v>
      </c>
      <c r="J1" s="2" t="s">
        <v>3</v>
      </c>
      <c r="L1" s="2" t="s">
        <v>4</v>
      </c>
      <c r="N1" s="2" t="s">
        <v>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22</v>
      </c>
      <c r="C2" s="3" t="s">
        <v>23</v>
      </c>
      <c r="D2" s="3" t="s">
        <v>22</v>
      </c>
      <c r="E2" s="3" t="s">
        <v>23</v>
      </c>
      <c r="F2" s="3" t="s">
        <v>22</v>
      </c>
      <c r="G2" s="3" t="s">
        <v>23</v>
      </c>
      <c r="H2" s="3" t="s">
        <v>22</v>
      </c>
      <c r="I2" s="3" t="s">
        <v>23</v>
      </c>
      <c r="J2" s="3" t="s">
        <v>22</v>
      </c>
      <c r="K2" s="3" t="s">
        <v>23</v>
      </c>
      <c r="L2" s="3" t="s">
        <v>22</v>
      </c>
      <c r="M2" s="3" t="s">
        <v>23</v>
      </c>
      <c r="N2" s="3" t="s">
        <v>24</v>
      </c>
      <c r="O2" s="3" t="s">
        <v>23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 t="s">
        <v>25</v>
      </c>
      <c r="B3" s="1">
        <v>0.0</v>
      </c>
      <c r="C3" s="4">
        <v>202.514812</v>
      </c>
      <c r="D3" s="1">
        <v>0.0</v>
      </c>
      <c r="E3" s="4">
        <v>207.961983</v>
      </c>
      <c r="F3" s="1">
        <v>0.0</v>
      </c>
      <c r="G3" s="4">
        <v>211.089421</v>
      </c>
      <c r="H3" s="1">
        <v>0.0</v>
      </c>
      <c r="I3" s="4">
        <v>211.089421</v>
      </c>
      <c r="J3" s="1">
        <v>0.0</v>
      </c>
      <c r="K3" s="4">
        <v>211.1026637</v>
      </c>
      <c r="L3" s="1">
        <v>0.0</v>
      </c>
      <c r="M3" s="4">
        <v>210.2142277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 t="s">
        <v>26</v>
      </c>
      <c r="B4" s="1">
        <v>0.0</v>
      </c>
      <c r="C4" s="1">
        <v>0.0</v>
      </c>
      <c r="D4" s="4">
        <v>34.47496445</v>
      </c>
      <c r="E4" s="4">
        <v>31.36564314</v>
      </c>
      <c r="F4" s="4">
        <v>76.17864463</v>
      </c>
      <c r="G4" s="4">
        <v>73.43020982</v>
      </c>
      <c r="H4" s="1">
        <v>0.0</v>
      </c>
      <c r="I4" s="1">
        <v>0.0</v>
      </c>
      <c r="J4" s="1">
        <v>0.0</v>
      </c>
      <c r="K4" s="1">
        <v>0.0</v>
      </c>
      <c r="L4" s="4">
        <v>236.9118561</v>
      </c>
      <c r="M4" s="4">
        <v>164.7444616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 t="s">
        <v>27</v>
      </c>
      <c r="B5" s="4">
        <v>199.4793996</v>
      </c>
      <c r="C5" s="4">
        <v>172.4947187</v>
      </c>
      <c r="D5" s="4">
        <v>215.2453425</v>
      </c>
      <c r="E5" s="16">
        <v>187.7258204</v>
      </c>
      <c r="F5" s="4">
        <v>216.7885388</v>
      </c>
      <c r="G5" s="16">
        <v>192.5866736</v>
      </c>
      <c r="H5" s="4">
        <v>214.8023279</v>
      </c>
      <c r="I5" s="16">
        <v>188.64768</v>
      </c>
      <c r="J5" s="4">
        <v>215.7844092</v>
      </c>
      <c r="K5" s="16">
        <v>189.2540108</v>
      </c>
      <c r="L5" s="4">
        <v>217.9243478</v>
      </c>
      <c r="M5" s="16">
        <v>192.7954871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15.29"/>
    <col customWidth="1" min="3" max="5" width="11.57"/>
    <col customWidth="1" min="6" max="26" width="12.57"/>
  </cols>
  <sheetData>
    <row r="1" ht="14.25" customHeight="1">
      <c r="A1" s="7"/>
      <c r="B1" s="8" t="s">
        <v>28</v>
      </c>
      <c r="C1" s="9"/>
      <c r="D1" s="9"/>
      <c r="E1" s="9"/>
      <c r="F1" s="10"/>
      <c r="G1" s="11"/>
      <c r="H1" s="9"/>
      <c r="I1" s="10"/>
      <c r="J1" s="12"/>
      <c r="K1" s="9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7"/>
      <c r="B2" s="13" t="s">
        <v>0</v>
      </c>
      <c r="C2" s="13" t="s">
        <v>1</v>
      </c>
      <c r="D2" s="7" t="s">
        <v>2</v>
      </c>
      <c r="E2" s="13" t="s">
        <v>3</v>
      </c>
      <c r="F2" s="13" t="s">
        <v>4</v>
      </c>
      <c r="G2" s="14"/>
      <c r="H2" s="13"/>
      <c r="I2" s="13"/>
      <c r="J2" s="15"/>
      <c r="K2" s="1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3" t="s">
        <v>29</v>
      </c>
      <c r="B3" s="16">
        <v>1.183742201</v>
      </c>
      <c r="C3" s="16">
        <v>1.18177836</v>
      </c>
      <c r="D3" s="16">
        <v>1.217748244</v>
      </c>
      <c r="E3" s="16">
        <v>1.240359673</v>
      </c>
      <c r="F3" s="16">
        <v>1.234205314</v>
      </c>
      <c r="G3" s="17"/>
      <c r="H3" s="18"/>
      <c r="I3" s="18"/>
      <c r="J3" s="19"/>
      <c r="K3" s="19"/>
      <c r="L3" s="1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3" t="s">
        <v>30</v>
      </c>
      <c r="B4" s="16">
        <v>1.221421738</v>
      </c>
      <c r="C4" s="16">
        <v>1.228546781</v>
      </c>
      <c r="D4" s="16">
        <v>1.265176582</v>
      </c>
      <c r="E4" s="16">
        <v>1.279274669</v>
      </c>
      <c r="F4" s="16">
        <v>1.291562651</v>
      </c>
      <c r="G4" s="27"/>
      <c r="H4" s="20"/>
      <c r="I4" s="20"/>
      <c r="J4" s="19"/>
      <c r="K4" s="19"/>
      <c r="L4" s="1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3" t="s">
        <v>31</v>
      </c>
      <c r="B5" s="16">
        <v>1.155914808</v>
      </c>
      <c r="C5" s="16">
        <v>1.149837612</v>
      </c>
      <c r="D5" s="16">
        <v>1.188270311</v>
      </c>
      <c r="E5" s="16">
        <v>1.176265889</v>
      </c>
      <c r="F5" s="16">
        <v>1.207354821</v>
      </c>
      <c r="G5" s="21"/>
      <c r="H5" s="21"/>
      <c r="I5" s="2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22" t="s">
        <v>15</v>
      </c>
      <c r="B6" s="16">
        <v>1.182709124</v>
      </c>
      <c r="C6" s="16">
        <v>1.183932369</v>
      </c>
      <c r="D6" s="16">
        <v>1.232316905</v>
      </c>
      <c r="E6" s="16">
        <v>1.216103413</v>
      </c>
      <c r="F6" s="16">
        <v>1.230446284</v>
      </c>
      <c r="G6" s="23"/>
      <c r="H6" s="23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13" t="s">
        <v>32</v>
      </c>
      <c r="B7" s="16">
        <v>1.24712593</v>
      </c>
      <c r="C7" s="16">
        <v>1.272338992</v>
      </c>
      <c r="D7" s="16">
        <v>1.293595497</v>
      </c>
      <c r="E7" s="16">
        <v>1.293722655</v>
      </c>
      <c r="F7" s="16">
        <v>1.311331655</v>
      </c>
      <c r="G7" s="21"/>
      <c r="H7" s="21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>
        <f t="shared" ref="B8:F8" si="1">B7-B5</f>
        <v>0.091211122</v>
      </c>
      <c r="C8" s="1">
        <f t="shared" si="1"/>
        <v>0.12250138</v>
      </c>
      <c r="D8" s="1">
        <f t="shared" si="1"/>
        <v>0.105325186</v>
      </c>
      <c r="E8" s="1">
        <f t="shared" si="1"/>
        <v>0.117456766</v>
      </c>
      <c r="F8" s="1">
        <f t="shared" si="1"/>
        <v>0.103976834</v>
      </c>
      <c r="G8" s="1">
        <f>AVERAGE(B8:F8)</f>
        <v>0.1080942576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4">
        <v>0.9492450262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6" t="s">
        <v>33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F1"/>
    <mergeCell ref="G1:I1"/>
    <mergeCell ref="J1:L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2023-11-13T10:07:36Z</dcterms:created>
  <dc:creator>Sumon Nath</dc:creator>
</cp:coreProperties>
</file>