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ResearchProject\Aminul\Copy Number\"/>
    </mc:Choice>
  </mc:AlternateContent>
  <xr:revisionPtr revIDLastSave="0" documentId="13_ncr:1_{59F4ACBB-E8B5-4B21-A966-0768A199F420}" xr6:coauthVersionLast="46" xr6:coauthVersionMax="46" xr10:uidLastSave="{00000000-0000-0000-0000-000000000000}"/>
  <bookViews>
    <workbookView xWindow="5115" yWindow="3075" windowWidth="15375" windowHeight="7995" xr2:uid="{00000000-000D-0000-FFFF-FFFF00000000}"/>
  </bookViews>
  <sheets>
    <sheet name="Sheet1" sheetId="1" r:id="rId1"/>
    <sheet name="Isolation Centre" sheetId="2" r:id="rId2"/>
    <sheet name="Sadar Hospital" sheetId="3" r:id="rId3"/>
    <sheet name="Medical  College" sheetId="4" r:id="rId4"/>
    <sheet name="Community Drain" sheetId="5" r:id="rId5"/>
    <sheet name="City Drain" sheetId="6" r:id="rId6"/>
    <sheet name="Dhaka Megacity" sheetId="7" r:id="rId7"/>
    <sheet name="Rohinga Camp" sheetId="8" r:id="rId8"/>
  </sheets>
  <calcPr calcId="181029" iterateCount="1"/>
</workbook>
</file>

<file path=xl/calcChain.xml><?xml version="1.0" encoding="utf-8"?>
<calcChain xmlns="http://schemas.openxmlformats.org/spreadsheetml/2006/main">
  <c r="J27" i="1" l="1"/>
  <c r="J40" i="1"/>
  <c r="J43" i="1"/>
  <c r="J44" i="1"/>
  <c r="J49" i="1"/>
  <c r="J57" i="1"/>
  <c r="J58" i="1"/>
  <c r="J100" i="1"/>
  <c r="J109" i="1"/>
  <c r="AB29" i="1"/>
  <c r="Y5" i="1"/>
  <c r="Y18" i="1"/>
  <c r="Y23" i="1"/>
  <c r="Y24" i="1"/>
  <c r="Y26" i="1"/>
  <c r="Y29" i="1"/>
  <c r="Y32" i="1"/>
  <c r="Y36" i="1"/>
  <c r="Y114" i="1"/>
  <c r="V109" i="1"/>
  <c r="P81" i="1"/>
  <c r="P97" i="1"/>
  <c r="AA39" i="1"/>
  <c r="AB39" i="1" s="1"/>
  <c r="AA38" i="1"/>
  <c r="AB38" i="1" s="1"/>
  <c r="AA36" i="1"/>
  <c r="AB36" i="1" s="1"/>
  <c r="AA34" i="1"/>
  <c r="AB34" i="1" s="1"/>
  <c r="AA30" i="1"/>
  <c r="AB30" i="1" s="1"/>
  <c r="AA29" i="1"/>
  <c r="AA28" i="1"/>
  <c r="AB28" i="1" s="1"/>
  <c r="AA27" i="1"/>
  <c r="AB27" i="1" s="1"/>
  <c r="AA25" i="1"/>
  <c r="AB25" i="1" s="1"/>
  <c r="AA24" i="1"/>
  <c r="AB24" i="1" s="1"/>
  <c r="AA23" i="1"/>
  <c r="AB23" i="1" s="1"/>
  <c r="AA21" i="1"/>
  <c r="AB21" i="1" s="1"/>
  <c r="AA18" i="1"/>
  <c r="AB18" i="1" s="1"/>
  <c r="AA17" i="1"/>
  <c r="AB17" i="1" s="1"/>
  <c r="AA16" i="1"/>
  <c r="AB16" i="1" s="1"/>
  <c r="AA15" i="1"/>
  <c r="AB15" i="1" s="1"/>
  <c r="AA13" i="1"/>
  <c r="AB13" i="1" s="1"/>
  <c r="AA11" i="1"/>
  <c r="AB11" i="1" s="1"/>
  <c r="AA6" i="1"/>
  <c r="AB6" i="1" s="1"/>
  <c r="AA5" i="1"/>
  <c r="AB5" i="1" s="1"/>
  <c r="AA112" i="1"/>
  <c r="AB112" i="1" s="1"/>
  <c r="AA108" i="1"/>
  <c r="AB108" i="1" s="1"/>
  <c r="AA106" i="1"/>
  <c r="AB106" i="1" s="1"/>
  <c r="AA86" i="1"/>
  <c r="AB86" i="1" s="1"/>
  <c r="AA79" i="1"/>
  <c r="AB79" i="1" s="1"/>
  <c r="AA76" i="1"/>
  <c r="AB76" i="1" s="1"/>
  <c r="AA70" i="1"/>
  <c r="AB70" i="1" s="1"/>
  <c r="AA68" i="1"/>
  <c r="AB68" i="1" s="1"/>
  <c r="AA67" i="1"/>
  <c r="AB67" i="1" s="1"/>
  <c r="AA63" i="1"/>
  <c r="AB63" i="1" s="1"/>
  <c r="AA59" i="1"/>
  <c r="AB59" i="1" s="1"/>
  <c r="AA52" i="1"/>
  <c r="AB52" i="1" s="1"/>
  <c r="AA50" i="1"/>
  <c r="AB50" i="1" s="1"/>
  <c r="AA48" i="1"/>
  <c r="AB48" i="1" s="1"/>
  <c r="AA46" i="1"/>
  <c r="AB46" i="1" s="1"/>
  <c r="AA43" i="1"/>
  <c r="AB43" i="1" s="1"/>
  <c r="AA40" i="1"/>
  <c r="AB40" i="1" s="1"/>
  <c r="AA35" i="1"/>
  <c r="AB35" i="1" s="1"/>
  <c r="AA12" i="1"/>
  <c r="AB12" i="1" s="1"/>
  <c r="AA10" i="1"/>
  <c r="AB10" i="1" s="1"/>
  <c r="AA9" i="1"/>
  <c r="AB9" i="1" s="1"/>
  <c r="AA8" i="1"/>
  <c r="AB8" i="1" s="1"/>
  <c r="AA7" i="1"/>
  <c r="AB7" i="1" s="1"/>
  <c r="AA4" i="1"/>
  <c r="AB4" i="1" s="1"/>
  <c r="AA3" i="1"/>
  <c r="AB3" i="1" s="1"/>
  <c r="AA104" i="1"/>
  <c r="AB104" i="1" s="1"/>
  <c r="AA101" i="1"/>
  <c r="AB101" i="1" s="1"/>
  <c r="AA94" i="1"/>
  <c r="AB94" i="1" s="1"/>
  <c r="AA77" i="1"/>
  <c r="AB77" i="1" s="1"/>
  <c r="AA61" i="1"/>
  <c r="AB61" i="1" s="1"/>
  <c r="AA49" i="1"/>
  <c r="AB49" i="1" s="1"/>
  <c r="AA45" i="1"/>
  <c r="AB45" i="1" s="1"/>
  <c r="AA2" i="1"/>
  <c r="AB2" i="1" s="1"/>
  <c r="X101" i="1"/>
  <c r="Y101" i="1" s="1"/>
  <c r="X94" i="1"/>
  <c r="Y94" i="1" s="1"/>
  <c r="X71" i="1"/>
  <c r="Y71" i="1" s="1"/>
  <c r="X67" i="1"/>
  <c r="Y67" i="1" s="1"/>
  <c r="X49" i="1"/>
  <c r="Y49" i="1" s="1"/>
  <c r="X9" i="1"/>
  <c r="Y9" i="1" s="1"/>
  <c r="X120" i="1"/>
  <c r="Y120" i="1" s="1"/>
  <c r="X117" i="1"/>
  <c r="Y117" i="1" s="1"/>
  <c r="X114" i="1"/>
  <c r="X112" i="1"/>
  <c r="Y112" i="1" s="1"/>
  <c r="X111" i="1"/>
  <c r="Y111" i="1" s="1"/>
  <c r="X109" i="1"/>
  <c r="Y109" i="1" s="1"/>
  <c r="X107" i="1"/>
  <c r="Y107" i="1" s="1"/>
  <c r="X106" i="1"/>
  <c r="Y106" i="1" s="1"/>
  <c r="X100" i="1"/>
  <c r="Y100" i="1" s="1"/>
  <c r="X96" i="1"/>
  <c r="Y96" i="1" s="1"/>
  <c r="X82" i="1"/>
  <c r="Y82" i="1" s="1"/>
  <c r="X72" i="1"/>
  <c r="Y72" i="1" s="1"/>
  <c r="X69" i="1"/>
  <c r="Y69" i="1" s="1"/>
  <c r="X64" i="1"/>
  <c r="Y64" i="1" s="1"/>
  <c r="X62" i="1"/>
  <c r="Y62" i="1" s="1"/>
  <c r="X57" i="1"/>
  <c r="Y57" i="1" s="1"/>
  <c r="X56" i="1"/>
  <c r="Y56" i="1" s="1"/>
  <c r="X54" i="1"/>
  <c r="Y54" i="1" s="1"/>
  <c r="X45" i="1"/>
  <c r="Y45" i="1" s="1"/>
  <c r="X41" i="1"/>
  <c r="Y41" i="1" s="1"/>
  <c r="X37" i="1"/>
  <c r="Y37" i="1" s="1"/>
  <c r="X33" i="1"/>
  <c r="Y33" i="1" s="1"/>
  <c r="X20" i="1"/>
  <c r="Y20" i="1" s="1"/>
  <c r="X16" i="1"/>
  <c r="Y16" i="1" s="1"/>
  <c r="X15" i="1"/>
  <c r="Y15" i="1" s="1"/>
  <c r="X11" i="1"/>
  <c r="Y11" i="1" s="1"/>
  <c r="X7" i="1"/>
  <c r="Y7" i="1" s="1"/>
  <c r="X6" i="1"/>
  <c r="Y6" i="1" s="1"/>
  <c r="X4" i="1"/>
  <c r="Y4" i="1" s="1"/>
  <c r="X3" i="1"/>
  <c r="Y3" i="1" s="1"/>
  <c r="X2" i="1"/>
  <c r="X116" i="1"/>
  <c r="Y116" i="1" s="1"/>
  <c r="X113" i="1"/>
  <c r="Y113" i="1" s="1"/>
  <c r="X105" i="1"/>
  <c r="Y105" i="1" s="1"/>
  <c r="X103" i="1"/>
  <c r="Y103" i="1" s="1"/>
  <c r="X93" i="1"/>
  <c r="Y93" i="1" s="1"/>
  <c r="X91" i="1"/>
  <c r="Y91" i="1" s="1"/>
  <c r="X89" i="1"/>
  <c r="Y89" i="1" s="1"/>
  <c r="X88" i="1"/>
  <c r="Y88" i="1" s="1"/>
  <c r="X86" i="1"/>
  <c r="Y86" i="1" s="1"/>
  <c r="X85" i="1"/>
  <c r="Y85" i="1" s="1"/>
  <c r="X83" i="1"/>
  <c r="Y83" i="1" s="1"/>
  <c r="X80" i="1"/>
  <c r="Y80" i="1" s="1"/>
  <c r="X79" i="1"/>
  <c r="Y79" i="1" s="1"/>
  <c r="X77" i="1"/>
  <c r="Y77" i="1" s="1"/>
  <c r="X75" i="1"/>
  <c r="Y75" i="1" s="1"/>
  <c r="X74" i="1"/>
  <c r="Y74" i="1" s="1"/>
  <c r="X66" i="1"/>
  <c r="Y66" i="1" s="1"/>
  <c r="X65" i="1"/>
  <c r="Y65" i="1" s="1"/>
  <c r="X60" i="1"/>
  <c r="Y60" i="1" s="1"/>
  <c r="X55" i="1"/>
  <c r="Y55" i="1" s="1"/>
  <c r="X52" i="1"/>
  <c r="Y52" i="1" s="1"/>
  <c r="X51" i="1"/>
  <c r="Y51" i="1" s="1"/>
  <c r="X42" i="1"/>
  <c r="Y42" i="1" s="1"/>
  <c r="X40" i="1"/>
  <c r="Y40" i="1" s="1"/>
  <c r="X38" i="1"/>
  <c r="Y38" i="1" s="1"/>
  <c r="X35" i="1"/>
  <c r="Y35" i="1" s="1"/>
  <c r="X34" i="1"/>
  <c r="Y34" i="1" s="1"/>
  <c r="X30" i="1"/>
  <c r="Y30" i="1" s="1"/>
  <c r="X31" i="1"/>
  <c r="Y31" i="1" s="1"/>
  <c r="X28" i="1"/>
  <c r="Y28" i="1" s="1"/>
  <c r="X27" i="1"/>
  <c r="Y27" i="1" s="1"/>
  <c r="X25" i="1"/>
  <c r="Y25" i="1" s="1"/>
  <c r="X22" i="1"/>
  <c r="Y22" i="1" s="1"/>
  <c r="X21" i="1"/>
  <c r="Y21" i="1" s="1"/>
  <c r="X19" i="1"/>
  <c r="Y19" i="1" s="1"/>
  <c r="X17" i="1"/>
  <c r="Y17" i="1" s="1"/>
  <c r="X14" i="1"/>
  <c r="Y14" i="1" s="1"/>
  <c r="X13" i="1"/>
  <c r="Y13" i="1" s="1"/>
  <c r="X12" i="1"/>
  <c r="Y12" i="1" s="1"/>
  <c r="X10" i="1"/>
  <c r="Y10" i="1" s="1"/>
  <c r="X8" i="1"/>
  <c r="Y8" i="1" s="1"/>
  <c r="U110" i="1"/>
  <c r="V110" i="1" s="1"/>
  <c r="U108" i="1"/>
  <c r="V108" i="1" s="1"/>
  <c r="U107" i="1"/>
  <c r="V107" i="1" s="1"/>
  <c r="U106" i="1"/>
  <c r="V106" i="1" s="1"/>
  <c r="U99" i="1"/>
  <c r="V99" i="1" s="1"/>
  <c r="U98" i="1"/>
  <c r="V98" i="1" s="1"/>
  <c r="U94" i="1"/>
  <c r="V94" i="1" s="1"/>
  <c r="U91" i="1"/>
  <c r="V91" i="1" s="1"/>
  <c r="U90" i="1"/>
  <c r="V90" i="1" s="1"/>
  <c r="U82" i="1"/>
  <c r="V82" i="1" s="1"/>
  <c r="U81" i="1"/>
  <c r="V81" i="1" s="1"/>
  <c r="U80" i="1"/>
  <c r="V80" i="1" s="1"/>
  <c r="U70" i="1"/>
  <c r="V70" i="1" s="1"/>
  <c r="U68" i="1"/>
  <c r="V68" i="1" s="1"/>
  <c r="U67" i="1"/>
  <c r="V67" i="1" s="1"/>
  <c r="U65" i="1"/>
  <c r="V65" i="1" s="1"/>
  <c r="U59" i="1"/>
  <c r="V59" i="1" s="1"/>
  <c r="U54" i="1"/>
  <c r="V54" i="1" s="1"/>
  <c r="U51" i="1"/>
  <c r="V51" i="1" s="1"/>
  <c r="U46" i="1"/>
  <c r="V46" i="1" s="1"/>
  <c r="U43" i="1"/>
  <c r="V43" i="1" s="1"/>
  <c r="U39" i="1"/>
  <c r="V39" i="1" s="1"/>
  <c r="U38" i="1"/>
  <c r="V38" i="1" s="1"/>
  <c r="U9" i="1"/>
  <c r="V9" i="1" s="1"/>
  <c r="U3" i="1"/>
  <c r="U119" i="1"/>
  <c r="V119" i="1" s="1"/>
  <c r="U117" i="1"/>
  <c r="V117" i="1" s="1"/>
  <c r="U115" i="1"/>
  <c r="V115" i="1" s="1"/>
  <c r="U113" i="1"/>
  <c r="V113" i="1" s="1"/>
  <c r="U112" i="1"/>
  <c r="V112" i="1" s="1"/>
  <c r="U111" i="1"/>
  <c r="V111" i="1" s="1"/>
  <c r="U103" i="1"/>
  <c r="V103" i="1" s="1"/>
  <c r="U102" i="1"/>
  <c r="V102" i="1" s="1"/>
  <c r="U92" i="1"/>
  <c r="V92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77" i="1"/>
  <c r="V77" i="1" s="1"/>
  <c r="U75" i="1"/>
  <c r="V75" i="1" s="1"/>
  <c r="U74" i="1"/>
  <c r="V74" i="1" s="1"/>
  <c r="U73" i="1"/>
  <c r="V73" i="1" s="1"/>
  <c r="U72" i="1"/>
  <c r="V72" i="1" s="1"/>
  <c r="U66" i="1"/>
  <c r="V66" i="1" s="1"/>
  <c r="U62" i="1"/>
  <c r="V62" i="1" s="1"/>
  <c r="U57" i="1"/>
  <c r="V57" i="1" s="1"/>
  <c r="U53" i="1"/>
  <c r="V53" i="1" s="1"/>
  <c r="U55" i="1"/>
  <c r="V55" i="1" s="1"/>
  <c r="U47" i="1"/>
  <c r="V47" i="1" s="1"/>
  <c r="U44" i="1"/>
  <c r="V44" i="1" s="1"/>
  <c r="U41" i="1"/>
  <c r="V41" i="1" s="1"/>
  <c r="U37" i="1"/>
  <c r="V37" i="1" s="1"/>
  <c r="U36" i="1"/>
  <c r="V36" i="1" s="1"/>
  <c r="U33" i="1"/>
  <c r="V33" i="1" s="1"/>
  <c r="U29" i="1"/>
  <c r="V29" i="1" s="1"/>
  <c r="U24" i="1"/>
  <c r="V24" i="1" s="1"/>
  <c r="U23" i="1"/>
  <c r="V23" i="1" s="1"/>
  <c r="U20" i="1"/>
  <c r="V20" i="1" s="1"/>
  <c r="U17" i="1"/>
  <c r="V17" i="1" s="1"/>
  <c r="U15" i="1"/>
  <c r="V15" i="1" s="1"/>
  <c r="U14" i="1"/>
  <c r="V14" i="1" s="1"/>
  <c r="U13" i="1"/>
  <c r="V13" i="1" s="1"/>
  <c r="U11" i="1"/>
  <c r="V11" i="1" s="1"/>
  <c r="U7" i="1"/>
  <c r="V7" i="1" s="1"/>
  <c r="O113" i="1"/>
  <c r="P113" i="1" s="1"/>
  <c r="O95" i="1"/>
  <c r="P95" i="1" s="1"/>
  <c r="O94" i="1"/>
  <c r="P94" i="1" s="1"/>
  <c r="O71" i="1"/>
  <c r="P71" i="1" s="1"/>
  <c r="O58" i="1"/>
  <c r="P58" i="1" s="1"/>
  <c r="O57" i="1"/>
  <c r="P57" i="1" s="1"/>
  <c r="O55" i="1"/>
  <c r="P55" i="1" s="1"/>
  <c r="O53" i="1"/>
  <c r="P53" i="1" s="1"/>
  <c r="O29" i="1"/>
  <c r="P29" i="1" s="1"/>
  <c r="O21" i="1"/>
  <c r="P21" i="1" s="1"/>
  <c r="O20" i="1"/>
  <c r="P20" i="1" s="1"/>
  <c r="O13" i="1"/>
  <c r="P13" i="1" s="1"/>
  <c r="O118" i="1"/>
  <c r="P118" i="1" s="1"/>
  <c r="O107" i="1"/>
  <c r="P107" i="1" s="1"/>
  <c r="O103" i="1"/>
  <c r="P103" i="1" s="1"/>
  <c r="O98" i="1"/>
  <c r="P98" i="1" s="1"/>
  <c r="O77" i="1"/>
  <c r="P77" i="1" s="1"/>
  <c r="O73" i="1"/>
  <c r="P73" i="1" s="1"/>
  <c r="O66" i="1"/>
  <c r="P66" i="1" s="1"/>
  <c r="O62" i="1"/>
  <c r="P62" i="1" s="1"/>
  <c r="O60" i="1"/>
  <c r="P60" i="1" s="1"/>
  <c r="O59" i="1"/>
  <c r="P59" i="1" s="1"/>
  <c r="O54" i="1"/>
  <c r="P54" i="1" s="1"/>
  <c r="O52" i="1"/>
  <c r="P52" i="1" s="1"/>
  <c r="O50" i="1"/>
  <c r="P50" i="1" s="1"/>
  <c r="O49" i="1"/>
  <c r="P49" i="1" s="1"/>
  <c r="O48" i="1"/>
  <c r="P48" i="1" s="1"/>
  <c r="O47" i="1"/>
  <c r="P47" i="1" s="1"/>
  <c r="O46" i="1"/>
  <c r="P46" i="1" s="1"/>
  <c r="O43" i="1"/>
  <c r="P43" i="1" s="1"/>
  <c r="O42" i="1"/>
  <c r="P42" i="1" s="1"/>
  <c r="O41" i="1"/>
  <c r="P41" i="1" s="1"/>
  <c r="O37" i="1"/>
  <c r="P37" i="1" s="1"/>
  <c r="O33" i="1"/>
  <c r="P33" i="1" s="1"/>
  <c r="O31" i="1"/>
  <c r="P31" i="1" s="1"/>
  <c r="O27" i="1"/>
  <c r="P27" i="1" s="1"/>
  <c r="O23" i="1"/>
  <c r="P23" i="1" s="1"/>
  <c r="O24" i="1"/>
  <c r="P24" i="1" s="1"/>
  <c r="O18" i="1"/>
  <c r="P18" i="1" s="1"/>
  <c r="O16" i="1"/>
  <c r="P16" i="1" s="1"/>
  <c r="O15" i="1"/>
  <c r="P15" i="1" s="1"/>
  <c r="O12" i="1"/>
  <c r="P12" i="1" s="1"/>
  <c r="O4" i="1"/>
  <c r="P4" i="1" s="1"/>
  <c r="O3" i="1"/>
  <c r="P3" i="1" s="1"/>
  <c r="O2" i="1"/>
  <c r="L7" i="1"/>
  <c r="M7" i="1" s="1"/>
  <c r="O120" i="1"/>
  <c r="P120" i="1" s="1"/>
  <c r="O116" i="1"/>
  <c r="P116" i="1" s="1"/>
  <c r="O111" i="1"/>
  <c r="P111" i="1" s="1"/>
  <c r="O108" i="1"/>
  <c r="P108" i="1" s="1"/>
  <c r="O105" i="1"/>
  <c r="P105" i="1" s="1"/>
  <c r="O104" i="1"/>
  <c r="P104" i="1" s="1"/>
  <c r="O100" i="1"/>
  <c r="P100" i="1" s="1"/>
  <c r="O88" i="1"/>
  <c r="P88" i="1" s="1"/>
  <c r="O82" i="1"/>
  <c r="P82" i="1" s="1"/>
  <c r="O76" i="1"/>
  <c r="P76" i="1" s="1"/>
  <c r="O74" i="1"/>
  <c r="P74" i="1" s="1"/>
  <c r="O72" i="1"/>
  <c r="P72" i="1" s="1"/>
  <c r="O70" i="1"/>
  <c r="P70" i="1" s="1"/>
  <c r="O68" i="1"/>
  <c r="P68" i="1" s="1"/>
  <c r="O67" i="1"/>
  <c r="P67" i="1" s="1"/>
  <c r="O63" i="1"/>
  <c r="P63" i="1" s="1"/>
  <c r="O61" i="1"/>
  <c r="P61" i="1" s="1"/>
  <c r="O45" i="1"/>
  <c r="P45" i="1" s="1"/>
  <c r="O40" i="1"/>
  <c r="P40" i="1" s="1"/>
  <c r="O39" i="1"/>
  <c r="P39" i="1" s="1"/>
  <c r="O35" i="1"/>
  <c r="P35" i="1" s="1"/>
  <c r="O36" i="1"/>
  <c r="P36" i="1" s="1"/>
  <c r="O34" i="1"/>
  <c r="P34" i="1" s="1"/>
  <c r="O32" i="1"/>
  <c r="P32" i="1" s="1"/>
  <c r="O28" i="1"/>
  <c r="P28" i="1" s="1"/>
  <c r="O14" i="1"/>
  <c r="P14" i="1" s="1"/>
  <c r="O11" i="1"/>
  <c r="P11" i="1" s="1"/>
  <c r="O10" i="1"/>
  <c r="P10" i="1" s="1"/>
  <c r="O7" i="1"/>
  <c r="P7" i="1" s="1"/>
  <c r="L9" i="1"/>
  <c r="M9" i="1" s="1"/>
  <c r="L8" i="1"/>
  <c r="M8" i="1" s="1"/>
  <c r="L106" i="1"/>
  <c r="M106" i="1" s="1"/>
  <c r="L94" i="1"/>
  <c r="M94" i="1" s="1"/>
  <c r="L67" i="1"/>
  <c r="M67" i="1" s="1"/>
  <c r="L59" i="1"/>
  <c r="M59" i="1" s="1"/>
  <c r="L57" i="1"/>
  <c r="M57" i="1" s="1"/>
  <c r="L51" i="1"/>
  <c r="M51" i="1" s="1"/>
  <c r="L45" i="1"/>
  <c r="M45" i="1" s="1"/>
  <c r="L43" i="1"/>
  <c r="M43" i="1" s="1"/>
  <c r="L29" i="1"/>
  <c r="M29" i="1" s="1"/>
  <c r="L28" i="1"/>
  <c r="M28" i="1" s="1"/>
  <c r="L25" i="1"/>
  <c r="M25" i="1" s="1"/>
  <c r="L23" i="1"/>
  <c r="M23" i="1" s="1"/>
  <c r="L13" i="1"/>
  <c r="M13" i="1" s="1"/>
  <c r="L118" i="1"/>
  <c r="M118" i="1" s="1"/>
  <c r="L111" i="1"/>
  <c r="M111" i="1" s="1"/>
  <c r="L110" i="1"/>
  <c r="M110" i="1" s="1"/>
  <c r="L109" i="1"/>
  <c r="M109" i="1" s="1"/>
  <c r="L104" i="1"/>
  <c r="M104" i="1" s="1"/>
  <c r="L101" i="1"/>
  <c r="M101" i="1" s="1"/>
  <c r="L100" i="1"/>
  <c r="M100" i="1" s="1"/>
  <c r="L97" i="1"/>
  <c r="M97" i="1" s="1"/>
  <c r="L95" i="1"/>
  <c r="M95" i="1" s="1"/>
  <c r="L79" i="1"/>
  <c r="M79" i="1" s="1"/>
  <c r="L71" i="1"/>
  <c r="M71" i="1" s="1"/>
  <c r="L64" i="1"/>
  <c r="M64" i="1" s="1"/>
  <c r="L62" i="1"/>
  <c r="M62" i="1" s="1"/>
  <c r="L61" i="1"/>
  <c r="M61" i="1" s="1"/>
  <c r="L58" i="1"/>
  <c r="M58" i="1" s="1"/>
  <c r="L55" i="1"/>
  <c r="M55" i="1" s="1"/>
  <c r="L44" i="1"/>
  <c r="M44" i="1" s="1"/>
  <c r="L35" i="1"/>
  <c r="M35" i="1" s="1"/>
  <c r="L33" i="1"/>
  <c r="M33" i="1" s="1"/>
  <c r="L31" i="1"/>
  <c r="M31" i="1" s="1"/>
  <c r="L30" i="1"/>
  <c r="M30" i="1" s="1"/>
  <c r="L24" i="1"/>
  <c r="M24" i="1" s="1"/>
  <c r="L21" i="1"/>
  <c r="M21" i="1" s="1"/>
  <c r="L20" i="1"/>
  <c r="M20" i="1" s="1"/>
  <c r="L15" i="1"/>
  <c r="M15" i="1" s="1"/>
  <c r="L11" i="1"/>
  <c r="M11" i="1" s="1"/>
  <c r="L10" i="1"/>
  <c r="M10" i="1" s="1"/>
  <c r="L119" i="1"/>
  <c r="M119" i="1" s="1"/>
  <c r="L116" i="1"/>
  <c r="M116" i="1" s="1"/>
  <c r="L115" i="1"/>
  <c r="M115" i="1" s="1"/>
  <c r="L114" i="1"/>
  <c r="M114" i="1" s="1"/>
  <c r="L113" i="1"/>
  <c r="M113" i="1" s="1"/>
  <c r="L112" i="1"/>
  <c r="M112" i="1" s="1"/>
  <c r="L103" i="1"/>
  <c r="M103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2" i="1"/>
  <c r="M82" i="1" s="1"/>
  <c r="L81" i="1"/>
  <c r="M81" i="1" s="1"/>
  <c r="L80" i="1"/>
  <c r="M80" i="1" s="1"/>
  <c r="L78" i="1"/>
  <c r="M78" i="1" s="1"/>
  <c r="L76" i="1"/>
  <c r="M76" i="1" s="1"/>
  <c r="L75" i="1"/>
  <c r="M75" i="1" s="1"/>
  <c r="L73" i="1"/>
  <c r="M73" i="1" s="1"/>
  <c r="L72" i="1"/>
  <c r="M72" i="1" s="1"/>
  <c r="L65" i="1"/>
  <c r="M65" i="1" s="1"/>
  <c r="L63" i="1"/>
  <c r="M63" i="1" s="1"/>
  <c r="L52" i="1"/>
  <c r="M52" i="1" s="1"/>
  <c r="L50" i="1"/>
  <c r="M50" i="1" s="1"/>
  <c r="L48" i="1"/>
  <c r="M48" i="1" s="1"/>
  <c r="L47" i="1"/>
  <c r="M47" i="1" s="1"/>
  <c r="L41" i="1"/>
  <c r="M41" i="1" s="1"/>
  <c r="L39" i="1"/>
  <c r="M39" i="1" s="1"/>
  <c r="L37" i="1"/>
  <c r="M37" i="1" s="1"/>
  <c r="L26" i="1"/>
  <c r="M26" i="1" s="1"/>
  <c r="L22" i="1"/>
  <c r="M22" i="1" s="1"/>
  <c r="L18" i="1"/>
  <c r="M18" i="1" s="1"/>
  <c r="L17" i="1"/>
  <c r="M17" i="1" s="1"/>
  <c r="L16" i="1"/>
  <c r="M16" i="1" s="1"/>
  <c r="L14" i="1"/>
  <c r="M14" i="1" s="1"/>
  <c r="L3" i="1"/>
  <c r="I74" i="1"/>
  <c r="J74" i="1" s="1"/>
  <c r="I73" i="1"/>
  <c r="J73" i="1" s="1"/>
  <c r="I66" i="1"/>
  <c r="J66" i="1" s="1"/>
  <c r="I42" i="1"/>
  <c r="J42" i="1" s="1"/>
  <c r="I120" i="1"/>
  <c r="J120" i="1" s="1"/>
  <c r="I117" i="1"/>
  <c r="J117" i="1" s="1"/>
  <c r="I115" i="1"/>
  <c r="J115" i="1" s="1"/>
  <c r="I112" i="1"/>
  <c r="J112" i="1" s="1"/>
  <c r="I105" i="1"/>
  <c r="J105" i="1" s="1"/>
  <c r="I103" i="1"/>
  <c r="J103" i="1" s="1"/>
  <c r="I97" i="1"/>
  <c r="J97" i="1" s="1"/>
  <c r="I95" i="1"/>
  <c r="J95" i="1" s="1"/>
  <c r="I90" i="1"/>
  <c r="J90" i="1" s="1"/>
  <c r="I81" i="1"/>
  <c r="J81" i="1" s="1"/>
  <c r="I79" i="1"/>
  <c r="J79" i="1" s="1"/>
  <c r="I72" i="1"/>
  <c r="J72" i="1" s="1"/>
  <c r="I67" i="1"/>
  <c r="J67" i="1" s="1"/>
  <c r="I62" i="1"/>
  <c r="J62" i="1" s="1"/>
  <c r="I53" i="1"/>
  <c r="J53" i="1" s="1"/>
  <c r="I51" i="1"/>
  <c r="J51" i="1" s="1"/>
  <c r="I38" i="1"/>
  <c r="J38" i="1" s="1"/>
  <c r="I37" i="1"/>
  <c r="J37" i="1" s="1"/>
  <c r="I35" i="1"/>
  <c r="J35" i="1" s="1"/>
  <c r="I32" i="1"/>
  <c r="J32" i="1" s="1"/>
  <c r="I29" i="1"/>
  <c r="J29" i="1" s="1"/>
  <c r="I24" i="1"/>
  <c r="J24" i="1" s="1"/>
  <c r="I19" i="1"/>
  <c r="J19" i="1" s="1"/>
  <c r="I17" i="1"/>
  <c r="J17" i="1" s="1"/>
  <c r="I14" i="1"/>
  <c r="J14" i="1" s="1"/>
  <c r="I7" i="1"/>
  <c r="J7" i="1" s="1"/>
  <c r="I116" i="1"/>
  <c r="J116" i="1" s="1"/>
  <c r="I111" i="1"/>
  <c r="J111" i="1" s="1"/>
  <c r="I110" i="1"/>
  <c r="J110" i="1" s="1"/>
  <c r="I107" i="1"/>
  <c r="J107" i="1" s="1"/>
  <c r="I106" i="1"/>
  <c r="J106" i="1" s="1"/>
  <c r="I104" i="1"/>
  <c r="J104" i="1" s="1"/>
  <c r="I94" i="1"/>
  <c r="J94" i="1" s="1"/>
  <c r="I93" i="1"/>
  <c r="J93" i="1" s="1"/>
  <c r="I91" i="1"/>
  <c r="J91" i="1" s="1"/>
  <c r="I85" i="1"/>
  <c r="J85" i="1" s="1"/>
  <c r="I86" i="1"/>
  <c r="J86" i="1" s="1"/>
  <c r="I87" i="1"/>
  <c r="J87" i="1" s="1"/>
  <c r="I88" i="1"/>
  <c r="J88" i="1" s="1"/>
  <c r="I89" i="1"/>
  <c r="J89" i="1" s="1"/>
  <c r="I84" i="1"/>
  <c r="J84" i="1" s="1"/>
  <c r="I82" i="1"/>
  <c r="J82" i="1" s="1"/>
  <c r="I80" i="1"/>
  <c r="J80" i="1" s="1"/>
  <c r="I78" i="1"/>
  <c r="J78" i="1" s="1"/>
  <c r="I77" i="1"/>
  <c r="J77" i="1" s="1"/>
  <c r="I75" i="1"/>
  <c r="J75" i="1" s="1"/>
  <c r="I70" i="1"/>
  <c r="J70" i="1" s="1"/>
  <c r="I68" i="1"/>
  <c r="J68" i="1" s="1"/>
  <c r="I65" i="1"/>
  <c r="J65" i="1" s="1"/>
  <c r="I64" i="1"/>
  <c r="J64" i="1" s="1"/>
  <c r="I61" i="1"/>
  <c r="J61" i="1" s="1"/>
  <c r="I56" i="1"/>
  <c r="J56" i="1" s="1"/>
  <c r="I55" i="1"/>
  <c r="J55" i="1" s="1"/>
  <c r="I54" i="1"/>
  <c r="J54" i="1" s="1"/>
  <c r="I52" i="1"/>
  <c r="J52" i="1" s="1"/>
  <c r="I46" i="1"/>
  <c r="J46" i="1" s="1"/>
  <c r="I34" i="1"/>
  <c r="J34" i="1" s="1"/>
  <c r="I33" i="1"/>
  <c r="J33" i="1" s="1"/>
  <c r="I31" i="1"/>
  <c r="J31" i="1" s="1"/>
  <c r="I30" i="1"/>
  <c r="J30" i="1" s="1"/>
  <c r="I28" i="1"/>
  <c r="J28" i="1" s="1"/>
  <c r="I13" i="1"/>
  <c r="J13" i="1" s="1"/>
  <c r="I9" i="1"/>
  <c r="J9" i="1" s="1"/>
  <c r="I5" i="1"/>
  <c r="J5" i="1" s="1"/>
</calcChain>
</file>

<file path=xl/sharedStrings.xml><?xml version="1.0" encoding="utf-8"?>
<sst xmlns="http://schemas.openxmlformats.org/spreadsheetml/2006/main" count="725" uniqueCount="327">
  <si>
    <t>Sample Number</t>
  </si>
  <si>
    <t>District</t>
  </si>
  <si>
    <t>Source</t>
  </si>
  <si>
    <t>ph</t>
  </si>
  <si>
    <t>Temperature</t>
  </si>
  <si>
    <t>Cy5</t>
  </si>
  <si>
    <t>FAM</t>
  </si>
  <si>
    <t>Rox</t>
  </si>
  <si>
    <t>Cy5 (2)</t>
  </si>
  <si>
    <t>FAM(2)</t>
  </si>
  <si>
    <t>Rox(2)</t>
  </si>
  <si>
    <t>Temparatre</t>
  </si>
  <si>
    <t>Sample-1</t>
  </si>
  <si>
    <t>Mymensing</t>
  </si>
  <si>
    <t>Isolation Center Drain Effluent</t>
  </si>
  <si>
    <t>Sample-2</t>
  </si>
  <si>
    <t>Sadar Hospital Drain Effluent</t>
  </si>
  <si>
    <t>Sample-3</t>
  </si>
  <si>
    <t>Medical College Drain Wastage</t>
  </si>
  <si>
    <t>Sample-4</t>
  </si>
  <si>
    <t>Community Drain Effluent</t>
  </si>
  <si>
    <t>Sample-5</t>
  </si>
  <si>
    <t>City Drain Effluent</t>
  </si>
  <si>
    <t>Sample-6</t>
  </si>
  <si>
    <t>Bus Stand Drain Effluent</t>
  </si>
  <si>
    <t>Sample-7</t>
  </si>
  <si>
    <t>Pond/River</t>
  </si>
  <si>
    <t>Sample-8</t>
  </si>
  <si>
    <t>Sylhet</t>
  </si>
  <si>
    <t>Sample-9</t>
  </si>
  <si>
    <t>Sample-10</t>
  </si>
  <si>
    <t>Sample-11</t>
  </si>
  <si>
    <t>Sample-12</t>
  </si>
  <si>
    <t>Sample-13</t>
  </si>
  <si>
    <t>Sample-14</t>
  </si>
  <si>
    <t>Rajshahi</t>
  </si>
  <si>
    <t>Sample-15</t>
  </si>
  <si>
    <t>Sample-16</t>
  </si>
  <si>
    <t>Sample-17</t>
  </si>
  <si>
    <t>Sample-18</t>
  </si>
  <si>
    <t>Sample-19</t>
  </si>
  <si>
    <t>Prison Drain Effluent</t>
  </si>
  <si>
    <t>Sample-20</t>
  </si>
  <si>
    <t>Rangpur</t>
  </si>
  <si>
    <t>Sample-21</t>
  </si>
  <si>
    <t>31`.2</t>
  </si>
  <si>
    <t>Sample-22</t>
  </si>
  <si>
    <t>Sample-23</t>
  </si>
  <si>
    <t>Sample-24</t>
  </si>
  <si>
    <t>Sample-25</t>
  </si>
  <si>
    <t>Sample-26</t>
  </si>
  <si>
    <t>Gaibandha</t>
  </si>
  <si>
    <t>Sample-27</t>
  </si>
  <si>
    <t>Sample-28</t>
  </si>
  <si>
    <t>SKS Hospital</t>
  </si>
  <si>
    <t>Sample-29</t>
  </si>
  <si>
    <t>Sample-30</t>
  </si>
  <si>
    <t>Sample-31</t>
  </si>
  <si>
    <t>Sample-32</t>
  </si>
  <si>
    <t>Dhaka</t>
  </si>
  <si>
    <t>Mohammadpur 1</t>
  </si>
  <si>
    <t>Sample-33</t>
  </si>
  <si>
    <t>Mohammadpur 2</t>
  </si>
  <si>
    <t>Sample-34</t>
  </si>
  <si>
    <t>Mohammadpur 3</t>
  </si>
  <si>
    <t>Sample-35</t>
  </si>
  <si>
    <t>Mirpur Slum 1</t>
  </si>
  <si>
    <t>Sample-36</t>
  </si>
  <si>
    <t>Mirpur Slum 2</t>
  </si>
  <si>
    <t>Sample-37</t>
  </si>
  <si>
    <t>Mirpur Slum 3</t>
  </si>
  <si>
    <t>28,3</t>
  </si>
  <si>
    <t>Sample-38</t>
  </si>
  <si>
    <t>korail slum 1</t>
  </si>
  <si>
    <t>Sample-39</t>
  </si>
  <si>
    <t>korail slum 2</t>
  </si>
  <si>
    <t>Sample-40</t>
  </si>
  <si>
    <t>korail slum 3</t>
  </si>
  <si>
    <t>Sample-41</t>
  </si>
  <si>
    <t>Kurmitola General Hospital</t>
  </si>
  <si>
    <t>Sample-42</t>
  </si>
  <si>
    <t>Sample-43</t>
  </si>
  <si>
    <t>Sample-44</t>
  </si>
  <si>
    <t>Mugdha Medical College and Hospital</t>
  </si>
  <si>
    <t>Sample-45</t>
  </si>
  <si>
    <t>Sample-46</t>
  </si>
  <si>
    <t>Sample-47</t>
  </si>
  <si>
    <t>Kuwait Moitri Hospital</t>
  </si>
  <si>
    <t>Sample-48</t>
  </si>
  <si>
    <t>kuwait Moitri Hospital</t>
  </si>
  <si>
    <t>Sample-49</t>
  </si>
  <si>
    <t>Sample-50</t>
  </si>
  <si>
    <t>Barisal</t>
  </si>
  <si>
    <t>Sample-51</t>
  </si>
  <si>
    <t>Sample-52</t>
  </si>
  <si>
    <t>Sample-53</t>
  </si>
  <si>
    <t>Sample-54</t>
  </si>
  <si>
    <t>Sample-55</t>
  </si>
  <si>
    <t>Sample-56</t>
  </si>
  <si>
    <t>Chittagong</t>
  </si>
  <si>
    <t>Sample-57</t>
  </si>
  <si>
    <t>Sample-58</t>
  </si>
  <si>
    <t>Sample-59</t>
  </si>
  <si>
    <t>Sample-60</t>
  </si>
  <si>
    <t>Sample-61</t>
  </si>
  <si>
    <t>Khulna</t>
  </si>
  <si>
    <t>Sample-62</t>
  </si>
  <si>
    <t>Sample-63</t>
  </si>
  <si>
    <t>Sample-64</t>
  </si>
  <si>
    <t>Sample-65</t>
  </si>
  <si>
    <t>Sample-66</t>
  </si>
  <si>
    <t xml:space="preserve">Cox's Bazar </t>
  </si>
  <si>
    <t>Sample-67</t>
  </si>
  <si>
    <t>Sample-68</t>
  </si>
  <si>
    <t>Sample-69</t>
  </si>
  <si>
    <t>Sample-70</t>
  </si>
  <si>
    <t>Sample-71</t>
  </si>
  <si>
    <t>comilla</t>
  </si>
  <si>
    <t>Sample-72</t>
  </si>
  <si>
    <t>Sample-73</t>
  </si>
  <si>
    <t>Sample-74</t>
  </si>
  <si>
    <t>Sample-75</t>
  </si>
  <si>
    <t>Sample-76</t>
  </si>
  <si>
    <t>Kishorgonj</t>
  </si>
  <si>
    <t>Sample-77</t>
  </si>
  <si>
    <t>Sample-78</t>
  </si>
  <si>
    <t>Sample-79</t>
  </si>
  <si>
    <t>Sample-80</t>
  </si>
  <si>
    <t>Sample-81</t>
  </si>
  <si>
    <t>Rohinga Camp</t>
  </si>
  <si>
    <t>Networking Inlet(Pipenetwork)</t>
  </si>
  <si>
    <t>Sample-82</t>
  </si>
  <si>
    <t xml:space="preserve">Lagoon-1 Outlet </t>
  </si>
  <si>
    <t>N/A</t>
  </si>
  <si>
    <t>Sample-83</t>
  </si>
  <si>
    <t xml:space="preserve">Lagoon-2 Outlet </t>
  </si>
  <si>
    <t>Sample-84</t>
  </si>
  <si>
    <t xml:space="preserve">Sludge -1 Outlet </t>
  </si>
  <si>
    <t>Sample-85</t>
  </si>
  <si>
    <t>Estonian chamber</t>
  </si>
  <si>
    <t>Sample-86</t>
  </si>
  <si>
    <t>Upflow filter-1</t>
  </si>
  <si>
    <t>Sample-87</t>
  </si>
  <si>
    <t>Upflow filter-2</t>
  </si>
  <si>
    <t>Sample-88</t>
  </si>
  <si>
    <t>Siphon Store</t>
  </si>
  <si>
    <t>Sample-89</t>
  </si>
  <si>
    <t xml:space="preserve"> Trickling filter</t>
  </si>
  <si>
    <t>Sample-90</t>
  </si>
  <si>
    <t>Polishing Point</t>
  </si>
  <si>
    <t>Sample-91</t>
  </si>
  <si>
    <t>Inlet</t>
  </si>
  <si>
    <t>Sample-92</t>
  </si>
  <si>
    <t>Lime treated discharge</t>
  </si>
  <si>
    <t>Sample-93</t>
  </si>
  <si>
    <t>Waste Water from tubewell  drain</t>
  </si>
  <si>
    <t>Sample-94</t>
  </si>
  <si>
    <t>Bathing outlet</t>
  </si>
  <si>
    <t>Sample-95</t>
  </si>
  <si>
    <t>Household waste</t>
  </si>
  <si>
    <t>Sample-96</t>
  </si>
  <si>
    <t>Patient sample</t>
  </si>
  <si>
    <t>Sample-97</t>
  </si>
  <si>
    <t>Primary Health outlet</t>
  </si>
  <si>
    <t>Sample-98</t>
  </si>
  <si>
    <t>Drinking water primary Health Care</t>
  </si>
  <si>
    <t>Sample-99</t>
  </si>
  <si>
    <t>Community used wastewater common sewer</t>
  </si>
  <si>
    <t>Sample-100</t>
  </si>
  <si>
    <t>Outlet from all community use</t>
  </si>
  <si>
    <t>Sample-101</t>
  </si>
  <si>
    <t>Community Tubewell discharge</t>
  </si>
  <si>
    <t>Sample-102</t>
  </si>
  <si>
    <t xml:space="preserve">Community Drinking water </t>
  </si>
  <si>
    <t>Sample-103</t>
  </si>
  <si>
    <t>Hospital (PHD)Outlet</t>
  </si>
  <si>
    <t>Sample-104</t>
  </si>
  <si>
    <t>Camp 4 outlet</t>
  </si>
  <si>
    <t>Sample-105</t>
  </si>
  <si>
    <t>Camp 8 outlet</t>
  </si>
  <si>
    <t>Sample-106</t>
  </si>
  <si>
    <t>8 East Camp Community Drain Discharge</t>
  </si>
  <si>
    <t>Sample-107</t>
  </si>
  <si>
    <t>Waste from a local shop</t>
  </si>
  <si>
    <t>Sample-108</t>
  </si>
  <si>
    <t>Drain outlet</t>
  </si>
  <si>
    <t>Sample-109</t>
  </si>
  <si>
    <t>Local Shop</t>
  </si>
  <si>
    <t>Sample-110</t>
  </si>
  <si>
    <t>Sample-111</t>
  </si>
  <si>
    <t>Brahmonbaria</t>
  </si>
  <si>
    <t>Sample-112</t>
  </si>
  <si>
    <t>Sample-113</t>
  </si>
  <si>
    <t>Sample-114</t>
  </si>
  <si>
    <t>Sample-115</t>
  </si>
  <si>
    <t>Sample-116</t>
  </si>
  <si>
    <t>Habigonj</t>
  </si>
  <si>
    <t>6,.6</t>
  </si>
  <si>
    <t>Sample-117</t>
  </si>
  <si>
    <t>Sample-118</t>
  </si>
  <si>
    <t>Sample-119</t>
  </si>
  <si>
    <t>Ph</t>
  </si>
  <si>
    <t>22.6947725</t>
  </si>
  <si>
    <t>90.3698629</t>
  </si>
  <si>
    <t>22.6937856</t>
  </si>
  <si>
    <t>90.364171</t>
  </si>
  <si>
    <t>22.6866324</t>
  </si>
  <si>
    <t>90.3626151</t>
  </si>
  <si>
    <t>23.8294594</t>
  </si>
  <si>
    <t>90.3744785</t>
  </si>
  <si>
    <t>23.8038746</t>
  </si>
  <si>
    <t>90.3618174</t>
  </si>
  <si>
    <t>23.7994571</t>
  </si>
  <si>
    <t>90.3587234</t>
  </si>
  <si>
    <t>24.7447129</t>
  </si>
  <si>
    <t>90.4094664</t>
  </si>
  <si>
    <t>24.2329541</t>
  </si>
  <si>
    <t>90.8322791</t>
  </si>
  <si>
    <t>24.2993697</t>
  </si>
  <si>
    <t>91.5117848</t>
  </si>
  <si>
    <t>24.762572</t>
  </si>
  <si>
    <t>90.4508283</t>
  </si>
  <si>
    <t>24.7465384</t>
  </si>
  <si>
    <t>90.4093229</t>
  </si>
  <si>
    <t>24.7468126</t>
  </si>
  <si>
    <t>90.4172393</t>
  </si>
  <si>
    <t>24.7437194</t>
  </si>
  <si>
    <t>90.4111709</t>
  </si>
  <si>
    <t>24.5758133</t>
  </si>
  <si>
    <t>90.7402032</t>
  </si>
  <si>
    <t>24.746997</t>
  </si>
  <si>
    <t>90.4173974</t>
  </si>
  <si>
    <t>24.5762246</t>
  </si>
  <si>
    <t>90.6953107</t>
  </si>
  <si>
    <t>24.0457314</t>
  </si>
  <si>
    <t>91.2266613</t>
  </si>
  <si>
    <t>24.5712942</t>
  </si>
  <si>
    <t>91.6027849</t>
  </si>
  <si>
    <t>22.8132005</t>
  </si>
  <si>
    <t>89.561587</t>
  </si>
  <si>
    <t>22.823388</t>
  </si>
  <si>
    <t>89.5522344</t>
  </si>
  <si>
    <t>22.8171145</t>
  </si>
  <si>
    <t>89.5674751</t>
  </si>
  <si>
    <t>22.8166126</t>
  </si>
  <si>
    <t>89.5433873</t>
  </si>
  <si>
    <t>22.8129739</t>
  </si>
  <si>
    <t>89.5640421</t>
  </si>
  <si>
    <t>22.8170072</t>
  </si>
  <si>
    <t>89.5677315</t>
  </si>
  <si>
    <t>21.2144768</t>
  </si>
  <si>
    <t>92.1378941</t>
  </si>
  <si>
    <t>21.2770739</t>
  </si>
  <si>
    <t>92.0914011</t>
  </si>
  <si>
    <t>24.9032097</t>
  </si>
  <si>
    <t>91.8572579</t>
  </si>
  <si>
    <t>24.9005396</t>
  </si>
  <si>
    <t>91.8520254</t>
  </si>
  <si>
    <t>24.9030955</t>
  </si>
  <si>
    <t>91.8697104</t>
  </si>
  <si>
    <t>24.8820263</t>
  </si>
  <si>
    <t>91.871447</t>
  </si>
  <si>
    <t>24.8859395</t>
  </si>
  <si>
    <t>91.8810497</t>
  </si>
  <si>
    <t>24.8994062</t>
  </si>
  <si>
    <t>91.856101</t>
  </si>
  <si>
    <t>24.8992816</t>
  </si>
  <si>
    <t>91.8670604</t>
  </si>
  <si>
    <t>22.3668585</t>
  </si>
  <si>
    <t>91.7800097</t>
  </si>
  <si>
    <t>22.9345997</t>
  </si>
  <si>
    <t>90.8299029</t>
  </si>
  <si>
    <t>22.934116</t>
  </si>
  <si>
    <t>90.8325748</t>
  </si>
  <si>
    <t>22.3614896</t>
  </si>
  <si>
    <t>91.7977401</t>
  </si>
  <si>
    <t>22.3608166</t>
  </si>
  <si>
    <t>91.7841252</t>
  </si>
  <si>
    <t>22.813151</t>
  </si>
  <si>
    <t>89.5615517</t>
  </si>
  <si>
    <t>24.3695491</t>
  </si>
  <si>
    <t>88.5826917</t>
  </si>
  <si>
    <t>22.8170763</t>
  </si>
  <si>
    <t>89.5679443</t>
  </si>
  <si>
    <t>24.3680047</t>
  </si>
  <si>
    <t>88.584496</t>
  </si>
  <si>
    <t>22.8094006</t>
  </si>
  <si>
    <t>89.5727876</t>
  </si>
  <si>
    <t>21.2140495</t>
  </si>
  <si>
    <t>92.1383388</t>
  </si>
  <si>
    <t>21.2072313</t>
  </si>
  <si>
    <t>92.1449269</t>
  </si>
  <si>
    <t>25.7345806</t>
  </si>
  <si>
    <t>89.2616246</t>
  </si>
  <si>
    <t>25.7235396</t>
  </si>
  <si>
    <t>89.2572299</t>
  </si>
  <si>
    <t>25.7355102</t>
  </si>
  <si>
    <t>89.2600018</t>
  </si>
  <si>
    <t>25.7413608</t>
  </si>
  <si>
    <t>89.2541844</t>
  </si>
  <si>
    <t>25.328547</t>
  </si>
  <si>
    <t>89.5430594</t>
  </si>
  <si>
    <t>24.3704138</t>
  </si>
  <si>
    <t>88.5899355</t>
  </si>
  <si>
    <t>24.3703097</t>
  </si>
  <si>
    <t>88.5832622</t>
  </si>
  <si>
    <t>22.8168106</t>
  </si>
  <si>
    <t>89.5438576</t>
  </si>
  <si>
    <t>23.8705311</t>
  </si>
  <si>
    <t>90.4040088</t>
  </si>
  <si>
    <t>Latitude</t>
  </si>
  <si>
    <t>Longitude</t>
  </si>
  <si>
    <t>RCN</t>
  </si>
  <si>
    <t>FCN</t>
  </si>
  <si>
    <t>CCN</t>
  </si>
  <si>
    <t>CCN2</t>
  </si>
  <si>
    <t>FCN2</t>
  </si>
  <si>
    <t>RCN2</t>
  </si>
  <si>
    <t>Viral Load(FAM)</t>
  </si>
  <si>
    <t>Viral Load(ROX)</t>
  </si>
  <si>
    <t>Viral Load(Cy5)</t>
  </si>
  <si>
    <t>Viral Load(FAM2)</t>
  </si>
  <si>
    <t>Viral Load(Rox2)</t>
  </si>
  <si>
    <t>Viral Load(Cy5-2)</t>
  </si>
  <si>
    <t>Flow Rate</t>
  </si>
  <si>
    <t>Stool</t>
  </si>
  <si>
    <t>Shed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</si>
</sst>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70C0"/>
      <name val="Calibri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topLeftCell="M1" zoomScale="85" zoomScaleNormal="85" workbookViewId="0">
      <pane ySplit="1" topLeftCell="A2" activePane="bottomLeft" state="frozen"/>
      <selection pane="bottomLeft" activeCell="S120" sqref="S120"/>
    </sheetView>
  </sheetViews>
  <sheetFormatPr defaultColWidth="12.625" defaultRowHeight="15" customHeight="1" x14ac:dyDescent="0.2"/>
  <cols>
    <col min="1" max="1" width="15.25" customWidth="1"/>
    <col min="2" max="2" width="19.125" customWidth="1"/>
    <col min="3" max="3" width="40.25" customWidth="1"/>
    <col min="4" max="4" width="12.875" customWidth="1"/>
    <col min="5" max="5" width="12.375" customWidth="1"/>
    <col min="6" max="6" width="7.625" customWidth="1"/>
    <col min="7" max="7" width="12.625" customWidth="1"/>
    <col min="8" max="8" width="7.625" customWidth="1"/>
    <col min="9" max="9" width="7.625" style="13" customWidth="1"/>
    <col min="10" max="10" width="16.25" style="23" customWidth="1"/>
    <col min="11" max="11" width="7.625" customWidth="1"/>
    <col min="12" max="12" width="7.625" style="13" customWidth="1"/>
    <col min="13" max="13" width="14.875" style="23" customWidth="1"/>
    <col min="14" max="15" width="7.625" customWidth="1"/>
    <col min="16" max="16" width="15.125" style="23" customWidth="1"/>
    <col min="17" max="19" width="15.125" style="25" customWidth="1"/>
    <col min="20" max="20" width="7.625" customWidth="1"/>
    <col min="21" max="21" width="7.625" style="21" customWidth="1"/>
    <col min="22" max="22" width="16.375" style="23" customWidth="1"/>
    <col min="23" max="23" width="7.625" customWidth="1"/>
    <col min="24" max="24" width="7.625" style="21" customWidth="1"/>
    <col min="25" max="25" width="14.875" style="23" customWidth="1"/>
    <col min="26" max="26" width="7.625" customWidth="1"/>
    <col min="27" max="27" width="7.625" style="21" customWidth="1"/>
    <col min="28" max="28" width="15.25" style="23" customWidth="1"/>
    <col min="29" max="29" width="7.625" customWidth="1"/>
    <col min="30" max="30" width="10.75" customWidth="1"/>
    <col min="31" max="42" width="7.625" customWidth="1"/>
  </cols>
  <sheetData>
    <row r="1" spans="1:42" s="17" customFormat="1" ht="25.5" customHeight="1" x14ac:dyDescent="0.2">
      <c r="A1" s="15" t="s">
        <v>0</v>
      </c>
      <c r="B1" s="15" t="s">
        <v>1</v>
      </c>
      <c r="C1" s="15" t="s">
        <v>2</v>
      </c>
      <c r="D1" s="15" t="s">
        <v>310</v>
      </c>
      <c r="E1" s="15" t="s">
        <v>311</v>
      </c>
      <c r="F1" s="15" t="s">
        <v>3</v>
      </c>
      <c r="G1" s="15" t="s">
        <v>4</v>
      </c>
      <c r="H1" s="15" t="s">
        <v>5</v>
      </c>
      <c r="I1" s="15" t="s">
        <v>314</v>
      </c>
      <c r="J1" s="15" t="s">
        <v>320</v>
      </c>
      <c r="K1" s="15" t="s">
        <v>6</v>
      </c>
      <c r="L1" s="15" t="s">
        <v>313</v>
      </c>
      <c r="M1" s="15" t="s">
        <v>318</v>
      </c>
      <c r="N1" s="15" t="s">
        <v>7</v>
      </c>
      <c r="O1" s="15" t="s">
        <v>312</v>
      </c>
      <c r="P1" s="15" t="s">
        <v>319</v>
      </c>
      <c r="Q1" s="15" t="s">
        <v>324</v>
      </c>
      <c r="R1" s="15" t="s">
        <v>325</v>
      </c>
      <c r="S1" s="15" t="s">
        <v>326</v>
      </c>
      <c r="T1" s="15" t="s">
        <v>8</v>
      </c>
      <c r="U1" s="15" t="s">
        <v>315</v>
      </c>
      <c r="V1" s="15" t="s">
        <v>323</v>
      </c>
      <c r="W1" s="15" t="s">
        <v>9</v>
      </c>
      <c r="X1" s="15" t="s">
        <v>316</v>
      </c>
      <c r="Y1" s="15" t="s">
        <v>321</v>
      </c>
      <c r="Z1" s="15" t="s">
        <v>10</v>
      </c>
      <c r="AA1" s="15" t="s">
        <v>317</v>
      </c>
      <c r="AB1" s="15" t="s">
        <v>322</v>
      </c>
      <c r="AC1" s="15" t="s">
        <v>3</v>
      </c>
      <c r="AD1" s="15" t="s">
        <v>11</v>
      </c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</row>
    <row r="2" spans="1:42" ht="15.75" x14ac:dyDescent="0.25">
      <c r="A2" s="3" t="s">
        <v>12</v>
      </c>
      <c r="B2" s="26" t="s">
        <v>13</v>
      </c>
      <c r="C2" s="3" t="s">
        <v>14</v>
      </c>
      <c r="D2" s="14" t="s">
        <v>226</v>
      </c>
      <c r="E2" s="14" t="s">
        <v>227</v>
      </c>
      <c r="F2" s="3">
        <v>6.9</v>
      </c>
      <c r="G2" s="3"/>
      <c r="H2" s="3"/>
      <c r="I2" s="3"/>
      <c r="J2" s="3"/>
      <c r="K2" s="3"/>
      <c r="L2" s="3"/>
      <c r="M2" s="3"/>
      <c r="N2" s="3">
        <v>34.35</v>
      </c>
      <c r="O2" s="3">
        <f>-1909.1*N2+70764</f>
        <v>5186.4149999999936</v>
      </c>
      <c r="P2" s="3">
        <v>3111849</v>
      </c>
      <c r="Q2" s="28">
        <v>5.9377389999999997</v>
      </c>
      <c r="R2" s="28">
        <v>288.76912299999998</v>
      </c>
      <c r="S2" s="28">
        <v>0.37105129999999997</v>
      </c>
      <c r="T2" s="3"/>
      <c r="U2" s="3"/>
      <c r="V2" s="3"/>
      <c r="W2" s="3">
        <v>33.65</v>
      </c>
      <c r="X2" s="3">
        <f>-1909.1*W2+70764</f>
        <v>6522.7850000000035</v>
      </c>
      <c r="Y2" s="15">
        <v>3913671</v>
      </c>
      <c r="Z2" s="3">
        <v>32.130000000000003</v>
      </c>
      <c r="AA2" s="3">
        <f>-15000*Z2+506500</f>
        <v>24549.999999999942</v>
      </c>
      <c r="AB2" s="3">
        <f>(AA2*60/100)*1000</f>
        <v>14729999.999999965</v>
      </c>
      <c r="AC2" s="3">
        <v>6.8</v>
      </c>
      <c r="AD2" s="3">
        <v>23.5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x14ac:dyDescent="0.2">
      <c r="A3" s="4" t="s">
        <v>15</v>
      </c>
      <c r="B3" s="27"/>
      <c r="C3" s="4" t="s">
        <v>16</v>
      </c>
      <c r="D3" s="14" t="s">
        <v>214</v>
      </c>
      <c r="E3" s="14" t="s">
        <v>215</v>
      </c>
      <c r="F3" s="4">
        <v>6.8</v>
      </c>
      <c r="G3" s="4">
        <v>30.1</v>
      </c>
      <c r="H3" s="4"/>
      <c r="I3" s="12"/>
      <c r="J3" s="22"/>
      <c r="K3" s="4">
        <v>37.119999999999997</v>
      </c>
      <c r="L3" s="12">
        <f>-327.27*K3+13211</f>
        <v>1062.7376000000022</v>
      </c>
      <c r="M3" s="22"/>
      <c r="N3" s="4">
        <v>35.47</v>
      </c>
      <c r="O3" s="3">
        <f>-1909.1*N3+70764</f>
        <v>3048.2229999999981</v>
      </c>
      <c r="P3" s="3">
        <f>(O3*60/100)*1000</f>
        <v>1828933.7999999989</v>
      </c>
      <c r="Q3" s="28">
        <v>3.3561260000000002</v>
      </c>
      <c r="R3" s="28">
        <v>126.496734</v>
      </c>
      <c r="S3" s="28">
        <v>0.50962879999999999</v>
      </c>
      <c r="T3" s="4">
        <v>35.44</v>
      </c>
      <c r="U3" s="3">
        <f>-1909.1*T3+70764</f>
        <v>3105.4960000000137</v>
      </c>
      <c r="V3" s="3">
        <v>1863297.6</v>
      </c>
      <c r="W3" s="4">
        <v>34.32</v>
      </c>
      <c r="X3" s="3">
        <f>-1909.1*W3+70764</f>
        <v>5243.6880000000019</v>
      </c>
      <c r="Y3" s="3">
        <f t="shared" ref="Y3:Y66" si="0">(X3*60/100)*1000</f>
        <v>3146212.8000000017</v>
      </c>
      <c r="Z3" s="4">
        <v>33.67</v>
      </c>
      <c r="AA3" s="3">
        <f>-1909.1*Z3+70764</f>
        <v>6484.6030000000028</v>
      </c>
      <c r="AB3" s="3">
        <f t="shared" ref="AB3:AB63" si="1">(AA3*60/100)*1000</f>
        <v>3890761.8000000017</v>
      </c>
      <c r="AC3" s="4">
        <v>6.1</v>
      </c>
      <c r="AD3" s="4">
        <v>22.5</v>
      </c>
    </row>
    <row r="4" spans="1:42" x14ac:dyDescent="0.2">
      <c r="A4" s="4" t="s">
        <v>17</v>
      </c>
      <c r="B4" s="27"/>
      <c r="C4" s="4" t="s">
        <v>18</v>
      </c>
      <c r="D4" s="14" t="s">
        <v>216</v>
      </c>
      <c r="E4" s="14" t="s">
        <v>217</v>
      </c>
      <c r="F4" s="4">
        <v>6.9</v>
      </c>
      <c r="G4" s="4">
        <v>28.5</v>
      </c>
      <c r="H4" s="4"/>
      <c r="I4" s="12"/>
      <c r="J4" s="22"/>
      <c r="K4" s="4"/>
      <c r="L4" s="12"/>
      <c r="M4" s="22"/>
      <c r="N4" s="4">
        <v>34.1</v>
      </c>
      <c r="O4" s="3">
        <f>-1909.1*N4+70764</f>
        <v>5663.6900000000023</v>
      </c>
      <c r="P4" s="3">
        <f t="shared" ref="P4:P67" si="2">(O4*60/100)*1000</f>
        <v>3398214.0000000014</v>
      </c>
      <c r="Q4" s="28">
        <v>4.8803970000000003</v>
      </c>
      <c r="R4" s="28">
        <v>237.96009900000001</v>
      </c>
      <c r="S4" s="28">
        <v>0.51859120000000003</v>
      </c>
      <c r="T4" s="4"/>
      <c r="U4" s="20"/>
      <c r="V4" s="3"/>
      <c r="W4" s="4">
        <v>36.35</v>
      </c>
      <c r="X4" s="3">
        <f>-1909.1*W4+70764</f>
        <v>1368.2149999999965</v>
      </c>
      <c r="Y4" s="3">
        <f t="shared" si="0"/>
        <v>820928.9999999979</v>
      </c>
      <c r="Z4" s="4">
        <v>33.68</v>
      </c>
      <c r="AA4" s="3">
        <f>-1909.1*Z4+70764</f>
        <v>6465.5120000000024</v>
      </c>
      <c r="AB4" s="3">
        <f t="shared" si="1"/>
        <v>3879307.2000000016</v>
      </c>
      <c r="AC4" s="4">
        <v>6.3</v>
      </c>
      <c r="AD4" s="4">
        <v>22.8</v>
      </c>
    </row>
    <row r="5" spans="1:42" ht="17.25" customHeight="1" x14ac:dyDescent="0.2">
      <c r="A5" s="4" t="s">
        <v>19</v>
      </c>
      <c r="B5" s="27"/>
      <c r="C5" s="4" t="s">
        <v>20</v>
      </c>
      <c r="D5" s="14" t="s">
        <v>218</v>
      </c>
      <c r="E5" s="14" t="s">
        <v>219</v>
      </c>
      <c r="F5" s="4">
        <v>7.8</v>
      </c>
      <c r="G5" s="4">
        <v>29.5</v>
      </c>
      <c r="H5" s="4">
        <v>36.79</v>
      </c>
      <c r="I5" s="12">
        <f>-327.27*H5+13211</f>
        <v>1170.7367000000013</v>
      </c>
      <c r="J5" s="24">
        <f>(I5*60/100)*1000</f>
        <v>702442.02000000072</v>
      </c>
      <c r="K5" s="4"/>
      <c r="L5" s="12"/>
      <c r="M5" s="22"/>
      <c r="N5" s="4"/>
      <c r="O5" s="4"/>
      <c r="P5" s="3"/>
      <c r="Q5" s="3"/>
      <c r="R5" s="3"/>
      <c r="S5" s="3"/>
      <c r="T5" s="4"/>
      <c r="U5" s="20"/>
      <c r="V5" s="3"/>
      <c r="W5" s="4"/>
      <c r="X5" s="20"/>
      <c r="Y5" s="3">
        <f t="shared" si="0"/>
        <v>0</v>
      </c>
      <c r="Z5" s="4">
        <v>37.44</v>
      </c>
      <c r="AA5" s="20">
        <f>-327.27*Z5+13211</f>
        <v>958.01120000000083</v>
      </c>
      <c r="AB5" s="3">
        <f t="shared" si="1"/>
        <v>574806.72000000044</v>
      </c>
      <c r="AC5" s="4">
        <v>6.9</v>
      </c>
      <c r="AD5" s="4">
        <v>24.5</v>
      </c>
    </row>
    <row r="6" spans="1:42" ht="14.25" customHeight="1" x14ac:dyDescent="0.2">
      <c r="A6" s="4" t="s">
        <v>21</v>
      </c>
      <c r="B6" s="27"/>
      <c r="C6" s="4" t="s">
        <v>22</v>
      </c>
      <c r="D6" s="14">
        <v>24.762571999999999</v>
      </c>
      <c r="E6" s="14" t="s">
        <v>221</v>
      </c>
      <c r="F6" s="4">
        <v>6.8</v>
      </c>
      <c r="G6" s="4">
        <v>32.6</v>
      </c>
      <c r="H6" s="4"/>
      <c r="I6" s="12"/>
      <c r="J6" s="24"/>
      <c r="K6" s="4"/>
      <c r="L6" s="12"/>
      <c r="M6" s="22"/>
      <c r="N6" s="4"/>
      <c r="O6" s="4"/>
      <c r="P6" s="3"/>
      <c r="Q6" s="3"/>
      <c r="R6" s="3"/>
      <c r="S6" s="3"/>
      <c r="T6" s="4"/>
      <c r="U6" s="20"/>
      <c r="V6" s="3"/>
      <c r="W6" s="4">
        <v>35.700000000000003</v>
      </c>
      <c r="X6" s="3">
        <f>-1909.1*W6+70764</f>
        <v>2609.1300000000047</v>
      </c>
      <c r="Y6" s="3">
        <f t="shared" si="0"/>
        <v>1565478.0000000028</v>
      </c>
      <c r="Z6" s="4">
        <v>37.33</v>
      </c>
      <c r="AA6" s="20">
        <f>-327.27*Z6+13211</f>
        <v>994.01090000000113</v>
      </c>
      <c r="AB6" s="3">
        <f t="shared" si="1"/>
        <v>596406.54000000062</v>
      </c>
      <c r="AC6" s="4">
        <v>7.3</v>
      </c>
      <c r="AD6" s="4">
        <v>24.7</v>
      </c>
    </row>
    <row r="7" spans="1:42" x14ac:dyDescent="0.2">
      <c r="A7" s="4" t="s">
        <v>23</v>
      </c>
      <c r="B7" s="27"/>
      <c r="C7" s="4" t="s">
        <v>24</v>
      </c>
      <c r="D7" s="14" t="s">
        <v>222</v>
      </c>
      <c r="E7" s="14" t="s">
        <v>223</v>
      </c>
      <c r="F7" s="4">
        <v>7.5</v>
      </c>
      <c r="G7" s="4">
        <v>30.1</v>
      </c>
      <c r="H7" s="4">
        <v>35.58</v>
      </c>
      <c r="I7" s="12">
        <f>-1909.1*H7+70764</f>
        <v>2838.2220000000088</v>
      </c>
      <c r="J7" s="24">
        <f t="shared" ref="J7:J68" si="3">(I7*60/100)*1000</f>
        <v>1702933.2000000053</v>
      </c>
      <c r="K7" s="4">
        <v>36.409999999999997</v>
      </c>
      <c r="L7" s="12">
        <f>-1909.1*K7+70764</f>
        <v>1253.669000000009</v>
      </c>
      <c r="M7" s="22">
        <f t="shared" ref="M7:M67" si="4">(L7*60/100)*1000</f>
        <v>752201.40000000538</v>
      </c>
      <c r="N7" s="4">
        <v>37.92</v>
      </c>
      <c r="O7" s="18">
        <f>-327.27*N7+13211</f>
        <v>800.92159999999967</v>
      </c>
      <c r="P7" s="3">
        <f t="shared" si="2"/>
        <v>480552.95999999979</v>
      </c>
      <c r="Q7" s="28">
        <v>5.4920929999999997</v>
      </c>
      <c r="R7" s="28">
        <v>194.44509099999999</v>
      </c>
      <c r="S7" s="28">
        <v>0.47329599999999999</v>
      </c>
      <c r="T7" s="4">
        <v>36.520000000000003</v>
      </c>
      <c r="U7" s="20">
        <f>-327.27*T7+13211</f>
        <v>1259.0995999999996</v>
      </c>
      <c r="V7" s="3">
        <f t="shared" ref="V7:V67" si="5">(U7*60/100)*1000</f>
        <v>755459.75999999966</v>
      </c>
      <c r="W7" s="4">
        <v>35.44</v>
      </c>
      <c r="X7" s="3">
        <f>-1909.1*W7+70764</f>
        <v>3105.4960000000137</v>
      </c>
      <c r="Y7" s="3">
        <f t="shared" si="0"/>
        <v>1863297.6000000082</v>
      </c>
      <c r="Z7" s="4">
        <v>36.22</v>
      </c>
      <c r="AA7" s="3">
        <f>-1909.1*Z7+70764</f>
        <v>1616.398000000001</v>
      </c>
      <c r="AB7" s="3">
        <f t="shared" si="1"/>
        <v>969838.80000000063</v>
      </c>
      <c r="AC7" s="4">
        <v>7.8</v>
      </c>
      <c r="AD7" s="4">
        <v>25.3</v>
      </c>
    </row>
    <row r="8" spans="1:42" x14ac:dyDescent="0.2">
      <c r="A8" s="4" t="s">
        <v>25</v>
      </c>
      <c r="B8" s="27"/>
      <c r="C8" s="4" t="s">
        <v>26</v>
      </c>
      <c r="D8" s="14" t="s">
        <v>224</v>
      </c>
      <c r="E8" s="14" t="s">
        <v>225</v>
      </c>
      <c r="F8" s="4">
        <v>7.2</v>
      </c>
      <c r="G8" s="4">
        <v>29.9</v>
      </c>
      <c r="H8" s="12"/>
      <c r="I8" s="12"/>
      <c r="J8" s="24"/>
      <c r="K8" s="4">
        <v>36.119999999999997</v>
      </c>
      <c r="L8" s="12">
        <f>-1909.1*K8+70764</f>
        <v>1807.3080000000045</v>
      </c>
      <c r="M8" s="22">
        <f t="shared" si="4"/>
        <v>1084384.8000000028</v>
      </c>
      <c r="N8" s="4"/>
      <c r="O8" s="4"/>
      <c r="P8" s="3"/>
      <c r="Q8" s="3"/>
      <c r="R8" s="3"/>
      <c r="S8" s="3"/>
      <c r="T8" s="4"/>
      <c r="U8" s="20"/>
      <c r="V8" s="3"/>
      <c r="W8" s="4">
        <v>37.46</v>
      </c>
      <c r="X8" s="20">
        <f>-327.27*W8+13211</f>
        <v>951.46579999999994</v>
      </c>
      <c r="Y8" s="3">
        <f t="shared" si="0"/>
        <v>570879.48</v>
      </c>
      <c r="Z8" s="4">
        <v>35.450000000000003</v>
      </c>
      <c r="AA8" s="3">
        <f>-1909.1*Z8+70764</f>
        <v>3086.4049999999988</v>
      </c>
      <c r="AB8" s="3">
        <f t="shared" si="1"/>
        <v>1851842.9999999993</v>
      </c>
      <c r="AC8" s="4">
        <v>8.1</v>
      </c>
      <c r="AD8" s="4">
        <v>30.3</v>
      </c>
    </row>
    <row r="9" spans="1:42" x14ac:dyDescent="0.25">
      <c r="A9" s="3" t="s">
        <v>27</v>
      </c>
      <c r="B9" s="26" t="s">
        <v>28</v>
      </c>
      <c r="C9" s="3" t="s">
        <v>14</v>
      </c>
      <c r="D9" s="14" t="s">
        <v>254</v>
      </c>
      <c r="E9" s="14" t="s">
        <v>255</v>
      </c>
      <c r="F9" s="3">
        <v>6.7</v>
      </c>
      <c r="G9" s="3">
        <v>30.2</v>
      </c>
      <c r="H9" s="3">
        <v>37.090000000000003</v>
      </c>
      <c r="I9" s="3">
        <f>-327.27*H9+13211</f>
        <v>1072.555699999999</v>
      </c>
      <c r="J9" s="24">
        <f>(I9*60/100)*1000</f>
        <v>643533.41999999946</v>
      </c>
      <c r="K9" s="3">
        <v>37.21</v>
      </c>
      <c r="L9" s="12">
        <f>-327.27*K9+13211</f>
        <v>1033.283300000001</v>
      </c>
      <c r="M9" s="22">
        <f t="shared" si="4"/>
        <v>619969.98000000056</v>
      </c>
      <c r="N9" s="3"/>
      <c r="O9" s="3"/>
      <c r="P9" s="3"/>
      <c r="Q9" s="3"/>
      <c r="R9" s="3"/>
      <c r="S9" s="3"/>
      <c r="T9" s="3">
        <v>36.42</v>
      </c>
      <c r="U9" s="3">
        <f>-1909.1*T9+70764</f>
        <v>1234.5779999999941</v>
      </c>
      <c r="V9" s="3">
        <f t="shared" si="5"/>
        <v>740746.79999999644</v>
      </c>
      <c r="W9" s="3">
        <v>35.53</v>
      </c>
      <c r="X9" s="20">
        <f>-327.27*W9+13211</f>
        <v>1583.0969000000005</v>
      </c>
      <c r="Y9" s="3">
        <f t="shared" si="0"/>
        <v>949858.14000000025</v>
      </c>
      <c r="Z9" s="3">
        <v>35.64</v>
      </c>
      <c r="AA9" s="3">
        <f>-1909.1*Z9+70764</f>
        <v>2723.6760000000068</v>
      </c>
      <c r="AB9" s="3">
        <f t="shared" si="1"/>
        <v>1634205.6000000041</v>
      </c>
      <c r="AC9" s="3">
        <v>7.4</v>
      </c>
      <c r="AD9" s="3">
        <v>25.3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x14ac:dyDescent="0.2">
      <c r="A10" s="4" t="s">
        <v>29</v>
      </c>
      <c r="B10" s="27"/>
      <c r="C10" s="4" t="s">
        <v>16</v>
      </c>
      <c r="D10" s="14" t="s">
        <v>256</v>
      </c>
      <c r="E10" s="14" t="s">
        <v>257</v>
      </c>
      <c r="F10" s="4">
        <v>6.8</v>
      </c>
      <c r="G10" s="4">
        <v>29.8</v>
      </c>
      <c r="H10" s="4"/>
      <c r="I10" s="12"/>
      <c r="J10" s="24"/>
      <c r="K10" s="4">
        <v>36.119999999999997</v>
      </c>
      <c r="L10" s="12">
        <f>-1909.1*K10+70764</f>
        <v>1807.3080000000045</v>
      </c>
      <c r="M10" s="22">
        <f t="shared" si="4"/>
        <v>1084384.8000000028</v>
      </c>
      <c r="N10" s="4">
        <v>37.36</v>
      </c>
      <c r="O10" s="18">
        <f>-327.27*N10+13211</f>
        <v>984.19280000000072</v>
      </c>
      <c r="P10" s="3">
        <f t="shared" si="2"/>
        <v>590515.6800000004</v>
      </c>
      <c r="Q10" s="28">
        <v>4.4650530000000002</v>
      </c>
      <c r="R10" s="28">
        <v>153.92620700000001</v>
      </c>
      <c r="S10" s="28">
        <v>0.54027519999999996</v>
      </c>
      <c r="T10" s="4"/>
      <c r="U10" s="20"/>
      <c r="V10" s="3"/>
      <c r="W10" s="4">
        <v>37.369999999999997</v>
      </c>
      <c r="X10" s="20">
        <f>-327.27*W10+13211</f>
        <v>980.92010000000118</v>
      </c>
      <c r="Y10" s="3">
        <f t="shared" si="0"/>
        <v>588552.06000000064</v>
      </c>
      <c r="Z10" s="4">
        <v>36.340000000000003</v>
      </c>
      <c r="AA10" s="3">
        <f>-1909.1*Z10+70764</f>
        <v>1387.3059999999969</v>
      </c>
      <c r="AB10" s="3">
        <f t="shared" si="1"/>
        <v>832383.59999999811</v>
      </c>
      <c r="AC10" s="4">
        <v>8.3000000000000007</v>
      </c>
      <c r="AD10" s="4">
        <v>3.3</v>
      </c>
    </row>
    <row r="11" spans="1:42" x14ac:dyDescent="0.25">
      <c r="A11" s="4" t="s">
        <v>30</v>
      </c>
      <c r="B11" s="27"/>
      <c r="C11" s="4" t="s">
        <v>18</v>
      </c>
      <c r="D11" s="14" t="s">
        <v>258</v>
      </c>
      <c r="E11" s="14" t="s">
        <v>259</v>
      </c>
      <c r="F11" s="4">
        <v>6.9</v>
      </c>
      <c r="G11" s="6">
        <v>27.9</v>
      </c>
      <c r="H11" s="4"/>
      <c r="I11" s="12"/>
      <c r="J11" s="24"/>
      <c r="K11" s="4">
        <v>34.130000000000003</v>
      </c>
      <c r="L11" s="12">
        <f>-1909.1*K11+70764</f>
        <v>5606.4170000000013</v>
      </c>
      <c r="M11" s="22">
        <f t="shared" si="4"/>
        <v>3363850.2000000007</v>
      </c>
      <c r="N11" s="4">
        <v>36.54</v>
      </c>
      <c r="O11" s="18">
        <f>-327.27*N11+13211</f>
        <v>1252.5542000000005</v>
      </c>
      <c r="P11" s="3">
        <f t="shared" si="2"/>
        <v>751532.52000000037</v>
      </c>
      <c r="Q11" s="28">
        <v>2.762429</v>
      </c>
      <c r="R11" s="28">
        <v>149.074264</v>
      </c>
      <c r="S11" s="28">
        <v>0.44188179999999999</v>
      </c>
      <c r="T11" s="4">
        <v>37.32</v>
      </c>
      <c r="U11" s="20">
        <f>-327.27*T11+13211</f>
        <v>997.28360000000066</v>
      </c>
      <c r="V11" s="3">
        <f t="shared" si="5"/>
        <v>598370.16000000038</v>
      </c>
      <c r="W11" s="4">
        <v>35.340000000000003</v>
      </c>
      <c r="X11" s="3">
        <f>-1909.1*W11+70764</f>
        <v>3296.4060000000027</v>
      </c>
      <c r="Y11" s="3">
        <f t="shared" si="0"/>
        <v>1977843.6000000015</v>
      </c>
      <c r="Z11" s="4">
        <v>37.32</v>
      </c>
      <c r="AA11" s="20">
        <f>-327.27*Z11+13211</f>
        <v>997.28360000000066</v>
      </c>
      <c r="AB11" s="3">
        <f t="shared" si="1"/>
        <v>598370.16000000038</v>
      </c>
      <c r="AC11" s="6">
        <v>6.9</v>
      </c>
      <c r="AD11" s="6">
        <v>24.1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x14ac:dyDescent="0.25">
      <c r="A12" s="4" t="s">
        <v>31</v>
      </c>
      <c r="B12" s="27"/>
      <c r="C12" s="4" t="s">
        <v>20</v>
      </c>
      <c r="D12" s="14" t="s">
        <v>260</v>
      </c>
      <c r="E12" s="14" t="s">
        <v>261</v>
      </c>
      <c r="F12" s="4">
        <v>8.1999999999999993</v>
      </c>
      <c r="G12" s="6">
        <v>28.4</v>
      </c>
      <c r="H12" s="4"/>
      <c r="I12" s="12"/>
      <c r="J12" s="24"/>
      <c r="K12" s="4"/>
      <c r="L12" s="12"/>
      <c r="M12" s="22"/>
      <c r="N12" s="4">
        <v>34.72</v>
      </c>
      <c r="O12" s="3">
        <f>-1909.1*N12+70764</f>
        <v>4480.0480000000098</v>
      </c>
      <c r="P12" s="3">
        <f t="shared" si="2"/>
        <v>2688028.8000000059</v>
      </c>
      <c r="Q12" s="28">
        <v>4.7954119999999998</v>
      </c>
      <c r="R12" s="28">
        <v>161.505728</v>
      </c>
      <c r="S12" s="28">
        <v>0.53345050000000005</v>
      </c>
      <c r="T12" s="6"/>
      <c r="U12" s="6"/>
      <c r="V12" s="3"/>
      <c r="W12" s="4">
        <v>37.229999999999997</v>
      </c>
      <c r="X12" s="20">
        <f>-327.27*W12+13211</f>
        <v>1026.7379000000019</v>
      </c>
      <c r="Y12" s="3">
        <f t="shared" si="0"/>
        <v>616042.74000000115</v>
      </c>
      <c r="Z12" s="4">
        <v>36.340000000000003</v>
      </c>
      <c r="AA12" s="3">
        <f>-1909.1*Z12+70764</f>
        <v>1387.3059999999969</v>
      </c>
      <c r="AB12" s="3">
        <f t="shared" si="1"/>
        <v>832383.59999999811</v>
      </c>
      <c r="AC12" s="6">
        <v>8.5</v>
      </c>
      <c r="AD12" s="6">
        <v>29.7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2">
      <c r="A13" s="4" t="s">
        <v>32</v>
      </c>
      <c r="B13" s="27"/>
      <c r="C13" s="4" t="s">
        <v>22</v>
      </c>
      <c r="D13" s="14" t="s">
        <v>262</v>
      </c>
      <c r="E13" s="14" t="s">
        <v>263</v>
      </c>
      <c r="F13" s="4">
        <v>6.5</v>
      </c>
      <c r="G13" s="4">
        <v>23.01</v>
      </c>
      <c r="H13" s="4">
        <v>37.619999999999997</v>
      </c>
      <c r="I13" s="12">
        <f>-327.27*H13+13211</f>
        <v>899.10260000000198</v>
      </c>
      <c r="J13" s="24">
        <f t="shared" si="3"/>
        <v>539461.56000000122</v>
      </c>
      <c r="K13" s="4">
        <v>29.56</v>
      </c>
      <c r="L13" s="3">
        <f>-15000*K13+506500</f>
        <v>63100</v>
      </c>
      <c r="M13" s="22">
        <f t="shared" si="4"/>
        <v>37860000</v>
      </c>
      <c r="N13" s="4">
        <v>33.22</v>
      </c>
      <c r="O13" s="3">
        <f>-15000*N13+506500</f>
        <v>8200</v>
      </c>
      <c r="P13" s="3">
        <f t="shared" si="2"/>
        <v>4920000</v>
      </c>
      <c r="Q13" s="28">
        <v>4.2417699999999998</v>
      </c>
      <c r="R13" s="28">
        <v>378.596495</v>
      </c>
      <c r="S13" s="28">
        <v>0.37789060000000002</v>
      </c>
      <c r="T13" s="4">
        <v>38.43</v>
      </c>
      <c r="U13" s="20">
        <f>-327.27*T13+13211</f>
        <v>634.01389999999992</v>
      </c>
      <c r="V13" s="3">
        <f t="shared" si="5"/>
        <v>380408.33999999997</v>
      </c>
      <c r="W13" s="4">
        <v>37.22</v>
      </c>
      <c r="X13" s="20">
        <f>-327.27*W13+13211</f>
        <v>1030.0106000000014</v>
      </c>
      <c r="Y13" s="3">
        <f t="shared" si="0"/>
        <v>618006.36000000092</v>
      </c>
      <c r="Z13" s="4">
        <v>38.42</v>
      </c>
      <c r="AA13" s="20">
        <f>-327.27*Z13+13211</f>
        <v>637.28659999999945</v>
      </c>
      <c r="AB13" s="3">
        <f t="shared" si="1"/>
        <v>382371.95999999967</v>
      </c>
      <c r="AC13" s="4">
        <v>8.6999999999999993</v>
      </c>
      <c r="AD13" s="4">
        <v>31.4</v>
      </c>
    </row>
    <row r="14" spans="1:42" x14ac:dyDescent="0.2">
      <c r="A14" s="4" t="s">
        <v>33</v>
      </c>
      <c r="B14" s="27"/>
      <c r="C14" s="4" t="s">
        <v>26</v>
      </c>
      <c r="D14" s="14" t="s">
        <v>264</v>
      </c>
      <c r="E14" s="14" t="s">
        <v>265</v>
      </c>
      <c r="F14" s="4">
        <v>6.7</v>
      </c>
      <c r="G14" s="4">
        <v>29.8</v>
      </c>
      <c r="H14" s="12">
        <v>36.29</v>
      </c>
      <c r="I14" s="12">
        <f>-1909.1*H14+70764</f>
        <v>1482.7609999999986</v>
      </c>
      <c r="J14" s="24">
        <f t="shared" si="3"/>
        <v>889656.59999999916</v>
      </c>
      <c r="K14" s="4">
        <v>38.81</v>
      </c>
      <c r="L14" s="12">
        <f>-327.27*K14+13211</f>
        <v>509.65129999999954</v>
      </c>
      <c r="M14" s="22">
        <f t="shared" si="4"/>
        <v>305790.77999999968</v>
      </c>
      <c r="N14" s="4">
        <v>36.700000000000003</v>
      </c>
      <c r="O14" s="18">
        <f>-327.27*N14+13211</f>
        <v>1200.1909999999989</v>
      </c>
      <c r="P14" s="3">
        <f t="shared" si="2"/>
        <v>720114.59999999928</v>
      </c>
      <c r="Q14" s="28">
        <v>4.420331</v>
      </c>
      <c r="R14" s="28">
        <v>174.28512900000001</v>
      </c>
      <c r="S14" s="28">
        <v>0.4756398</v>
      </c>
      <c r="T14" s="4">
        <v>38.4</v>
      </c>
      <c r="U14" s="20">
        <f>-327.27*T14+13211</f>
        <v>643.83200000000033</v>
      </c>
      <c r="V14" s="3">
        <f t="shared" si="5"/>
        <v>386299.20000000019</v>
      </c>
      <c r="W14" s="4">
        <v>36.53</v>
      </c>
      <c r="X14" s="20">
        <f>-327.27*W14+13211</f>
        <v>1255.8269</v>
      </c>
      <c r="Y14" s="3">
        <f t="shared" si="0"/>
        <v>753496.14</v>
      </c>
      <c r="Z14" s="4"/>
      <c r="AA14" s="20"/>
      <c r="AB14" s="3"/>
      <c r="AC14" s="4">
        <v>7.2</v>
      </c>
      <c r="AD14" s="4">
        <v>29.3</v>
      </c>
    </row>
    <row r="15" spans="1:42" x14ac:dyDescent="0.25">
      <c r="A15" s="3" t="s">
        <v>34</v>
      </c>
      <c r="B15" s="26" t="s">
        <v>35</v>
      </c>
      <c r="C15" s="3" t="s">
        <v>14</v>
      </c>
      <c r="D15" s="14" t="s">
        <v>300</v>
      </c>
      <c r="E15" s="14" t="s">
        <v>301</v>
      </c>
      <c r="F15" s="3">
        <v>6.8</v>
      </c>
      <c r="G15" s="3">
        <v>29.8</v>
      </c>
      <c r="H15" s="3"/>
      <c r="I15" s="3"/>
      <c r="J15" s="24"/>
      <c r="K15" s="3">
        <v>36.49</v>
      </c>
      <c r="L15" s="12">
        <f>-1909.1*K15+70764</f>
        <v>1100.9410000000062</v>
      </c>
      <c r="M15" s="22">
        <f t="shared" si="4"/>
        <v>660564.6000000037</v>
      </c>
      <c r="N15" s="3">
        <v>34.130000000000003</v>
      </c>
      <c r="O15" s="3">
        <f>-1909.1*N15+70764</f>
        <v>5606.4170000000013</v>
      </c>
      <c r="P15" s="3">
        <f t="shared" si="2"/>
        <v>3363850.2000000007</v>
      </c>
      <c r="Q15" s="28">
        <v>1.650266</v>
      </c>
      <c r="R15" s="28">
        <v>202.42303799999999</v>
      </c>
      <c r="S15" s="28">
        <v>0.48367019999999999</v>
      </c>
      <c r="T15" s="3">
        <v>37.119999999999997</v>
      </c>
      <c r="U15" s="20">
        <f>-327.27*T15+13211</f>
        <v>1062.7376000000022</v>
      </c>
      <c r="V15" s="3">
        <f t="shared" si="5"/>
        <v>637642.56000000134</v>
      </c>
      <c r="W15" s="3">
        <v>35.44</v>
      </c>
      <c r="X15" s="3">
        <f>-1909.1*W15+70764</f>
        <v>3105.4960000000137</v>
      </c>
      <c r="Y15" s="3">
        <f t="shared" si="0"/>
        <v>1863297.6000000082</v>
      </c>
      <c r="Z15" s="3">
        <v>37.840000000000003</v>
      </c>
      <c r="AA15" s="20">
        <f>-327.27*Z15+13211</f>
        <v>827.10319999999956</v>
      </c>
      <c r="AB15" s="3">
        <f t="shared" si="1"/>
        <v>496261.91999999975</v>
      </c>
      <c r="AC15" s="3">
        <v>7.5</v>
      </c>
      <c r="AD15" s="3">
        <v>25.6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x14ac:dyDescent="0.2">
      <c r="A16" s="4" t="s">
        <v>36</v>
      </c>
      <c r="B16" s="27"/>
      <c r="C16" s="4" t="s">
        <v>16</v>
      </c>
      <c r="D16" s="14" t="s">
        <v>286</v>
      </c>
      <c r="E16" s="14" t="s">
        <v>287</v>
      </c>
      <c r="F16" s="4">
        <v>6.7</v>
      </c>
      <c r="G16" s="4">
        <v>31.4</v>
      </c>
      <c r="H16" s="4"/>
      <c r="I16" s="12"/>
      <c r="J16" s="24"/>
      <c r="K16" s="4">
        <v>38.200000000000003</v>
      </c>
      <c r="L16" s="12">
        <f>-327.27*K16+13211</f>
        <v>709.28600000000006</v>
      </c>
      <c r="M16" s="22">
        <f t="shared" si="4"/>
        <v>425571.60000000003</v>
      </c>
      <c r="N16" s="4">
        <v>36.4</v>
      </c>
      <c r="O16" s="3">
        <f>-1909.1*N16+70764</f>
        <v>1272.7600000000093</v>
      </c>
      <c r="P16" s="3">
        <f t="shared" si="2"/>
        <v>763656.00000000559</v>
      </c>
      <c r="Q16" s="28">
        <v>4.5367559999999996</v>
      </c>
      <c r="R16" s="28">
        <v>3.9162849999999998</v>
      </c>
      <c r="S16" s="28">
        <v>0.4158018</v>
      </c>
      <c r="T16" s="4"/>
      <c r="U16" s="20"/>
      <c r="V16" s="3"/>
      <c r="W16" s="4">
        <v>36.42</v>
      </c>
      <c r="X16" s="3">
        <f>-1909.1*W16+70764</f>
        <v>1234.5779999999941</v>
      </c>
      <c r="Y16" s="3">
        <f t="shared" si="0"/>
        <v>740746.79999999644</v>
      </c>
      <c r="Z16" s="4">
        <v>39.229999999999997</v>
      </c>
      <c r="AA16" s="20">
        <f>-327.27*Z16+13211</f>
        <v>372.19790000000103</v>
      </c>
      <c r="AB16" s="3">
        <f t="shared" si="1"/>
        <v>223318.74000000063</v>
      </c>
      <c r="AC16" s="4">
        <v>7.6</v>
      </c>
      <c r="AD16" s="4">
        <v>29.4</v>
      </c>
    </row>
    <row r="17" spans="1:42" x14ac:dyDescent="0.2">
      <c r="A17" s="4" t="s">
        <v>37</v>
      </c>
      <c r="B17" s="27"/>
      <c r="C17" s="4" t="s">
        <v>18</v>
      </c>
      <c r="D17" s="14" t="s">
        <v>302</v>
      </c>
      <c r="E17" s="14" t="s">
        <v>303</v>
      </c>
      <c r="F17" s="4">
        <v>6.6</v>
      </c>
      <c r="G17" s="4">
        <v>31.4</v>
      </c>
      <c r="H17" s="4">
        <v>35.57</v>
      </c>
      <c r="I17" s="12">
        <f>-1909.1*H17+70764</f>
        <v>2857.3130000000092</v>
      </c>
      <c r="J17" s="24">
        <f t="shared" si="3"/>
        <v>1714387.8000000054</v>
      </c>
      <c r="K17" s="4">
        <v>37.03</v>
      </c>
      <c r="L17" s="12">
        <f>-327.27*K17+13211</f>
        <v>1092.1918999999998</v>
      </c>
      <c r="M17" s="22">
        <f t="shared" si="4"/>
        <v>655315.1399999999</v>
      </c>
      <c r="N17" s="4"/>
      <c r="O17" s="4"/>
      <c r="P17" s="3"/>
      <c r="Q17" s="3"/>
      <c r="R17" s="3"/>
      <c r="S17" s="3"/>
      <c r="T17" s="4">
        <v>38.869999999999997</v>
      </c>
      <c r="U17" s="20">
        <f>-327.27*T17+13211</f>
        <v>490.01510000000235</v>
      </c>
      <c r="V17" s="3">
        <f t="shared" si="5"/>
        <v>294009.06000000139</v>
      </c>
      <c r="W17" s="4">
        <v>37.76</v>
      </c>
      <c r="X17" s="20">
        <f>-327.27*W17+13211</f>
        <v>853.28480000000127</v>
      </c>
      <c r="Y17" s="3">
        <f t="shared" si="0"/>
        <v>511970.88000000076</v>
      </c>
      <c r="Z17" s="4">
        <v>36.32</v>
      </c>
      <c r="AA17" s="20">
        <f>-327.27*Z17+13211</f>
        <v>1324.5536000000011</v>
      </c>
      <c r="AB17" s="3">
        <f t="shared" si="1"/>
        <v>794732.16000000073</v>
      </c>
      <c r="AC17" s="4">
        <v>8.5</v>
      </c>
      <c r="AD17" s="4">
        <v>32.4</v>
      </c>
    </row>
    <row r="18" spans="1:42" x14ac:dyDescent="0.2">
      <c r="A18" s="4" t="s">
        <v>38</v>
      </c>
      <c r="B18" s="27"/>
      <c r="C18" s="4" t="s">
        <v>20</v>
      </c>
      <c r="D18" s="14" t="s">
        <v>304</v>
      </c>
      <c r="E18" s="14" t="s">
        <v>305</v>
      </c>
      <c r="F18" s="4">
        <v>7.5</v>
      </c>
      <c r="G18" s="4">
        <v>31.6</v>
      </c>
      <c r="H18" s="12"/>
      <c r="I18" s="12"/>
      <c r="J18" s="24"/>
      <c r="K18" s="4">
        <v>38.950000000000003</v>
      </c>
      <c r="L18" s="12">
        <f>-327.27*K18+13211</f>
        <v>463.83350000000064</v>
      </c>
      <c r="M18" s="22">
        <f t="shared" si="4"/>
        <v>278300.10000000038</v>
      </c>
      <c r="N18" s="4">
        <v>34.43</v>
      </c>
      <c r="O18" s="3">
        <f>-1909.1*N18+70764</f>
        <v>5033.6870000000054</v>
      </c>
      <c r="P18" s="3">
        <f t="shared" si="2"/>
        <v>3020212.200000003</v>
      </c>
      <c r="Q18" s="28">
        <v>4.6565349999999999</v>
      </c>
      <c r="R18" s="28">
        <v>165.67181600000001</v>
      </c>
      <c r="S18" s="28">
        <v>0.51569810000000005</v>
      </c>
      <c r="T18" s="4"/>
      <c r="U18" s="20"/>
      <c r="V18" s="3"/>
      <c r="W18" s="4"/>
      <c r="X18" s="20"/>
      <c r="Y18" s="3">
        <f t="shared" si="0"/>
        <v>0</v>
      </c>
      <c r="Z18" s="4">
        <v>38.64</v>
      </c>
      <c r="AA18" s="20">
        <f>-327.27*Z18+13211</f>
        <v>565.28720000000067</v>
      </c>
      <c r="AB18" s="3">
        <f t="shared" si="1"/>
        <v>339172.32000000041</v>
      </c>
      <c r="AC18" s="4"/>
      <c r="AD18" s="4"/>
    </row>
    <row r="19" spans="1:42" x14ac:dyDescent="0.2">
      <c r="A19" s="4" t="s">
        <v>39</v>
      </c>
      <c r="B19" s="27"/>
      <c r="C19" s="4" t="s">
        <v>22</v>
      </c>
      <c r="D19" s="14" t="s">
        <v>306</v>
      </c>
      <c r="E19" s="14" t="s">
        <v>307</v>
      </c>
      <c r="F19" s="4">
        <v>7.6</v>
      </c>
      <c r="G19" s="4">
        <v>29.5</v>
      </c>
      <c r="H19" s="4">
        <v>35.57</v>
      </c>
      <c r="I19" s="12">
        <f>-1909.1*H19+70764</f>
        <v>2857.3130000000092</v>
      </c>
      <c r="J19" s="24">
        <f t="shared" si="3"/>
        <v>1714387.8000000054</v>
      </c>
      <c r="K19" s="4"/>
      <c r="L19" s="12"/>
      <c r="M19" s="22"/>
      <c r="N19" s="4"/>
      <c r="O19" s="4"/>
      <c r="P19" s="3"/>
      <c r="Q19" s="3"/>
      <c r="R19" s="3"/>
      <c r="S19" s="3"/>
      <c r="T19" s="4"/>
      <c r="U19" s="20"/>
      <c r="V19" s="3"/>
      <c r="W19" s="4">
        <v>38.39</v>
      </c>
      <c r="X19" s="20">
        <f>-327.27*W19+13211</f>
        <v>647.10469999999987</v>
      </c>
      <c r="Y19" s="3">
        <f t="shared" si="0"/>
        <v>388262.81999999995</v>
      </c>
      <c r="Z19" s="4"/>
      <c r="AA19" s="20"/>
      <c r="AB19" s="3"/>
      <c r="AC19" s="4">
        <v>8.4</v>
      </c>
      <c r="AD19" s="4">
        <v>33.5</v>
      </c>
    </row>
    <row r="20" spans="1:42" x14ac:dyDescent="0.2">
      <c r="A20" s="4" t="s">
        <v>40</v>
      </c>
      <c r="B20" s="27"/>
      <c r="C20" s="4" t="s">
        <v>41</v>
      </c>
      <c r="D20" s="14" t="s">
        <v>306</v>
      </c>
      <c r="E20" s="14" t="s">
        <v>307</v>
      </c>
      <c r="F20" s="4">
        <v>7.3</v>
      </c>
      <c r="G20" s="4">
        <v>29.6</v>
      </c>
      <c r="H20" s="4"/>
      <c r="I20" s="12"/>
      <c r="J20" s="24"/>
      <c r="K20" s="4">
        <v>35.5</v>
      </c>
      <c r="L20" s="12">
        <f>-1909.1*K20+70764</f>
        <v>2990.9499999999971</v>
      </c>
      <c r="M20" s="22">
        <f t="shared" si="4"/>
        <v>1794569.9999999984</v>
      </c>
      <c r="N20" s="4">
        <v>33.17</v>
      </c>
      <c r="O20" s="3">
        <f>-15000*N20+506500</f>
        <v>8950</v>
      </c>
      <c r="P20" s="3">
        <f t="shared" si="2"/>
        <v>5370000</v>
      </c>
      <c r="Q20" s="28">
        <v>6.0184579999999999</v>
      </c>
      <c r="R20" s="28">
        <v>265.36244199999999</v>
      </c>
      <c r="S20" s="28">
        <v>0.30588500000000002</v>
      </c>
      <c r="T20" s="4">
        <v>37.61</v>
      </c>
      <c r="U20" s="20">
        <f>-327.27*T20+13211</f>
        <v>902.37530000000152</v>
      </c>
      <c r="V20" s="3">
        <f t="shared" si="5"/>
        <v>541425.18000000087</v>
      </c>
      <c r="W20" s="4">
        <v>36.42</v>
      </c>
      <c r="X20" s="3">
        <f>-1909.1*W20+70764</f>
        <v>1234.5779999999941</v>
      </c>
      <c r="Y20" s="3">
        <f t="shared" si="0"/>
        <v>740746.79999999644</v>
      </c>
      <c r="Z20" s="4"/>
      <c r="AA20" s="20"/>
      <c r="AB20" s="3"/>
      <c r="AC20" s="4">
        <v>7.6</v>
      </c>
      <c r="AD20" s="4">
        <v>29.6</v>
      </c>
    </row>
    <row r="21" spans="1:42" ht="15.75" customHeight="1" x14ac:dyDescent="0.25">
      <c r="A21" s="3" t="s">
        <v>42</v>
      </c>
      <c r="B21" s="26" t="s">
        <v>43</v>
      </c>
      <c r="C21" s="3" t="s">
        <v>14</v>
      </c>
      <c r="D21" s="14" t="s">
        <v>292</v>
      </c>
      <c r="E21" s="14" t="s">
        <v>293</v>
      </c>
      <c r="F21" s="3">
        <v>7.1</v>
      </c>
      <c r="G21" s="3">
        <v>29.5</v>
      </c>
      <c r="H21" s="3"/>
      <c r="I21" s="3"/>
      <c r="J21" s="24"/>
      <c r="K21" s="3">
        <v>36.049999999999997</v>
      </c>
      <c r="L21" s="12">
        <f>-1909.1*K21+70764</f>
        <v>1940.945000000007</v>
      </c>
      <c r="M21" s="22">
        <f t="shared" si="4"/>
        <v>1164567.0000000042</v>
      </c>
      <c r="N21" s="3">
        <v>29.5</v>
      </c>
      <c r="O21" s="3">
        <f>-15000*N21+506500</f>
        <v>64000</v>
      </c>
      <c r="P21" s="3">
        <f t="shared" si="2"/>
        <v>38400000</v>
      </c>
      <c r="Q21" s="28">
        <v>4.6426780000000001</v>
      </c>
      <c r="R21" s="28">
        <v>227.03911199999999</v>
      </c>
      <c r="S21" s="28">
        <v>0.4074451</v>
      </c>
      <c r="T21" s="3"/>
      <c r="U21" s="3"/>
      <c r="V21" s="3"/>
      <c r="W21" s="3">
        <v>39.33</v>
      </c>
      <c r="X21" s="20">
        <f>-327.27*W21+13211</f>
        <v>339.47090000000208</v>
      </c>
      <c r="Y21" s="3">
        <f t="shared" si="0"/>
        <v>203682.54000000123</v>
      </c>
      <c r="Z21" s="3">
        <v>37.82</v>
      </c>
      <c r="AA21" s="20">
        <f>-327.27*Z21+13211</f>
        <v>833.64860000000044</v>
      </c>
      <c r="AB21" s="3">
        <f t="shared" si="1"/>
        <v>500189.16000000027</v>
      </c>
      <c r="AC21" s="3">
        <v>8.6</v>
      </c>
      <c r="AD21" s="3">
        <v>30.4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customHeight="1" x14ac:dyDescent="0.2">
      <c r="A22" s="4" t="s">
        <v>44</v>
      </c>
      <c r="B22" s="27"/>
      <c r="C22" s="4" t="s">
        <v>16</v>
      </c>
      <c r="D22" s="14" t="s">
        <v>294</v>
      </c>
      <c r="E22" s="14" t="s">
        <v>295</v>
      </c>
      <c r="F22" s="4">
        <v>6.8</v>
      </c>
      <c r="G22" s="4">
        <v>30.8</v>
      </c>
      <c r="H22" s="4"/>
      <c r="I22" s="12"/>
      <c r="J22" s="24"/>
      <c r="K22" s="4">
        <v>37.65</v>
      </c>
      <c r="L22" s="12">
        <f>-327.27*K22+13211</f>
        <v>889.28450000000157</v>
      </c>
      <c r="M22" s="22">
        <f t="shared" si="4"/>
        <v>533570.70000000088</v>
      </c>
      <c r="N22" s="4"/>
      <c r="O22" s="4"/>
      <c r="P22" s="3"/>
      <c r="Q22" s="3"/>
      <c r="R22" s="3"/>
      <c r="S22" s="3"/>
      <c r="T22" s="4"/>
      <c r="U22" s="20"/>
      <c r="V22" s="3"/>
      <c r="W22" s="4">
        <v>39.729999999999997</v>
      </c>
      <c r="X22" s="20">
        <f>-327.27*W22+13211</f>
        <v>208.56290000000263</v>
      </c>
      <c r="Y22" s="3">
        <f t="shared" si="0"/>
        <v>125137.74000000158</v>
      </c>
      <c r="Z22" s="4"/>
      <c r="AA22" s="20"/>
      <c r="AB22" s="3"/>
      <c r="AC22" s="4">
        <v>8.5</v>
      </c>
      <c r="AD22" s="4" t="s">
        <v>45</v>
      </c>
    </row>
    <row r="23" spans="1:42" ht="15.75" customHeight="1" x14ac:dyDescent="0.2">
      <c r="A23" s="4" t="s">
        <v>46</v>
      </c>
      <c r="B23" s="27"/>
      <c r="C23" s="4" t="s">
        <v>18</v>
      </c>
      <c r="D23" s="14" t="s">
        <v>296</v>
      </c>
      <c r="E23" s="14" t="s">
        <v>297</v>
      </c>
      <c r="F23" s="4">
        <v>6.4</v>
      </c>
      <c r="G23" s="4">
        <v>25.6</v>
      </c>
      <c r="H23" s="4"/>
      <c r="I23" s="12"/>
      <c r="J23" s="24"/>
      <c r="K23" s="4">
        <v>32.909999999999997</v>
      </c>
      <c r="L23" s="3">
        <f>-15000*K23+506500</f>
        <v>12850.000000000058</v>
      </c>
      <c r="M23" s="22">
        <f t="shared" si="4"/>
        <v>7710000.0000000345</v>
      </c>
      <c r="N23" s="4">
        <v>37.6</v>
      </c>
      <c r="O23" s="18">
        <f>-327.27*N23+13211</f>
        <v>905.64800000000105</v>
      </c>
      <c r="P23" s="3">
        <f t="shared" si="2"/>
        <v>543388.80000000063</v>
      </c>
      <c r="Q23" s="28">
        <v>4.6711169999999997</v>
      </c>
      <c r="R23" s="28">
        <v>259.495968</v>
      </c>
      <c r="S23" s="28">
        <v>0.37164340000000001</v>
      </c>
      <c r="T23" s="4">
        <v>38.28</v>
      </c>
      <c r="U23" s="20">
        <f>-327.27*T23+13211</f>
        <v>683.10440000000017</v>
      </c>
      <c r="V23" s="3">
        <f t="shared" si="5"/>
        <v>409862.64000000013</v>
      </c>
      <c r="W23" s="4"/>
      <c r="X23" s="20"/>
      <c r="Y23" s="3">
        <f t="shared" si="0"/>
        <v>0</v>
      </c>
      <c r="Z23" s="4">
        <v>36.380000000000003</v>
      </c>
      <c r="AA23" s="20">
        <f>-327.27*Z23+13211</f>
        <v>1304.9174000000003</v>
      </c>
      <c r="AB23" s="3">
        <f t="shared" si="1"/>
        <v>782950.44000000018</v>
      </c>
      <c r="AC23" s="4">
        <v>7.5</v>
      </c>
      <c r="AD23" s="4">
        <v>30.4</v>
      </c>
    </row>
    <row r="24" spans="1:42" ht="15.75" customHeight="1" x14ac:dyDescent="0.2">
      <c r="A24" s="4" t="s">
        <v>47</v>
      </c>
      <c r="B24" s="27"/>
      <c r="C24" s="4" t="s">
        <v>20</v>
      </c>
      <c r="D24" s="14" t="s">
        <v>298</v>
      </c>
      <c r="E24" s="14" t="s">
        <v>299</v>
      </c>
      <c r="F24" s="4">
        <v>7.1</v>
      </c>
      <c r="G24" s="4">
        <v>28.9</v>
      </c>
      <c r="H24" s="4">
        <v>35.69</v>
      </c>
      <c r="I24" s="12">
        <f>-1909.1*H24+70764</f>
        <v>2628.221000000005</v>
      </c>
      <c r="J24" s="24">
        <f t="shared" si="3"/>
        <v>1576932.6000000031</v>
      </c>
      <c r="K24" s="4">
        <v>34.75</v>
      </c>
      <c r="L24" s="12">
        <f>-1909.1*K24+70764</f>
        <v>4422.7750000000087</v>
      </c>
      <c r="M24" s="22">
        <f t="shared" si="4"/>
        <v>2653665.0000000056</v>
      </c>
      <c r="N24" s="4">
        <v>34.409999999999997</v>
      </c>
      <c r="O24" s="3">
        <f>-1909.1*N24+70764</f>
        <v>5071.8690000000061</v>
      </c>
      <c r="P24" s="3">
        <f t="shared" si="2"/>
        <v>3043121.4000000036</v>
      </c>
      <c r="Q24" s="28">
        <v>4.7628339999999998</v>
      </c>
      <c r="R24" s="28">
        <v>10.732339</v>
      </c>
      <c r="S24" s="28">
        <v>0.3787817</v>
      </c>
      <c r="T24" s="4">
        <v>38.630000000000003</v>
      </c>
      <c r="U24" s="20">
        <f>-327.27*T24+13211</f>
        <v>568.5599000000002</v>
      </c>
      <c r="V24" s="3">
        <f t="shared" si="5"/>
        <v>341135.94000000012</v>
      </c>
      <c r="W24" s="4"/>
      <c r="X24" s="20"/>
      <c r="Y24" s="3">
        <f t="shared" si="0"/>
        <v>0</v>
      </c>
      <c r="Z24" s="4">
        <v>37.19</v>
      </c>
      <c r="AA24" s="20">
        <f>-327.27*Z24+13211</f>
        <v>1039.8287000000018</v>
      </c>
      <c r="AB24" s="3">
        <f t="shared" si="1"/>
        <v>623897.22000000114</v>
      </c>
      <c r="AC24" s="4">
        <v>7.9</v>
      </c>
      <c r="AD24" s="4">
        <v>30.4</v>
      </c>
    </row>
    <row r="25" spans="1:42" ht="15.75" customHeight="1" x14ac:dyDescent="0.2">
      <c r="A25" s="4" t="s">
        <v>48</v>
      </c>
      <c r="B25" s="27"/>
      <c r="C25" s="4" t="s">
        <v>22</v>
      </c>
      <c r="D25" s="14" t="s">
        <v>296</v>
      </c>
      <c r="E25" s="14" t="s">
        <v>297</v>
      </c>
      <c r="F25" s="4">
        <v>7.2</v>
      </c>
      <c r="G25" s="4">
        <v>22.9</v>
      </c>
      <c r="H25" s="4"/>
      <c r="I25" s="12"/>
      <c r="J25" s="24"/>
      <c r="K25" s="4">
        <v>27.15</v>
      </c>
      <c r="L25" s="3">
        <f>-15000*K25+506500</f>
        <v>99250</v>
      </c>
      <c r="M25" s="22">
        <f t="shared" si="4"/>
        <v>59550000</v>
      </c>
      <c r="N25" s="4"/>
      <c r="O25" s="4"/>
      <c r="P25" s="3"/>
      <c r="Q25" s="3"/>
      <c r="R25" s="3"/>
      <c r="S25" s="3"/>
      <c r="T25" s="4"/>
      <c r="U25" s="20"/>
      <c r="V25" s="3"/>
      <c r="W25" s="4">
        <v>38.729999999999997</v>
      </c>
      <c r="X25" s="20">
        <f>-327.27*W25+13211</f>
        <v>535.83290000000125</v>
      </c>
      <c r="Y25" s="3">
        <f t="shared" si="0"/>
        <v>321499.74000000075</v>
      </c>
      <c r="Z25" s="4">
        <v>39.33</v>
      </c>
      <c r="AA25" s="20">
        <f>-327.27*Z25+13211</f>
        <v>339.47090000000208</v>
      </c>
      <c r="AB25" s="3">
        <f t="shared" si="1"/>
        <v>203682.54000000123</v>
      </c>
      <c r="AC25" s="4">
        <v>8.6</v>
      </c>
      <c r="AD25" s="4">
        <v>33.4</v>
      </c>
    </row>
    <row r="26" spans="1:42" ht="15.75" customHeight="1" x14ac:dyDescent="0.2">
      <c r="A26" s="4" t="s">
        <v>49</v>
      </c>
      <c r="B26" s="27"/>
      <c r="C26" s="4" t="s">
        <v>41</v>
      </c>
      <c r="D26" s="14" t="s">
        <v>298</v>
      </c>
      <c r="E26" s="14" t="s">
        <v>299</v>
      </c>
      <c r="F26" s="4">
        <v>7.4</v>
      </c>
      <c r="G26" s="4">
        <v>31.2</v>
      </c>
      <c r="H26" s="4"/>
      <c r="I26" s="12"/>
      <c r="J26" s="24"/>
      <c r="K26" s="4">
        <v>39.04</v>
      </c>
      <c r="L26" s="12">
        <f>-327.27*K26+13211</f>
        <v>434.37920000000122</v>
      </c>
      <c r="M26" s="22">
        <f t="shared" si="4"/>
        <v>260627.52000000075</v>
      </c>
      <c r="N26" s="4"/>
      <c r="O26" s="4"/>
      <c r="P26" s="3"/>
      <c r="Q26" s="3"/>
      <c r="R26" s="3"/>
      <c r="S26" s="3"/>
      <c r="T26" s="4"/>
      <c r="U26" s="20"/>
      <c r="V26" s="3"/>
      <c r="W26" s="4"/>
      <c r="X26" s="20"/>
      <c r="Y26" s="3">
        <f t="shared" si="0"/>
        <v>0</v>
      </c>
      <c r="Z26" s="4"/>
      <c r="AA26" s="20"/>
      <c r="AB26" s="3"/>
      <c r="AC26" s="4"/>
      <c r="AD26" s="4"/>
    </row>
    <row r="27" spans="1:42" ht="15.75" customHeight="1" x14ac:dyDescent="0.25">
      <c r="A27" s="3" t="s">
        <v>50</v>
      </c>
      <c r="B27" s="26" t="s">
        <v>51</v>
      </c>
      <c r="C27" s="3" t="s">
        <v>14</v>
      </c>
      <c r="D27" s="14" t="s">
        <v>238</v>
      </c>
      <c r="E27" s="14" t="s">
        <v>239</v>
      </c>
      <c r="F27" s="3">
        <v>7.2</v>
      </c>
      <c r="G27" s="3">
        <v>22.1</v>
      </c>
      <c r="H27" s="3">
        <v>25.45</v>
      </c>
      <c r="I27" s="3">
        <v>20000</v>
      </c>
      <c r="J27" s="24">
        <f t="shared" si="3"/>
        <v>12000000</v>
      </c>
      <c r="K27" s="3"/>
      <c r="L27" s="3"/>
      <c r="M27" s="22"/>
      <c r="N27" s="3">
        <v>34.479999999999997</v>
      </c>
      <c r="O27" s="3">
        <f>-1909.1*N27+70764</f>
        <v>4938.2320000000036</v>
      </c>
      <c r="P27" s="3">
        <f t="shared" si="2"/>
        <v>2962939.200000002</v>
      </c>
      <c r="Q27" s="28">
        <v>2.0617220000000001</v>
      </c>
      <c r="R27" s="28">
        <v>261.48278699999997</v>
      </c>
      <c r="S27" s="28">
        <v>0.51226709999999998</v>
      </c>
      <c r="T27" s="3"/>
      <c r="U27" s="3"/>
      <c r="V27" s="3"/>
      <c r="W27" s="3">
        <v>36.83</v>
      </c>
      <c r="X27" s="20">
        <f>-327.27*W27+13211</f>
        <v>1157.6459000000013</v>
      </c>
      <c r="Y27" s="3">
        <f t="shared" si="0"/>
        <v>694587.54000000074</v>
      </c>
      <c r="Z27" s="3">
        <v>37.36</v>
      </c>
      <c r="AA27" s="20">
        <f>-327.27*Z27+13211</f>
        <v>984.19280000000072</v>
      </c>
      <c r="AB27" s="3">
        <f t="shared" si="1"/>
        <v>590515.6800000004</v>
      </c>
      <c r="AC27" s="3">
        <v>7.8</v>
      </c>
      <c r="AD27" s="3">
        <v>29.7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customHeight="1" x14ac:dyDescent="0.2">
      <c r="A28" s="4" t="s">
        <v>52</v>
      </c>
      <c r="B28" s="27"/>
      <c r="C28" s="4" t="s">
        <v>16</v>
      </c>
      <c r="D28" s="14" t="s">
        <v>240</v>
      </c>
      <c r="E28" s="14" t="s">
        <v>241</v>
      </c>
      <c r="F28" s="4">
        <v>6.8</v>
      </c>
      <c r="G28" s="4">
        <v>24.8</v>
      </c>
      <c r="H28" s="4">
        <v>38.96</v>
      </c>
      <c r="I28" s="12">
        <f>-327.27*H28+13211</f>
        <v>460.56080000000111</v>
      </c>
      <c r="J28" s="24">
        <f t="shared" si="3"/>
        <v>276336.48000000068</v>
      </c>
      <c r="K28" s="4">
        <v>32.08</v>
      </c>
      <c r="L28" s="3">
        <f>-15000*K28+506500</f>
        <v>25300</v>
      </c>
      <c r="M28" s="22">
        <f t="shared" si="4"/>
        <v>15180000</v>
      </c>
      <c r="N28" s="4">
        <v>36.799999999999997</v>
      </c>
      <c r="O28" s="18">
        <f>-327.27*N28+13211</f>
        <v>1167.4640000000018</v>
      </c>
      <c r="P28" s="3">
        <f t="shared" si="2"/>
        <v>700478.40000000107</v>
      </c>
      <c r="Q28" s="28">
        <v>3.1286130000000001</v>
      </c>
      <c r="R28" s="28">
        <v>73.19014</v>
      </c>
      <c r="S28" s="28">
        <v>0.46376210000000001</v>
      </c>
      <c r="T28" s="4"/>
      <c r="U28" s="20"/>
      <c r="V28" s="3"/>
      <c r="W28" s="4">
        <v>36.81</v>
      </c>
      <c r="X28" s="20">
        <f>-327.27*W28+13211</f>
        <v>1164.1913000000004</v>
      </c>
      <c r="Y28" s="3">
        <f t="shared" si="0"/>
        <v>698514.78000000026</v>
      </c>
      <c r="Z28" s="4">
        <v>37.36</v>
      </c>
      <c r="AA28" s="20">
        <f>-327.27*Z28+13211</f>
        <v>984.19280000000072</v>
      </c>
      <c r="AB28" s="3">
        <f t="shared" si="1"/>
        <v>590515.6800000004</v>
      </c>
      <c r="AC28" s="4">
        <v>7.7</v>
      </c>
      <c r="AD28" s="4">
        <v>28.7</v>
      </c>
    </row>
    <row r="29" spans="1:42" ht="15.75" customHeight="1" x14ac:dyDescent="0.2">
      <c r="A29" s="4" t="s">
        <v>53</v>
      </c>
      <c r="B29" s="27"/>
      <c r="C29" s="4" t="s">
        <v>54</v>
      </c>
      <c r="D29" s="14" t="s">
        <v>246</v>
      </c>
      <c r="E29" s="14" t="s">
        <v>247</v>
      </c>
      <c r="F29" s="4">
        <v>6.3</v>
      </c>
      <c r="G29" s="4">
        <v>23.6</v>
      </c>
      <c r="H29" s="4">
        <v>35.479999999999997</v>
      </c>
      <c r="I29" s="12">
        <f>-1909.1*H29+70764</f>
        <v>3029.1320000000123</v>
      </c>
      <c r="J29" s="24">
        <f t="shared" si="3"/>
        <v>1817479.2000000074</v>
      </c>
      <c r="K29" s="4">
        <v>30.69</v>
      </c>
      <c r="L29" s="3">
        <f>-15000*K29+506500</f>
        <v>46150</v>
      </c>
      <c r="M29" s="22">
        <f t="shared" si="4"/>
        <v>27690000</v>
      </c>
      <c r="N29" s="4">
        <v>30.72</v>
      </c>
      <c r="O29" s="3">
        <f>-15000*N29+506500</f>
        <v>45700</v>
      </c>
      <c r="P29" s="3">
        <f t="shared" si="2"/>
        <v>27420000</v>
      </c>
      <c r="Q29" s="28">
        <v>4.9886350000000004</v>
      </c>
      <c r="R29" s="28">
        <v>81.968245999999994</v>
      </c>
      <c r="S29" s="28">
        <v>0.44915539999999998</v>
      </c>
      <c r="T29" s="4">
        <v>38.65</v>
      </c>
      <c r="U29" s="20">
        <f>-327.27*T29+13211</f>
        <v>562.01450000000114</v>
      </c>
      <c r="V29" s="3">
        <f t="shared" si="5"/>
        <v>337208.70000000071</v>
      </c>
      <c r="W29" s="4"/>
      <c r="X29" s="20"/>
      <c r="Y29" s="3">
        <f t="shared" si="0"/>
        <v>0</v>
      </c>
      <c r="Z29" s="4">
        <v>36.380000000000003</v>
      </c>
      <c r="AA29" s="20">
        <f>-327.27*Z29+13211</f>
        <v>1304.9174000000003</v>
      </c>
      <c r="AB29" s="3">
        <f t="shared" si="1"/>
        <v>782950.44000000018</v>
      </c>
      <c r="AC29" s="4">
        <v>7.5</v>
      </c>
      <c r="AD29" s="4">
        <v>29.5</v>
      </c>
    </row>
    <row r="30" spans="1:42" ht="15.75" customHeight="1" x14ac:dyDescent="0.2">
      <c r="A30" s="4" t="s">
        <v>55</v>
      </c>
      <c r="B30" s="27"/>
      <c r="C30" s="4" t="s">
        <v>20</v>
      </c>
      <c r="D30" s="14" t="s">
        <v>248</v>
      </c>
      <c r="E30" s="14" t="s">
        <v>249</v>
      </c>
      <c r="F30" s="4">
        <v>6.5</v>
      </c>
      <c r="G30" s="4">
        <v>28.7</v>
      </c>
      <c r="H30" s="19">
        <v>38.729999999999997</v>
      </c>
      <c r="I30" s="12">
        <f>-327.27*H30+13211</f>
        <v>535.83290000000125</v>
      </c>
      <c r="J30" s="24">
        <f t="shared" si="3"/>
        <v>321499.74000000075</v>
      </c>
      <c r="K30" s="4">
        <v>34.479999999999997</v>
      </c>
      <c r="L30" s="12">
        <f>-1909.1*K30+70764</f>
        <v>4938.2320000000036</v>
      </c>
      <c r="M30" s="22">
        <f t="shared" si="4"/>
        <v>2962939.200000002</v>
      </c>
      <c r="N30" s="4"/>
      <c r="O30" s="4"/>
      <c r="P30" s="3"/>
      <c r="Q30" s="3"/>
      <c r="R30" s="3"/>
      <c r="S30" s="3"/>
      <c r="T30" s="4"/>
      <c r="U30" s="20"/>
      <c r="V30" s="3"/>
      <c r="W30" s="4">
        <v>38</v>
      </c>
      <c r="X30" s="20">
        <f>-327.27*W30+13211</f>
        <v>774.7400000000016</v>
      </c>
      <c r="Y30" s="3">
        <f t="shared" si="0"/>
        <v>464844.00000000093</v>
      </c>
      <c r="Z30" s="4">
        <v>37.35</v>
      </c>
      <c r="AA30" s="20">
        <f>-327.27*Z30+13211</f>
        <v>987.46550000000025</v>
      </c>
      <c r="AB30" s="3">
        <f t="shared" si="1"/>
        <v>592479.30000000016</v>
      </c>
      <c r="AC30" s="4">
        <v>7.9</v>
      </c>
      <c r="AD30" s="4">
        <v>28.4</v>
      </c>
    </row>
    <row r="31" spans="1:42" ht="15.75" customHeight="1" x14ac:dyDescent="0.2">
      <c r="A31" s="4" t="s">
        <v>56</v>
      </c>
      <c r="B31" s="27"/>
      <c r="C31" s="4" t="s">
        <v>22</v>
      </c>
      <c r="D31" s="14" t="s">
        <v>246</v>
      </c>
      <c r="E31" s="14" t="s">
        <v>247</v>
      </c>
      <c r="F31" s="4">
        <v>7.8</v>
      </c>
      <c r="G31" s="4">
        <v>28.8</v>
      </c>
      <c r="H31" s="4">
        <v>38.369999999999997</v>
      </c>
      <c r="I31" s="12">
        <f>-327.27*H31+13211</f>
        <v>653.65010000000075</v>
      </c>
      <c r="J31" s="24">
        <f t="shared" si="3"/>
        <v>392190.06000000046</v>
      </c>
      <c r="K31" s="4">
        <v>34.479999999999997</v>
      </c>
      <c r="L31" s="12">
        <f>-1909.1*K31+70764</f>
        <v>4938.2320000000036</v>
      </c>
      <c r="M31" s="22">
        <f t="shared" si="4"/>
        <v>2962939.200000002</v>
      </c>
      <c r="N31" s="4">
        <v>37.4</v>
      </c>
      <c r="O31" s="18">
        <f>-327.27*N31+13211</f>
        <v>971.10200000000077</v>
      </c>
      <c r="P31" s="3">
        <f t="shared" si="2"/>
        <v>582661.20000000042</v>
      </c>
      <c r="Q31" s="28">
        <v>4.481649</v>
      </c>
      <c r="R31" s="28">
        <v>75.184253999999996</v>
      </c>
      <c r="S31" s="28">
        <v>0.2991337</v>
      </c>
      <c r="T31" s="4"/>
      <c r="U31" s="20"/>
      <c r="V31" s="3"/>
      <c r="W31" s="4">
        <v>38.32</v>
      </c>
      <c r="X31" s="20">
        <f>-327.27*W31+13211</f>
        <v>670.01360000000022</v>
      </c>
      <c r="Y31" s="3">
        <f t="shared" si="0"/>
        <v>402008.16000000015</v>
      </c>
      <c r="Z31" s="4"/>
      <c r="AA31" s="20"/>
      <c r="AB31" s="3"/>
      <c r="AC31" s="4">
        <v>8.8000000000000007</v>
      </c>
      <c r="AD31" s="4">
        <v>31.1</v>
      </c>
    </row>
    <row r="32" spans="1:42" ht="15.75" customHeight="1" x14ac:dyDescent="0.2">
      <c r="A32" s="4" t="s">
        <v>57</v>
      </c>
      <c r="B32" s="27"/>
      <c r="C32" s="4" t="s">
        <v>24</v>
      </c>
      <c r="D32" s="14" t="s">
        <v>248</v>
      </c>
      <c r="E32" s="14" t="s">
        <v>249</v>
      </c>
      <c r="F32" s="4">
        <v>6.4</v>
      </c>
      <c r="G32" s="4"/>
      <c r="H32" s="12">
        <v>34.479999999999997</v>
      </c>
      <c r="I32" s="12">
        <f>-1909.1*H32+70764</f>
        <v>4938.2320000000036</v>
      </c>
      <c r="J32" s="24">
        <f t="shared" si="3"/>
        <v>2962939.200000002</v>
      </c>
      <c r="K32" s="4"/>
      <c r="L32" s="12"/>
      <c r="M32" s="22"/>
      <c r="N32" s="4">
        <v>37.229999999999997</v>
      </c>
      <c r="O32" s="18">
        <f>-327.27*N32+13211</f>
        <v>1026.7379000000019</v>
      </c>
      <c r="P32" s="3">
        <f t="shared" si="2"/>
        <v>616042.74000000115</v>
      </c>
      <c r="Q32" s="28">
        <v>3.8759239999999999</v>
      </c>
      <c r="R32" s="28">
        <v>191.52121</v>
      </c>
      <c r="S32" s="28">
        <v>0.54664950000000001</v>
      </c>
      <c r="T32" s="4"/>
      <c r="U32" s="20"/>
      <c r="V32" s="3"/>
      <c r="W32" s="4"/>
      <c r="X32" s="20"/>
      <c r="Y32" s="3">
        <f t="shared" si="0"/>
        <v>0</v>
      </c>
      <c r="Z32" s="4"/>
      <c r="AA32" s="20"/>
      <c r="AB32" s="3"/>
      <c r="AC32" s="4"/>
      <c r="AD32" s="4"/>
    </row>
    <row r="33" spans="1:30" ht="15.75" customHeight="1" x14ac:dyDescent="0.2">
      <c r="A33" s="4" t="s">
        <v>58</v>
      </c>
      <c r="B33" s="26" t="s">
        <v>59</v>
      </c>
      <c r="C33" s="4" t="s">
        <v>60</v>
      </c>
      <c r="D33" s="14" t="s">
        <v>202</v>
      </c>
      <c r="E33" s="14" t="s">
        <v>203</v>
      </c>
      <c r="F33" s="4">
        <v>7.5</v>
      </c>
      <c r="G33" s="4">
        <v>29.6</v>
      </c>
      <c r="H33" s="4">
        <v>38.44</v>
      </c>
      <c r="I33" s="12">
        <f>-327.27*H33+13211</f>
        <v>630.74120000000221</v>
      </c>
      <c r="J33" s="24">
        <f t="shared" si="3"/>
        <v>378444.72000000131</v>
      </c>
      <c r="K33" s="4">
        <v>36.08</v>
      </c>
      <c r="L33" s="12">
        <f>-1909.1*K33+70764</f>
        <v>1883.6720000000059</v>
      </c>
      <c r="M33" s="22">
        <f t="shared" si="4"/>
        <v>1130203.2000000034</v>
      </c>
      <c r="N33" s="4">
        <v>34.119999999999997</v>
      </c>
      <c r="O33" s="3">
        <f>-1909.1*N33+70764</f>
        <v>5625.5080000000089</v>
      </c>
      <c r="P33" s="3">
        <f t="shared" si="2"/>
        <v>3375304.8000000059</v>
      </c>
      <c r="Q33" s="28">
        <v>3.699535</v>
      </c>
      <c r="R33" s="28">
        <v>98.648859999999999</v>
      </c>
      <c r="S33" s="28">
        <v>0.53864639999999997</v>
      </c>
      <c r="T33" s="4">
        <v>37.42</v>
      </c>
      <c r="U33" s="20">
        <f>-327.27*T33+13211</f>
        <v>964.55659999999989</v>
      </c>
      <c r="V33" s="3">
        <f t="shared" si="5"/>
        <v>578733.96</v>
      </c>
      <c r="W33" s="4">
        <v>35.32</v>
      </c>
      <c r="X33" s="3">
        <f>-1909.1*W33+70764</f>
        <v>3334.5880000000034</v>
      </c>
      <c r="Y33" s="3">
        <f t="shared" si="0"/>
        <v>2000752.8000000021</v>
      </c>
      <c r="Z33" s="4"/>
      <c r="AA33" s="20"/>
      <c r="AB33" s="3"/>
      <c r="AC33" s="4">
        <v>7.5</v>
      </c>
      <c r="AD33" s="4">
        <v>26.3</v>
      </c>
    </row>
    <row r="34" spans="1:30" ht="15.75" customHeight="1" x14ac:dyDescent="0.2">
      <c r="A34" s="4" t="s">
        <v>61</v>
      </c>
      <c r="B34" s="27"/>
      <c r="C34" s="4" t="s">
        <v>62</v>
      </c>
      <c r="D34" s="14" t="s">
        <v>204</v>
      </c>
      <c r="E34" s="14" t="s">
        <v>205</v>
      </c>
      <c r="F34" s="4">
        <v>7.4</v>
      </c>
      <c r="G34" s="4">
        <v>30.4</v>
      </c>
      <c r="H34" s="4">
        <v>37.24</v>
      </c>
      <c r="I34" s="12">
        <f>-327.27*H34+13211</f>
        <v>1023.4652000000006</v>
      </c>
      <c r="J34" s="24">
        <f t="shared" si="3"/>
        <v>614079.12000000034</v>
      </c>
      <c r="K34" s="4"/>
      <c r="L34" s="12"/>
      <c r="M34" s="22"/>
      <c r="N34" s="4">
        <v>37.42</v>
      </c>
      <c r="O34" s="18">
        <f>-327.27*N34+13211</f>
        <v>964.55659999999989</v>
      </c>
      <c r="P34" s="3">
        <f t="shared" si="2"/>
        <v>578733.96</v>
      </c>
      <c r="Q34" s="28">
        <v>4.7765209999999998</v>
      </c>
      <c r="R34" s="28">
        <v>322.03862900000001</v>
      </c>
      <c r="S34" s="28">
        <v>0.29794419999999999</v>
      </c>
      <c r="T34" s="4"/>
      <c r="U34" s="20"/>
      <c r="V34" s="3"/>
      <c r="W34" s="4">
        <v>36.6</v>
      </c>
      <c r="X34" s="20">
        <f>-327.27*W34+13211</f>
        <v>1232.9179999999997</v>
      </c>
      <c r="Y34" s="3">
        <f t="shared" si="0"/>
        <v>739750.79999999993</v>
      </c>
      <c r="Z34" s="4">
        <v>37.72</v>
      </c>
      <c r="AA34" s="20">
        <f>-327.27*Z34+13211</f>
        <v>866.37560000000121</v>
      </c>
      <c r="AB34" s="3">
        <f t="shared" si="1"/>
        <v>519825.36000000074</v>
      </c>
      <c r="AC34" s="4">
        <v>7.5</v>
      </c>
      <c r="AD34" s="4">
        <v>29.5</v>
      </c>
    </row>
    <row r="35" spans="1:30" ht="15.75" customHeight="1" x14ac:dyDescent="0.2">
      <c r="A35" s="4" t="s">
        <v>63</v>
      </c>
      <c r="B35" s="27"/>
      <c r="C35" s="4" t="s">
        <v>64</v>
      </c>
      <c r="D35" s="14" t="s">
        <v>206</v>
      </c>
      <c r="E35" s="14" t="s">
        <v>207</v>
      </c>
      <c r="F35" s="4">
        <v>7.3</v>
      </c>
      <c r="G35" s="4">
        <v>29.4</v>
      </c>
      <c r="H35" s="4">
        <v>36.21</v>
      </c>
      <c r="I35" s="12">
        <f>-1909.1*H35+70764</f>
        <v>1635.4890000000014</v>
      </c>
      <c r="J35" s="24">
        <f t="shared" si="3"/>
        <v>981293.40000000084</v>
      </c>
      <c r="K35" s="4">
        <v>34.43</v>
      </c>
      <c r="L35" s="12">
        <f>-1909.1*K35+70764</f>
        <v>5033.6870000000054</v>
      </c>
      <c r="M35" s="22">
        <f t="shared" si="4"/>
        <v>3020212.200000003</v>
      </c>
      <c r="N35" s="4">
        <v>37.409999999999997</v>
      </c>
      <c r="O35" s="18">
        <f t="shared" ref="O35:O36" si="6">-327.27*N35+13211</f>
        <v>967.82930000000124</v>
      </c>
      <c r="P35" s="3">
        <f t="shared" si="2"/>
        <v>580697.58000000066</v>
      </c>
      <c r="Q35" s="28">
        <v>4.5474030000000001</v>
      </c>
      <c r="R35" s="28">
        <v>75.215277</v>
      </c>
      <c r="S35" s="28">
        <v>0.39506469999999999</v>
      </c>
      <c r="T35" s="4"/>
      <c r="U35" s="20"/>
      <c r="V35" s="3"/>
      <c r="W35" s="4">
        <v>36.54</v>
      </c>
      <c r="X35" s="20">
        <f>-327.27*W35+13211</f>
        <v>1252.5542000000005</v>
      </c>
      <c r="Y35" s="3">
        <f t="shared" si="0"/>
        <v>751532.52000000037</v>
      </c>
      <c r="Z35" s="4">
        <v>33.78</v>
      </c>
      <c r="AA35" s="3">
        <f>-1909.1*Z35+70764</f>
        <v>6274.601999999999</v>
      </c>
      <c r="AB35" s="3">
        <f t="shared" si="1"/>
        <v>3764761.1999999993</v>
      </c>
      <c r="AC35" s="4">
        <v>7.7</v>
      </c>
      <c r="AD35" s="4">
        <v>29.4</v>
      </c>
    </row>
    <row r="36" spans="1:30" ht="15.75" customHeight="1" x14ac:dyDescent="0.2">
      <c r="A36" s="4" t="s">
        <v>65</v>
      </c>
      <c r="B36" s="27"/>
      <c r="C36" s="4" t="s">
        <v>66</v>
      </c>
      <c r="D36" s="14" t="s">
        <v>208</v>
      </c>
      <c r="E36" s="14" t="s">
        <v>209</v>
      </c>
      <c r="F36" s="4">
        <v>8.6999999999999993</v>
      </c>
      <c r="G36" s="4">
        <v>30.4</v>
      </c>
      <c r="H36" s="12"/>
      <c r="I36" s="12"/>
      <c r="J36" s="24"/>
      <c r="K36" s="4"/>
      <c r="L36" s="12"/>
      <c r="M36" s="22"/>
      <c r="N36" s="4">
        <v>37.479999999999997</v>
      </c>
      <c r="O36" s="18">
        <f t="shared" si="6"/>
        <v>944.92040000000088</v>
      </c>
      <c r="P36" s="3">
        <f t="shared" si="2"/>
        <v>566952.24000000057</v>
      </c>
      <c r="Q36" s="28">
        <v>4.6960730000000002</v>
      </c>
      <c r="R36" s="28">
        <v>283.621084</v>
      </c>
      <c r="S36" s="28">
        <v>0.52992859999999997</v>
      </c>
      <c r="T36" s="4">
        <v>37.6</v>
      </c>
      <c r="U36" s="20">
        <f>-327.27*T36+13211</f>
        <v>905.64800000000105</v>
      </c>
      <c r="V36" s="3">
        <f t="shared" si="5"/>
        <v>543388.80000000063</v>
      </c>
      <c r="W36" s="4"/>
      <c r="X36" s="20"/>
      <c r="Y36" s="3">
        <f t="shared" si="0"/>
        <v>0</v>
      </c>
      <c r="Z36" s="4">
        <v>37.54</v>
      </c>
      <c r="AA36" s="20">
        <f>-327.27*Z36+13211</f>
        <v>925.28420000000006</v>
      </c>
      <c r="AB36" s="3">
        <f t="shared" si="1"/>
        <v>555170.52</v>
      </c>
      <c r="AC36" s="4">
        <v>7.9</v>
      </c>
      <c r="AD36" s="4">
        <v>29.4</v>
      </c>
    </row>
    <row r="37" spans="1:30" ht="15.75" customHeight="1" x14ac:dyDescent="0.2">
      <c r="A37" s="4" t="s">
        <v>67</v>
      </c>
      <c r="B37" s="27"/>
      <c r="C37" s="4" t="s">
        <v>68</v>
      </c>
      <c r="D37" s="14" t="s">
        <v>210</v>
      </c>
      <c r="E37" s="14" t="s">
        <v>211</v>
      </c>
      <c r="F37" s="4">
        <v>8.5</v>
      </c>
      <c r="G37" s="4">
        <v>30.4</v>
      </c>
      <c r="H37" s="4">
        <v>34.74</v>
      </c>
      <c r="I37" s="12">
        <f>-1909.1*H37+70764</f>
        <v>4441.8659999999945</v>
      </c>
      <c r="J37" s="24">
        <f t="shared" si="3"/>
        <v>2665119.5999999968</v>
      </c>
      <c r="K37" s="4">
        <v>36.659999999999997</v>
      </c>
      <c r="L37" s="12">
        <f>-327.27*K37+13211</f>
        <v>1213.2818000000025</v>
      </c>
      <c r="M37" s="22">
        <f t="shared" si="4"/>
        <v>727969.08000000147</v>
      </c>
      <c r="N37" s="4">
        <v>35.44</v>
      </c>
      <c r="O37" s="3">
        <f>-1909.1*N37+70764</f>
        <v>3105.4960000000137</v>
      </c>
      <c r="P37" s="3">
        <f t="shared" si="2"/>
        <v>1863297.6000000082</v>
      </c>
      <c r="Q37" s="28">
        <v>3.4167939999999999</v>
      </c>
      <c r="R37" s="28">
        <v>195.42644899999999</v>
      </c>
      <c r="S37" s="28">
        <v>0.29329650000000002</v>
      </c>
      <c r="T37" s="4">
        <v>38.51</v>
      </c>
      <c r="U37" s="20">
        <f>-327.27*T37+13211</f>
        <v>607.83230000000185</v>
      </c>
      <c r="V37" s="3">
        <f t="shared" si="5"/>
        <v>364699.38000000111</v>
      </c>
      <c r="W37" s="4">
        <v>35.22</v>
      </c>
      <c r="X37" s="3">
        <f>-1909.1*W37+70764</f>
        <v>3525.4980000000069</v>
      </c>
      <c r="Y37" s="3">
        <f t="shared" si="0"/>
        <v>2115298.800000004</v>
      </c>
      <c r="Z37" s="4"/>
      <c r="AA37" s="20"/>
      <c r="AB37" s="3"/>
      <c r="AC37" s="4">
        <v>7.4</v>
      </c>
      <c r="AD37" s="4">
        <v>25.8</v>
      </c>
    </row>
    <row r="38" spans="1:30" ht="15.75" customHeight="1" x14ac:dyDescent="0.2">
      <c r="A38" s="4" t="s">
        <v>69</v>
      </c>
      <c r="B38" s="27"/>
      <c r="C38" s="4" t="s">
        <v>70</v>
      </c>
      <c r="D38" s="14" t="s">
        <v>212</v>
      </c>
      <c r="E38" s="14" t="s">
        <v>213</v>
      </c>
      <c r="F38" s="4">
        <v>8.3000000000000007</v>
      </c>
      <c r="G38" s="4" t="s">
        <v>71</v>
      </c>
      <c r="H38" s="4">
        <v>35.81</v>
      </c>
      <c r="I38" s="12">
        <f>-1909.1*H38+70764</f>
        <v>2399.1290000000008</v>
      </c>
      <c r="J38" s="24">
        <f t="shared" si="3"/>
        <v>1439477.4000000004</v>
      </c>
      <c r="K38" s="4"/>
      <c r="L38" s="12"/>
      <c r="M38" s="22"/>
      <c r="N38" s="4"/>
      <c r="O38" s="4"/>
      <c r="P38" s="3"/>
      <c r="Q38" s="3"/>
      <c r="R38" s="3"/>
      <c r="S38" s="3"/>
      <c r="T38" s="4">
        <v>35</v>
      </c>
      <c r="U38" s="3">
        <f>-1909.1*T38+70764</f>
        <v>3945.5</v>
      </c>
      <c r="V38" s="3">
        <f t="shared" si="5"/>
        <v>2367300</v>
      </c>
      <c r="W38" s="4">
        <v>38.75</v>
      </c>
      <c r="X38" s="20">
        <f>-327.27*W38+13211</f>
        <v>529.28750000000036</v>
      </c>
      <c r="Y38" s="3">
        <f t="shared" si="0"/>
        <v>317572.50000000023</v>
      </c>
      <c r="Z38" s="4">
        <v>39.32</v>
      </c>
      <c r="AA38" s="20">
        <f>-327.27*Z38+13211</f>
        <v>342.74359999999979</v>
      </c>
      <c r="AB38" s="3">
        <f t="shared" si="1"/>
        <v>205646.15999999986</v>
      </c>
      <c r="AC38" s="4">
        <v>8.9</v>
      </c>
      <c r="AD38" s="4">
        <v>31.3</v>
      </c>
    </row>
    <row r="39" spans="1:30" ht="15.75" customHeight="1" x14ac:dyDescent="0.2">
      <c r="A39" s="4" t="s">
        <v>72</v>
      </c>
      <c r="B39" s="27"/>
      <c r="C39" s="4" t="s">
        <v>73</v>
      </c>
      <c r="D39" s="14" t="s">
        <v>210</v>
      </c>
      <c r="E39" s="14" t="s">
        <v>211</v>
      </c>
      <c r="F39" s="4">
        <v>8.1999999999999993</v>
      </c>
      <c r="G39" s="4">
        <v>30.6</v>
      </c>
      <c r="H39" s="4"/>
      <c r="I39" s="12"/>
      <c r="J39" s="24"/>
      <c r="K39" s="4">
        <v>37.58</v>
      </c>
      <c r="L39" s="12">
        <f>-327.27*K39+13211</f>
        <v>912.19340000000193</v>
      </c>
      <c r="M39" s="22">
        <f t="shared" si="4"/>
        <v>547316.0400000012</v>
      </c>
      <c r="N39" s="4">
        <v>37.42</v>
      </c>
      <c r="O39" s="18">
        <f t="shared" ref="O39:O40" si="7">-327.27*N39+13211</f>
        <v>964.55659999999989</v>
      </c>
      <c r="P39" s="3">
        <f t="shared" si="2"/>
        <v>578733.96</v>
      </c>
      <c r="Q39" s="28">
        <v>3.3562530000000002</v>
      </c>
      <c r="R39" s="28">
        <v>90.787403999999995</v>
      </c>
      <c r="S39" s="28">
        <v>0.34638859999999999</v>
      </c>
      <c r="T39" s="4">
        <v>35.65</v>
      </c>
      <c r="U39" s="3">
        <f>-1909.1*T39+70764</f>
        <v>2704.5850000000064</v>
      </c>
      <c r="V39" s="3">
        <f t="shared" si="5"/>
        <v>1622751.0000000037</v>
      </c>
      <c r="W39" s="4"/>
      <c r="X39" s="20"/>
      <c r="Y39" s="3"/>
      <c r="Z39" s="4">
        <v>36.74</v>
      </c>
      <c r="AA39" s="20">
        <f>-327.27*Z39+13211</f>
        <v>1187.1002000000008</v>
      </c>
      <c r="AB39" s="3">
        <f t="shared" si="1"/>
        <v>712260.12000000046</v>
      </c>
      <c r="AC39" s="4">
        <v>7.9</v>
      </c>
      <c r="AD39" s="4">
        <v>30.8</v>
      </c>
    </row>
    <row r="40" spans="1:30" ht="15.75" customHeight="1" x14ac:dyDescent="0.2">
      <c r="A40" s="4" t="s">
        <v>74</v>
      </c>
      <c r="B40" s="27"/>
      <c r="C40" s="4" t="s">
        <v>75</v>
      </c>
      <c r="D40" s="14" t="s">
        <v>210</v>
      </c>
      <c r="E40" s="14" t="s">
        <v>211</v>
      </c>
      <c r="F40" s="4">
        <v>8.5</v>
      </c>
      <c r="G40" s="4">
        <v>30.6</v>
      </c>
      <c r="H40" s="19">
        <v>32.31</v>
      </c>
      <c r="I40" s="3">
        <v>20000</v>
      </c>
      <c r="J40" s="24">
        <f t="shared" si="3"/>
        <v>12000000</v>
      </c>
      <c r="K40" s="4"/>
      <c r="L40" s="12"/>
      <c r="M40" s="22"/>
      <c r="N40" s="4">
        <v>37.42</v>
      </c>
      <c r="O40" s="18">
        <f t="shared" si="7"/>
        <v>964.55659999999989</v>
      </c>
      <c r="P40" s="3">
        <f t="shared" si="2"/>
        <v>578733.96</v>
      </c>
      <c r="Q40" s="28">
        <v>3.6833589999999998</v>
      </c>
      <c r="R40" s="28">
        <v>201.52312000000001</v>
      </c>
      <c r="S40" s="28">
        <v>0.3832835</v>
      </c>
      <c r="T40" s="4"/>
      <c r="U40" s="20"/>
      <c r="V40" s="3"/>
      <c r="W40" s="4">
        <v>38.200000000000003</v>
      </c>
      <c r="X40" s="20">
        <f>-327.27*W40+13211</f>
        <v>709.28600000000006</v>
      </c>
      <c r="Y40" s="3">
        <f t="shared" si="0"/>
        <v>425571.60000000003</v>
      </c>
      <c r="Z40" s="4">
        <v>36.43</v>
      </c>
      <c r="AA40" s="3">
        <f>-1909.1*Z40+70764</f>
        <v>1215.4870000000083</v>
      </c>
      <c r="AB40" s="3">
        <f t="shared" si="1"/>
        <v>729292.20000000496</v>
      </c>
      <c r="AC40" s="4">
        <v>8.6999999999999993</v>
      </c>
      <c r="AD40" s="4">
        <v>304</v>
      </c>
    </row>
    <row r="41" spans="1:30" ht="15.75" customHeight="1" x14ac:dyDescent="0.2">
      <c r="A41" s="4" t="s">
        <v>76</v>
      </c>
      <c r="B41" s="27"/>
      <c r="C41" s="4" t="s">
        <v>77</v>
      </c>
      <c r="D41" s="14" t="s">
        <v>210</v>
      </c>
      <c r="E41" s="14" t="s">
        <v>211</v>
      </c>
      <c r="F41" s="4">
        <v>8.1</v>
      </c>
      <c r="G41" s="4">
        <v>30.7</v>
      </c>
      <c r="H41" s="12"/>
      <c r="I41" s="12"/>
      <c r="J41" s="24"/>
      <c r="K41" s="4">
        <v>37.409999999999997</v>
      </c>
      <c r="L41" s="12">
        <f>-327.27*K41+13211</f>
        <v>967.82930000000124</v>
      </c>
      <c r="M41" s="22">
        <f t="shared" si="4"/>
        <v>580697.58000000066</v>
      </c>
      <c r="N41" s="4">
        <v>34.42</v>
      </c>
      <c r="O41" s="3">
        <f>-1909.1*N41+70764</f>
        <v>5052.7780000000057</v>
      </c>
      <c r="P41" s="3">
        <f t="shared" si="2"/>
        <v>3031666.8000000035</v>
      </c>
      <c r="Q41" s="28">
        <v>3.2380230000000001</v>
      </c>
      <c r="R41" s="28">
        <v>192.82566600000001</v>
      </c>
      <c r="S41" s="28">
        <v>0.53212250000000005</v>
      </c>
      <c r="T41" s="4">
        <v>39.700000000000003</v>
      </c>
      <c r="U41" s="20">
        <f>-327.27*T41+13211</f>
        <v>218.3809999999994</v>
      </c>
      <c r="V41" s="3">
        <f t="shared" si="5"/>
        <v>131028.59999999964</v>
      </c>
      <c r="W41" s="4">
        <v>33.76</v>
      </c>
      <c r="X41" s="3">
        <f>-1909.1*W41+70764</f>
        <v>6312.7840000000069</v>
      </c>
      <c r="Y41" s="3">
        <f t="shared" si="0"/>
        <v>3787670.4000000041</v>
      </c>
      <c r="Z41" s="4"/>
      <c r="AA41" s="20"/>
      <c r="AB41" s="3"/>
      <c r="AC41" s="4">
        <v>6.7</v>
      </c>
      <c r="AD41" s="4">
        <v>23.8</v>
      </c>
    </row>
    <row r="42" spans="1:30" ht="15.75" customHeight="1" x14ac:dyDescent="0.2">
      <c r="A42" s="4" t="s">
        <v>78</v>
      </c>
      <c r="B42" s="27"/>
      <c r="C42" s="4" t="s">
        <v>79</v>
      </c>
      <c r="D42" s="14" t="s">
        <v>210</v>
      </c>
      <c r="E42" s="14" t="s">
        <v>211</v>
      </c>
      <c r="F42" s="4">
        <v>7.7</v>
      </c>
      <c r="G42" s="4">
        <v>29.5</v>
      </c>
      <c r="H42" s="4">
        <v>32.57</v>
      </c>
      <c r="I42" s="3">
        <f>-15000*H42+506500</f>
        <v>17950</v>
      </c>
      <c r="J42" s="24">
        <f t="shared" si="3"/>
        <v>10770000</v>
      </c>
      <c r="K42" s="4"/>
      <c r="L42" s="12"/>
      <c r="M42" s="22"/>
      <c r="N42" s="4">
        <v>35.42</v>
      </c>
      <c r="O42" s="3">
        <f>-1909.1*N42+70764</f>
        <v>3143.6779999999999</v>
      </c>
      <c r="P42" s="3">
        <f t="shared" si="2"/>
        <v>1886206.7999999998</v>
      </c>
      <c r="Q42" s="28">
        <v>4.9633909999999997</v>
      </c>
      <c r="R42" s="28">
        <v>63.447749999999999</v>
      </c>
      <c r="S42" s="28">
        <v>0.47330319999999998</v>
      </c>
      <c r="T42" s="4"/>
      <c r="U42" s="20"/>
      <c r="V42" s="3"/>
      <c r="W42" s="4">
        <v>37.42</v>
      </c>
      <c r="X42" s="20">
        <f>-327.27*W42+13211</f>
        <v>964.55659999999989</v>
      </c>
      <c r="Y42" s="3">
        <f t="shared" si="0"/>
        <v>578733.96</v>
      </c>
      <c r="Z42" s="4"/>
      <c r="AA42" s="20"/>
      <c r="AB42" s="3"/>
      <c r="AC42" s="4">
        <v>8.1999999999999993</v>
      </c>
      <c r="AD42" s="4">
        <v>31.4</v>
      </c>
    </row>
    <row r="43" spans="1:30" ht="15.75" customHeight="1" x14ac:dyDescent="0.2">
      <c r="A43" s="4" t="s">
        <v>80</v>
      </c>
      <c r="B43" s="27"/>
      <c r="C43" s="4" t="s">
        <v>79</v>
      </c>
      <c r="D43" s="14" t="s">
        <v>204</v>
      </c>
      <c r="E43" s="14" t="s">
        <v>205</v>
      </c>
      <c r="F43" s="4">
        <v>7.5</v>
      </c>
      <c r="G43" s="4">
        <v>26.6</v>
      </c>
      <c r="H43" s="4">
        <v>31.17</v>
      </c>
      <c r="I43" s="3">
        <v>20000</v>
      </c>
      <c r="J43" s="24">
        <f t="shared" si="3"/>
        <v>12000000</v>
      </c>
      <c r="K43" s="4">
        <v>33.340000000000003</v>
      </c>
      <c r="L43" s="3">
        <f>-15000*K43+506500</f>
        <v>6399.9999999999418</v>
      </c>
      <c r="M43" s="22">
        <f t="shared" si="4"/>
        <v>3839999.9999999651</v>
      </c>
      <c r="N43" s="4">
        <v>36.369999999999997</v>
      </c>
      <c r="O43" s="3">
        <f>-1909.1*N43+70764</f>
        <v>1330.0330000000104</v>
      </c>
      <c r="P43" s="3">
        <f t="shared" si="2"/>
        <v>798019.80000000622</v>
      </c>
      <c r="Q43" s="28">
        <v>3.8434469999999998</v>
      </c>
      <c r="R43" s="28">
        <v>228.22540699999999</v>
      </c>
      <c r="S43" s="28">
        <v>0.41034860000000001</v>
      </c>
      <c r="T43" s="4">
        <v>34</v>
      </c>
      <c r="U43" s="3">
        <f>-1909.1*T43+70764</f>
        <v>5854.6000000000058</v>
      </c>
      <c r="V43" s="3">
        <f t="shared" si="5"/>
        <v>3512760.0000000033</v>
      </c>
      <c r="W43" s="4"/>
      <c r="X43" s="20"/>
      <c r="Y43" s="3"/>
      <c r="Z43" s="4">
        <v>33.64</v>
      </c>
      <c r="AA43" s="3">
        <f>-1909.1*Z43+70764</f>
        <v>6541.8760000000038</v>
      </c>
      <c r="AB43" s="3">
        <f t="shared" si="1"/>
        <v>3925125.600000002</v>
      </c>
      <c r="AC43" s="4">
        <v>6.8</v>
      </c>
      <c r="AD43" s="4">
        <v>23.9</v>
      </c>
    </row>
    <row r="44" spans="1:30" ht="15.75" customHeight="1" x14ac:dyDescent="0.2">
      <c r="A44" s="4" t="s">
        <v>81</v>
      </c>
      <c r="B44" s="27"/>
      <c r="C44" s="4" t="s">
        <v>79</v>
      </c>
      <c r="D44" s="14" t="s">
        <v>204</v>
      </c>
      <c r="E44" s="14" t="s">
        <v>205</v>
      </c>
      <c r="F44" s="4">
        <v>6.9</v>
      </c>
      <c r="G44" s="4">
        <v>28.4</v>
      </c>
      <c r="H44" s="12">
        <v>30.72</v>
      </c>
      <c r="I44" s="3">
        <v>20000</v>
      </c>
      <c r="J44" s="24">
        <f t="shared" si="3"/>
        <v>12000000</v>
      </c>
      <c r="K44" s="4">
        <v>34.369999999999997</v>
      </c>
      <c r="L44" s="12">
        <f>-1909.1*K44+70764</f>
        <v>5148.2330000000075</v>
      </c>
      <c r="M44" s="22">
        <f t="shared" si="4"/>
        <v>3088939.8000000045</v>
      </c>
      <c r="N44" s="4"/>
      <c r="O44" s="4"/>
      <c r="P44" s="3"/>
      <c r="Q44" s="3"/>
      <c r="R44" s="3"/>
      <c r="S44" s="3"/>
      <c r="T44" s="4">
        <v>36.729999999999997</v>
      </c>
      <c r="U44" s="20">
        <f>-327.27*T44+13211</f>
        <v>1190.3729000000021</v>
      </c>
      <c r="V44" s="3">
        <f t="shared" si="5"/>
        <v>714223.74000000127</v>
      </c>
      <c r="W44" s="4"/>
      <c r="X44" s="20"/>
      <c r="Y44" s="3"/>
      <c r="Z44" s="4"/>
      <c r="AA44" s="20"/>
      <c r="AB44" s="3"/>
      <c r="AC44" s="4">
        <v>7.4</v>
      </c>
      <c r="AD44" s="4">
        <v>27.5</v>
      </c>
    </row>
    <row r="45" spans="1:30" ht="15.75" customHeight="1" x14ac:dyDescent="0.2">
      <c r="A45" s="4" t="s">
        <v>82</v>
      </c>
      <c r="B45" s="27"/>
      <c r="C45" s="4" t="s">
        <v>83</v>
      </c>
      <c r="D45" s="14" t="s">
        <v>204</v>
      </c>
      <c r="E45" s="14" t="s">
        <v>205</v>
      </c>
      <c r="F45" s="4">
        <v>6.6</v>
      </c>
      <c r="G45" s="4">
        <v>24.9</v>
      </c>
      <c r="H45" s="4"/>
      <c r="I45" s="12"/>
      <c r="J45" s="24"/>
      <c r="K45" s="4">
        <v>32.119999999999997</v>
      </c>
      <c r="L45" s="3">
        <f>-15000*K45+506500</f>
        <v>24700.000000000058</v>
      </c>
      <c r="M45" s="22">
        <f t="shared" si="4"/>
        <v>14820000.000000035</v>
      </c>
      <c r="N45" s="4">
        <v>37.24</v>
      </c>
      <c r="O45" s="18">
        <f t="shared" ref="O45" si="8">-327.27*N45+13211</f>
        <v>1023.4652000000006</v>
      </c>
      <c r="P45" s="3">
        <f t="shared" si="2"/>
        <v>614079.12000000034</v>
      </c>
      <c r="Q45" s="28">
        <v>3.0735100000000002</v>
      </c>
      <c r="R45" s="28">
        <v>299.96003400000001</v>
      </c>
      <c r="S45" s="28">
        <v>0.52595510000000001</v>
      </c>
      <c r="T45" s="4"/>
      <c r="U45" s="20"/>
      <c r="V45" s="3"/>
      <c r="W45" s="4">
        <v>34.32</v>
      </c>
      <c r="X45" s="3">
        <f>-1909.1*W45+70764</f>
        <v>5243.6880000000019</v>
      </c>
      <c r="Y45" s="3">
        <f t="shared" si="0"/>
        <v>3146212.8000000017</v>
      </c>
      <c r="Z45" s="4">
        <v>31.31</v>
      </c>
      <c r="AA45" s="3">
        <f>-15000*Z45+506500</f>
        <v>36850</v>
      </c>
      <c r="AB45" s="3">
        <f t="shared" si="1"/>
        <v>22110000</v>
      </c>
      <c r="AC45" s="4">
        <v>6.6</v>
      </c>
      <c r="AD45" s="4">
        <v>24.2</v>
      </c>
    </row>
    <row r="46" spans="1:30" ht="15.75" customHeight="1" x14ac:dyDescent="0.2">
      <c r="A46" s="4" t="s">
        <v>84</v>
      </c>
      <c r="B46" s="27"/>
      <c r="C46" s="4" t="s">
        <v>83</v>
      </c>
      <c r="D46" s="14" t="s">
        <v>204</v>
      </c>
      <c r="E46" s="14" t="s">
        <v>205</v>
      </c>
      <c r="F46" s="4">
        <v>7.2</v>
      </c>
      <c r="G46" s="4">
        <v>29.3</v>
      </c>
      <c r="H46" s="4">
        <v>38.04</v>
      </c>
      <c r="I46" s="12">
        <f>-327.27*H46+13211</f>
        <v>761.64920000000166</v>
      </c>
      <c r="J46" s="24">
        <f t="shared" si="3"/>
        <v>456989.52000000101</v>
      </c>
      <c r="K46" s="4"/>
      <c r="L46" s="12"/>
      <c r="M46" s="22"/>
      <c r="N46" s="4">
        <v>33.11</v>
      </c>
      <c r="O46" s="3">
        <f>-1909.1*N46+70764</f>
        <v>7553.6990000000005</v>
      </c>
      <c r="P46" s="3">
        <f t="shared" si="2"/>
        <v>4532219.4000000013</v>
      </c>
      <c r="Q46" s="28">
        <v>1.2503029999999999</v>
      </c>
      <c r="R46" s="28">
        <v>245.411665</v>
      </c>
      <c r="S46" s="28">
        <v>0.47307539999999998</v>
      </c>
      <c r="T46" s="4">
        <v>31.87</v>
      </c>
      <c r="U46" s="3">
        <f>-1909.1*T46+70764</f>
        <v>9920.9830000000002</v>
      </c>
      <c r="V46" s="3">
        <f t="shared" si="5"/>
        <v>5952589.7999999998</v>
      </c>
      <c r="W46" s="4"/>
      <c r="X46" s="20"/>
      <c r="Y46" s="3"/>
      <c r="Z46" s="4">
        <v>33.75</v>
      </c>
      <c r="AA46" s="3">
        <f>-1909.1*Z46+70764</f>
        <v>6331.875</v>
      </c>
      <c r="AB46" s="3">
        <f t="shared" si="1"/>
        <v>3799125</v>
      </c>
      <c r="AC46" s="4">
        <v>7.3</v>
      </c>
      <c r="AD46" s="4">
        <v>26.5</v>
      </c>
    </row>
    <row r="47" spans="1:30" ht="15.75" customHeight="1" x14ac:dyDescent="0.2">
      <c r="A47" s="4" t="s">
        <v>85</v>
      </c>
      <c r="B47" s="27"/>
      <c r="C47" s="4" t="s">
        <v>83</v>
      </c>
      <c r="D47" s="14" t="s">
        <v>204</v>
      </c>
      <c r="E47" s="14" t="s">
        <v>205</v>
      </c>
      <c r="F47" s="4">
        <v>6.9</v>
      </c>
      <c r="G47" s="4">
        <v>29.1</v>
      </c>
      <c r="H47" s="12"/>
      <c r="I47" s="12"/>
      <c r="J47" s="24"/>
      <c r="K47" s="4">
        <v>37.409999999999997</v>
      </c>
      <c r="L47" s="12">
        <f>-327.27*K47+13211</f>
        <v>967.82930000000124</v>
      </c>
      <c r="M47" s="22">
        <f t="shared" si="4"/>
        <v>580697.58000000066</v>
      </c>
      <c r="N47" s="4">
        <v>36.44</v>
      </c>
      <c r="O47" s="3">
        <f>-1909.1*N47+70764</f>
        <v>1196.3960000000079</v>
      </c>
      <c r="P47" s="3">
        <f t="shared" si="2"/>
        <v>717837.60000000475</v>
      </c>
      <c r="Q47" s="28">
        <v>3.050522</v>
      </c>
      <c r="R47" s="28">
        <v>229.18314599999999</v>
      </c>
      <c r="S47" s="28">
        <v>0.3812798</v>
      </c>
      <c r="T47" s="4">
        <v>38.51</v>
      </c>
      <c r="U47" s="20">
        <f>-327.27*T47+13211</f>
        <v>607.83230000000185</v>
      </c>
      <c r="V47" s="3">
        <f t="shared" si="5"/>
        <v>364699.38000000111</v>
      </c>
      <c r="W47" s="4"/>
      <c r="X47" s="20"/>
      <c r="Y47" s="3"/>
      <c r="Z47" s="4"/>
      <c r="AA47" s="20"/>
      <c r="AB47" s="3"/>
      <c r="AC47" s="4">
        <v>8.3000000000000007</v>
      </c>
      <c r="AD47" s="4">
        <v>29.4</v>
      </c>
    </row>
    <row r="48" spans="1:30" ht="15.75" customHeight="1" x14ac:dyDescent="0.2">
      <c r="A48" s="4" t="s">
        <v>86</v>
      </c>
      <c r="B48" s="27"/>
      <c r="C48" s="4" t="s">
        <v>87</v>
      </c>
      <c r="D48" s="14" t="s">
        <v>308</v>
      </c>
      <c r="E48" s="14" t="s">
        <v>309</v>
      </c>
      <c r="F48" s="4">
        <v>6.9</v>
      </c>
      <c r="G48" s="4">
        <v>30.5</v>
      </c>
      <c r="H48" s="4"/>
      <c r="I48" s="12"/>
      <c r="J48" s="24"/>
      <c r="K48" s="4">
        <v>37.61</v>
      </c>
      <c r="L48" s="12">
        <f>-327.27*K48+13211</f>
        <v>902.37530000000152</v>
      </c>
      <c r="M48" s="22">
        <f t="shared" si="4"/>
        <v>541425.18000000087</v>
      </c>
      <c r="N48" s="4">
        <v>36.450000000000003</v>
      </c>
      <c r="O48" s="3">
        <f>-1909.1*N48+70764</f>
        <v>1177.304999999993</v>
      </c>
      <c r="P48" s="3">
        <f t="shared" si="2"/>
        <v>706382.99999999581</v>
      </c>
      <c r="Q48" s="28">
        <v>1.6900329999999999</v>
      </c>
      <c r="R48" s="28">
        <v>116.63628199999999</v>
      </c>
      <c r="S48" s="28">
        <v>0.30867129999999998</v>
      </c>
      <c r="T48" s="4"/>
      <c r="U48" s="20"/>
      <c r="V48" s="3"/>
      <c r="W48" s="4"/>
      <c r="X48" s="20"/>
      <c r="Y48" s="3"/>
      <c r="Z48" s="4">
        <v>36.31</v>
      </c>
      <c r="AA48" s="3">
        <f>-1909.1*Z48+70764</f>
        <v>1444.5789999999979</v>
      </c>
      <c r="AB48" s="3">
        <f t="shared" si="1"/>
        <v>866747.39999999874</v>
      </c>
      <c r="AC48" s="4">
        <v>7.5</v>
      </c>
      <c r="AD48" s="4">
        <v>28.4</v>
      </c>
    </row>
    <row r="49" spans="1:42" ht="15.75" customHeight="1" x14ac:dyDescent="0.2">
      <c r="A49" s="4" t="s">
        <v>88</v>
      </c>
      <c r="B49" s="27"/>
      <c r="C49" s="4" t="s">
        <v>89</v>
      </c>
      <c r="D49" s="14" t="s">
        <v>308</v>
      </c>
      <c r="E49" s="14" t="s">
        <v>309</v>
      </c>
      <c r="F49" s="4">
        <v>6.8</v>
      </c>
      <c r="G49" s="4">
        <v>24.9</v>
      </c>
      <c r="H49" s="4">
        <v>31.31</v>
      </c>
      <c r="I49" s="3">
        <v>20000</v>
      </c>
      <c r="J49" s="24">
        <f t="shared" si="3"/>
        <v>12000000</v>
      </c>
      <c r="K49" s="4"/>
      <c r="L49" s="12"/>
      <c r="M49" s="22"/>
      <c r="N49" s="4">
        <v>33.369999999999997</v>
      </c>
      <c r="O49" s="3">
        <f>-1909.1*N49+70764</f>
        <v>7057.333000000006</v>
      </c>
      <c r="P49" s="3">
        <f t="shared" si="2"/>
        <v>4234399.8000000026</v>
      </c>
      <c r="Q49" s="28">
        <v>3.9295770000000001</v>
      </c>
      <c r="R49" s="28">
        <v>141.311329</v>
      </c>
      <c r="S49" s="28">
        <v>0.53817839999999995</v>
      </c>
      <c r="T49" s="4"/>
      <c r="U49" s="20"/>
      <c r="V49" s="3"/>
      <c r="W49" s="4">
        <v>33.33</v>
      </c>
      <c r="X49" s="3">
        <f>-15000*W49+506500</f>
        <v>6550</v>
      </c>
      <c r="Y49" s="3">
        <f t="shared" si="0"/>
        <v>3930000</v>
      </c>
      <c r="Z49" s="4">
        <v>31</v>
      </c>
      <c r="AA49" s="3">
        <f>-15000*Z49+506500</f>
        <v>41500</v>
      </c>
      <c r="AB49" s="3">
        <f t="shared" si="1"/>
        <v>24900000</v>
      </c>
      <c r="AC49" s="4">
        <v>6.6</v>
      </c>
      <c r="AD49" s="4">
        <v>23.8</v>
      </c>
    </row>
    <row r="50" spans="1:42" ht="15.75" customHeight="1" x14ac:dyDescent="0.2">
      <c r="A50" s="4" t="s">
        <v>90</v>
      </c>
      <c r="B50" s="27"/>
      <c r="C50" s="4" t="s">
        <v>89</v>
      </c>
      <c r="D50" s="14" t="s">
        <v>308</v>
      </c>
      <c r="E50" s="14" t="s">
        <v>309</v>
      </c>
      <c r="F50" s="4">
        <v>6.9</v>
      </c>
      <c r="G50" s="4">
        <v>31.8</v>
      </c>
      <c r="H50" s="4"/>
      <c r="I50" s="12"/>
      <c r="J50" s="24"/>
      <c r="K50" s="4">
        <v>37.56</v>
      </c>
      <c r="L50" s="12">
        <f>-327.27*K50+13211</f>
        <v>918.73879999999917</v>
      </c>
      <c r="M50" s="22">
        <f t="shared" si="4"/>
        <v>551243.27999999945</v>
      </c>
      <c r="N50" s="4">
        <v>36.200000000000003</v>
      </c>
      <c r="O50" s="3">
        <f>-1909.1*N50+70764</f>
        <v>1654.5800000000017</v>
      </c>
      <c r="P50" s="3">
        <f t="shared" si="2"/>
        <v>992748.00000000105</v>
      </c>
      <c r="Q50" s="28">
        <v>3.3707769999999999</v>
      </c>
      <c r="R50" s="28">
        <v>69.717156000000003</v>
      </c>
      <c r="S50" s="28">
        <v>0.54241220000000001</v>
      </c>
      <c r="T50" s="4"/>
      <c r="U50" s="20"/>
      <c r="V50" s="3"/>
      <c r="W50" s="4"/>
      <c r="X50" s="20"/>
      <c r="Y50" s="3"/>
      <c r="Z50" s="4">
        <v>33.51</v>
      </c>
      <c r="AA50" s="3">
        <f>-1909.1*Z50+70764</f>
        <v>6790.0590000000084</v>
      </c>
      <c r="AB50" s="3">
        <f t="shared" si="1"/>
        <v>4074035.400000005</v>
      </c>
      <c r="AC50" s="4">
        <v>7.3</v>
      </c>
      <c r="AD50" s="4">
        <v>28.7</v>
      </c>
    </row>
    <row r="51" spans="1:42" ht="15.75" customHeight="1" x14ac:dyDescent="0.25">
      <c r="A51" s="3" t="s">
        <v>91</v>
      </c>
      <c r="B51" s="26" t="s">
        <v>92</v>
      </c>
      <c r="C51" s="3" t="s">
        <v>14</v>
      </c>
      <c r="D51" s="14" t="s">
        <v>240</v>
      </c>
      <c r="E51" s="14" t="s">
        <v>241</v>
      </c>
      <c r="F51" s="3">
        <v>7.3</v>
      </c>
      <c r="G51" s="3">
        <v>26.7</v>
      </c>
      <c r="H51" s="3">
        <v>35.4</v>
      </c>
      <c r="I51" s="12">
        <f>-1909.1*H51+70764</f>
        <v>3181.8600000000006</v>
      </c>
      <c r="J51" s="24">
        <f t="shared" si="3"/>
        <v>1909116.0000000005</v>
      </c>
      <c r="K51" s="3">
        <v>33.200000000000003</v>
      </c>
      <c r="L51" s="3">
        <f>-15000*K51+506500</f>
        <v>8499.9999999999418</v>
      </c>
      <c r="M51" s="22">
        <f t="shared" si="4"/>
        <v>5099999.9999999655</v>
      </c>
      <c r="N51" s="3">
        <v>32.6</v>
      </c>
      <c r="O51" s="3"/>
      <c r="P51" s="3"/>
      <c r="Q51" s="3"/>
      <c r="R51" s="3"/>
      <c r="S51" s="3"/>
      <c r="T51" s="3">
        <v>36.24</v>
      </c>
      <c r="U51" s="3">
        <f>-1909.1*T51+70764</f>
        <v>1578.2160000000003</v>
      </c>
      <c r="V51" s="3">
        <f t="shared" si="5"/>
        <v>946929.60000000021</v>
      </c>
      <c r="W51" s="3">
        <v>37.229999999999997</v>
      </c>
      <c r="X51" s="20">
        <f>-327.27*W51+13211</f>
        <v>1026.7379000000019</v>
      </c>
      <c r="Y51" s="3">
        <f t="shared" si="0"/>
        <v>616042.74000000115</v>
      </c>
      <c r="Z51" s="3"/>
      <c r="AA51" s="3"/>
      <c r="AB51" s="3"/>
      <c r="AC51" s="3">
        <v>8.4</v>
      </c>
      <c r="AD51" s="3">
        <v>29.4</v>
      </c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2">
      <c r="A52" s="4" t="s">
        <v>93</v>
      </c>
      <c r="B52" s="27"/>
      <c r="C52" s="4" t="s">
        <v>16</v>
      </c>
      <c r="D52" s="14" t="s">
        <v>244</v>
      </c>
      <c r="E52" s="14" t="s">
        <v>245</v>
      </c>
      <c r="F52" s="4">
        <v>6.9</v>
      </c>
      <c r="G52" s="4">
        <v>31.1</v>
      </c>
      <c r="H52" s="19">
        <v>39.479999999999997</v>
      </c>
      <c r="I52" s="12">
        <f>-327.27*H52+13211</f>
        <v>290.38040000000183</v>
      </c>
      <c r="J52" s="24">
        <f t="shared" si="3"/>
        <v>174228.2400000011</v>
      </c>
      <c r="K52" s="4">
        <v>37.4</v>
      </c>
      <c r="L52" s="12">
        <f>-327.27*K52+13211</f>
        <v>971.10200000000077</v>
      </c>
      <c r="M52" s="22">
        <f t="shared" si="4"/>
        <v>582661.20000000042</v>
      </c>
      <c r="N52" s="4">
        <v>35.21</v>
      </c>
      <c r="O52" s="3">
        <f>-1909.1*N52+70764</f>
        <v>3544.5890000000072</v>
      </c>
      <c r="P52" s="3">
        <f t="shared" si="2"/>
        <v>2126753.4000000041</v>
      </c>
      <c r="Q52" s="28">
        <v>4.857329</v>
      </c>
      <c r="R52" s="28">
        <v>254.990771</v>
      </c>
      <c r="S52" s="28">
        <v>0.54895570000000005</v>
      </c>
      <c r="T52" s="4"/>
      <c r="U52" s="20"/>
      <c r="V52" s="3"/>
      <c r="W52" s="4">
        <v>37.32</v>
      </c>
      <c r="X52" s="20">
        <f>-327.27*W52+13211</f>
        <v>997.28360000000066</v>
      </c>
      <c r="Y52" s="3">
        <f t="shared" si="0"/>
        <v>598370.16000000038</v>
      </c>
      <c r="Z52" s="4">
        <v>35.56</v>
      </c>
      <c r="AA52" s="3">
        <f>-1909.1*Z52+70764</f>
        <v>2876.403999999995</v>
      </c>
      <c r="AB52" s="3">
        <f t="shared" si="1"/>
        <v>1725842.3999999971</v>
      </c>
      <c r="AC52" s="4">
        <v>7.9</v>
      </c>
      <c r="AD52" s="4">
        <v>30.4</v>
      </c>
    </row>
    <row r="53" spans="1:42" ht="15.75" customHeight="1" x14ac:dyDescent="0.2">
      <c r="A53" s="4" t="s">
        <v>94</v>
      </c>
      <c r="B53" s="27"/>
      <c r="C53" s="4" t="s">
        <v>18</v>
      </c>
      <c r="D53" s="14" t="s">
        <v>288</v>
      </c>
      <c r="E53" s="14" t="s">
        <v>289</v>
      </c>
      <c r="F53" s="4">
        <v>6.4</v>
      </c>
      <c r="G53" s="4">
        <v>27.5</v>
      </c>
      <c r="H53" s="4">
        <v>36</v>
      </c>
      <c r="I53" s="12">
        <f>-1909.1*H53+70764</f>
        <v>2036.4000000000087</v>
      </c>
      <c r="J53" s="24">
        <f t="shared" si="3"/>
        <v>1221840.0000000051</v>
      </c>
      <c r="K53" s="4"/>
      <c r="L53" s="12"/>
      <c r="M53" s="22"/>
      <c r="N53" s="4">
        <v>32.450000000000003</v>
      </c>
      <c r="O53" s="3">
        <f>-15000*N53+506500</f>
        <v>19749.999999999942</v>
      </c>
      <c r="P53" s="3">
        <f t="shared" si="2"/>
        <v>11849999.999999965</v>
      </c>
      <c r="Q53" s="28">
        <v>4.8727090000000004</v>
      </c>
      <c r="R53" s="28">
        <v>58.595599999999997</v>
      </c>
      <c r="S53" s="28">
        <v>0.35240969999999999</v>
      </c>
      <c r="T53" s="4">
        <v>37</v>
      </c>
      <c r="U53" s="20">
        <f>-327.27*T53+13211</f>
        <v>1102.0100000000002</v>
      </c>
      <c r="V53" s="3">
        <f t="shared" si="5"/>
        <v>661206</v>
      </c>
      <c r="W53" s="4"/>
      <c r="X53" s="20"/>
      <c r="Y53" s="3"/>
      <c r="Z53" s="4">
        <v>36.700000000000003</v>
      </c>
      <c r="AA53" s="20"/>
      <c r="AB53" s="3"/>
      <c r="AC53" s="4">
        <v>8.4</v>
      </c>
      <c r="AD53" s="4">
        <v>30.3</v>
      </c>
    </row>
    <row r="54" spans="1:42" ht="15.75" customHeight="1" x14ac:dyDescent="0.2">
      <c r="A54" s="4" t="s">
        <v>95</v>
      </c>
      <c r="B54" s="27"/>
      <c r="C54" s="4" t="s">
        <v>20</v>
      </c>
      <c r="D54" s="14" t="s">
        <v>290</v>
      </c>
      <c r="E54" s="14" t="s">
        <v>291</v>
      </c>
      <c r="F54" s="4">
        <v>6.6</v>
      </c>
      <c r="G54" s="4">
        <v>28.5</v>
      </c>
      <c r="H54" s="4">
        <v>37.56</v>
      </c>
      <c r="I54" s="12">
        <f>-327.27*H54+13211</f>
        <v>918.73879999999917</v>
      </c>
      <c r="J54" s="24">
        <f t="shared" si="3"/>
        <v>551243.27999999945</v>
      </c>
      <c r="K54" s="4"/>
      <c r="L54" s="12"/>
      <c r="M54" s="22"/>
      <c r="N54" s="4">
        <v>36.340000000000003</v>
      </c>
      <c r="O54" s="3">
        <f>-1909.1*N54+70764</f>
        <v>1387.3059999999969</v>
      </c>
      <c r="P54" s="3">
        <f t="shared" si="2"/>
        <v>832383.59999999811</v>
      </c>
      <c r="Q54" s="28">
        <v>4.1170039999999997</v>
      </c>
      <c r="R54" s="28">
        <v>108.531245</v>
      </c>
      <c r="S54" s="28">
        <v>0.35681560000000001</v>
      </c>
      <c r="T54" s="4">
        <v>36.299999999999997</v>
      </c>
      <c r="U54" s="3">
        <f>-1909.1*T54+70764</f>
        <v>1463.6700000000128</v>
      </c>
      <c r="V54" s="3">
        <f t="shared" si="5"/>
        <v>878202.00000000768</v>
      </c>
      <c r="W54" s="4">
        <v>35.700000000000003</v>
      </c>
      <c r="X54" s="3">
        <f>-1909.1*W54+70764</f>
        <v>2609.1300000000047</v>
      </c>
      <c r="Y54" s="3">
        <f t="shared" si="0"/>
        <v>1565478.0000000028</v>
      </c>
      <c r="Z54" s="4"/>
      <c r="AA54" s="20"/>
      <c r="AB54" s="3"/>
      <c r="AC54" s="4">
        <v>7.5</v>
      </c>
      <c r="AD54" s="4">
        <v>26.1</v>
      </c>
    </row>
    <row r="55" spans="1:42" ht="15.75" customHeight="1" x14ac:dyDescent="0.2">
      <c r="A55" s="4" t="s">
        <v>96</v>
      </c>
      <c r="B55" s="27"/>
      <c r="C55" s="4" t="s">
        <v>22</v>
      </c>
      <c r="D55" s="14" t="s">
        <v>288</v>
      </c>
      <c r="E55" s="14" t="s">
        <v>289</v>
      </c>
      <c r="F55" s="4">
        <v>6.8</v>
      </c>
      <c r="G55" s="4">
        <v>28.4</v>
      </c>
      <c r="H55" s="4">
        <v>37.5</v>
      </c>
      <c r="I55" s="12">
        <f>-327.27*H55+13211</f>
        <v>938.375</v>
      </c>
      <c r="J55" s="24">
        <f t="shared" si="3"/>
        <v>563025</v>
      </c>
      <c r="K55" s="4">
        <v>35.4</v>
      </c>
      <c r="L55" s="12">
        <f>-1909.1*K55+70764</f>
        <v>3181.8600000000006</v>
      </c>
      <c r="M55" s="22">
        <f t="shared" si="4"/>
        <v>1909116.0000000005</v>
      </c>
      <c r="N55" s="4">
        <v>32.14</v>
      </c>
      <c r="O55" s="3">
        <f>-15000*N55+506500</f>
        <v>24400</v>
      </c>
      <c r="P55" s="3">
        <f t="shared" si="2"/>
        <v>14640000</v>
      </c>
      <c r="Q55" s="28">
        <v>6.0538220000000003</v>
      </c>
      <c r="R55" s="28">
        <v>75.403733000000003</v>
      </c>
      <c r="S55" s="28">
        <v>0.29204210000000003</v>
      </c>
      <c r="T55" s="4">
        <v>39.4</v>
      </c>
      <c r="U55" s="20">
        <f>-327.27*T55+13211</f>
        <v>316.56200000000172</v>
      </c>
      <c r="V55" s="3">
        <f t="shared" si="5"/>
        <v>189937.20000000103</v>
      </c>
      <c r="W55" s="4">
        <v>38.4</v>
      </c>
      <c r="X55" s="20">
        <f>-327.27*W55+13211</f>
        <v>643.83200000000033</v>
      </c>
      <c r="Y55" s="3">
        <f t="shared" si="0"/>
        <v>386299.20000000019</v>
      </c>
      <c r="Z55" s="4"/>
      <c r="AA55" s="20"/>
      <c r="AB55" s="3"/>
      <c r="AC55" s="4">
        <v>6.4</v>
      </c>
      <c r="AD55" s="4">
        <v>24.6</v>
      </c>
    </row>
    <row r="56" spans="1:42" ht="15.75" customHeight="1" x14ac:dyDescent="0.2">
      <c r="A56" s="4" t="s">
        <v>97</v>
      </c>
      <c r="B56" s="27"/>
      <c r="C56" s="4" t="s">
        <v>24</v>
      </c>
      <c r="D56" s="14" t="s">
        <v>290</v>
      </c>
      <c r="E56" s="14" t="s">
        <v>291</v>
      </c>
      <c r="F56" s="4">
        <v>6.7</v>
      </c>
      <c r="G56" s="4">
        <v>29.7</v>
      </c>
      <c r="H56" s="12">
        <v>38.56</v>
      </c>
      <c r="I56" s="12">
        <f>-327.27*H56+13211</f>
        <v>591.46880000000056</v>
      </c>
      <c r="J56" s="24">
        <f t="shared" si="3"/>
        <v>354881.28000000032</v>
      </c>
      <c r="K56" s="4"/>
      <c r="L56" s="12"/>
      <c r="M56" s="22"/>
      <c r="N56" s="4"/>
      <c r="O56" s="4"/>
      <c r="P56" s="3"/>
      <c r="Q56" s="3"/>
      <c r="R56" s="3"/>
      <c r="S56" s="3"/>
      <c r="T56" s="4"/>
      <c r="U56" s="20"/>
      <c r="V56" s="3"/>
      <c r="W56" s="4">
        <v>34.5</v>
      </c>
      <c r="X56" s="3">
        <f>-1909.1*W56+70764</f>
        <v>4900.0500000000029</v>
      </c>
      <c r="Y56" s="3">
        <f t="shared" si="0"/>
        <v>2940030.0000000014</v>
      </c>
      <c r="Z56" s="4"/>
      <c r="AA56" s="20"/>
      <c r="AB56" s="3"/>
      <c r="AC56" s="4">
        <v>6.3</v>
      </c>
      <c r="AD56" s="4">
        <v>23.9</v>
      </c>
    </row>
    <row r="57" spans="1:42" ht="15.75" customHeight="1" x14ac:dyDescent="0.25">
      <c r="A57" s="3" t="s">
        <v>98</v>
      </c>
      <c r="B57" s="26" t="s">
        <v>99</v>
      </c>
      <c r="C57" s="3" t="s">
        <v>14</v>
      </c>
      <c r="D57" s="14" t="s">
        <v>268</v>
      </c>
      <c r="E57" s="14" t="s">
        <v>269</v>
      </c>
      <c r="F57" s="3">
        <v>6.8</v>
      </c>
      <c r="G57" s="3">
        <v>22.9</v>
      </c>
      <c r="H57" s="3">
        <v>32.28</v>
      </c>
      <c r="I57" s="3">
        <v>20000</v>
      </c>
      <c r="J57" s="24">
        <f t="shared" si="3"/>
        <v>12000000</v>
      </c>
      <c r="K57" s="3">
        <v>26.14</v>
      </c>
      <c r="L57" s="3">
        <f>-15000*K57+506500</f>
        <v>114400</v>
      </c>
      <c r="M57" s="22">
        <f t="shared" si="4"/>
        <v>68640000</v>
      </c>
      <c r="N57" s="3">
        <v>26.28</v>
      </c>
      <c r="O57" s="3">
        <f>-15000*N57+506500</f>
        <v>112300</v>
      </c>
      <c r="P57" s="3">
        <f t="shared" si="2"/>
        <v>67380000</v>
      </c>
      <c r="Q57" s="28">
        <v>3.4956070000000001</v>
      </c>
      <c r="R57" s="28">
        <v>98.039383000000001</v>
      </c>
      <c r="S57" s="28">
        <v>0.37342769999999997</v>
      </c>
      <c r="T57" s="3">
        <v>38.200000000000003</v>
      </c>
      <c r="U57" s="20">
        <f>-327.27*T57+13211</f>
        <v>709.28600000000006</v>
      </c>
      <c r="V57" s="3">
        <f t="shared" si="5"/>
        <v>425571.60000000003</v>
      </c>
      <c r="W57" s="3">
        <v>35.4</v>
      </c>
      <c r="X57" s="3">
        <f>-1909.1*W57+70764</f>
        <v>3181.8600000000006</v>
      </c>
      <c r="Y57" s="3">
        <f t="shared" si="0"/>
        <v>1909116.0000000005</v>
      </c>
      <c r="Z57" s="3">
        <v>37</v>
      </c>
      <c r="AA57" s="3"/>
      <c r="AB57" s="3"/>
      <c r="AC57" s="3">
        <v>7.8</v>
      </c>
      <c r="AD57" s="3">
        <v>26.7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2">
      <c r="A58" s="4" t="s">
        <v>100</v>
      </c>
      <c r="B58" s="27"/>
      <c r="C58" s="4" t="s">
        <v>16</v>
      </c>
      <c r="D58" s="14" t="s">
        <v>270</v>
      </c>
      <c r="E58" s="14" t="s">
        <v>271</v>
      </c>
      <c r="F58" s="4">
        <v>6.3</v>
      </c>
      <c r="G58" s="4">
        <v>22.9</v>
      </c>
      <c r="H58" s="4">
        <v>28.18</v>
      </c>
      <c r="I58" s="3">
        <v>20000</v>
      </c>
      <c r="J58" s="24">
        <f t="shared" si="3"/>
        <v>12000000</v>
      </c>
      <c r="K58" s="4">
        <v>34.83</v>
      </c>
      <c r="L58" s="12">
        <f>-1909.1*K58+70764</f>
        <v>4270.0470000000059</v>
      </c>
      <c r="M58" s="22">
        <f t="shared" si="4"/>
        <v>2562028.2000000034</v>
      </c>
      <c r="N58" s="4">
        <v>33.369999999999997</v>
      </c>
      <c r="O58" s="3">
        <f>-15000*N58+506500</f>
        <v>5950.0000000000582</v>
      </c>
      <c r="P58" s="3">
        <f t="shared" si="2"/>
        <v>3570000.0000000349</v>
      </c>
      <c r="Q58" s="28">
        <v>4.5559820000000002</v>
      </c>
      <c r="R58" s="28">
        <v>41.969279</v>
      </c>
      <c r="S58" s="28">
        <v>0.51500179999999995</v>
      </c>
      <c r="T58" s="4"/>
      <c r="U58" s="20"/>
      <c r="V58" s="3"/>
      <c r="W58" s="4">
        <v>32.75</v>
      </c>
      <c r="X58" s="20"/>
      <c r="Y58" s="3"/>
      <c r="Z58" s="4">
        <v>38.4</v>
      </c>
      <c r="AA58" s="20"/>
      <c r="AB58" s="3"/>
      <c r="AC58" s="4">
        <v>6.3</v>
      </c>
      <c r="AD58" s="4">
        <v>22.8</v>
      </c>
    </row>
    <row r="59" spans="1:42" ht="15.75" customHeight="1" x14ac:dyDescent="0.2">
      <c r="A59" s="4" t="s">
        <v>101</v>
      </c>
      <c r="B59" s="27"/>
      <c r="C59" s="4" t="s">
        <v>18</v>
      </c>
      <c r="D59" s="14" t="s">
        <v>272</v>
      </c>
      <c r="E59" s="14" t="s">
        <v>273</v>
      </c>
      <c r="F59" s="4">
        <v>6.4</v>
      </c>
      <c r="G59" s="4">
        <v>25.1</v>
      </c>
      <c r="H59" s="4"/>
      <c r="I59" s="12"/>
      <c r="J59" s="24"/>
      <c r="K59" s="4">
        <v>32.72</v>
      </c>
      <c r="L59" s="3">
        <f>-15000*K59+506500</f>
        <v>15700</v>
      </c>
      <c r="M59" s="22">
        <f t="shared" si="4"/>
        <v>9420000</v>
      </c>
      <c r="N59" s="4">
        <v>35.71</v>
      </c>
      <c r="O59" s="3">
        <f>-1909.1*N59+70764</f>
        <v>2590.0390000000043</v>
      </c>
      <c r="P59" s="3">
        <f t="shared" si="2"/>
        <v>1554023.4000000025</v>
      </c>
      <c r="Q59" s="28">
        <v>3.2398470000000001</v>
      </c>
      <c r="R59" s="28">
        <v>76.011579999999995</v>
      </c>
      <c r="S59" s="28">
        <v>0.53587059999999997</v>
      </c>
      <c r="T59" s="4">
        <v>36.32</v>
      </c>
      <c r="U59" s="3">
        <f>-1909.1*T59+70764</f>
        <v>1425.4879999999976</v>
      </c>
      <c r="V59" s="3">
        <f t="shared" si="5"/>
        <v>855292.79999999853</v>
      </c>
      <c r="W59" s="4"/>
      <c r="X59" s="20"/>
      <c r="Y59" s="3"/>
      <c r="Z59" s="4">
        <v>35</v>
      </c>
      <c r="AA59" s="3">
        <f>-1909.1*Z59+70764</f>
        <v>3945.5</v>
      </c>
      <c r="AB59" s="3">
        <f t="shared" si="1"/>
        <v>2367300</v>
      </c>
      <c r="AC59" s="4">
        <v>7.1</v>
      </c>
      <c r="AD59" s="4">
        <v>28.5</v>
      </c>
    </row>
    <row r="60" spans="1:42" ht="15.75" customHeight="1" x14ac:dyDescent="0.2">
      <c r="A60" s="4" t="s">
        <v>102</v>
      </c>
      <c r="B60" s="27"/>
      <c r="C60" s="4" t="s">
        <v>20</v>
      </c>
      <c r="D60" s="14" t="s">
        <v>274</v>
      </c>
      <c r="E60" s="14" t="s">
        <v>275</v>
      </c>
      <c r="F60" s="4">
        <v>6.7</v>
      </c>
      <c r="G60" s="4">
        <v>27.5</v>
      </c>
      <c r="H60" s="4"/>
      <c r="I60" s="12"/>
      <c r="J60" s="24"/>
      <c r="K60" s="4"/>
      <c r="L60" s="12"/>
      <c r="M60" s="22"/>
      <c r="N60" s="4">
        <v>34.619999999999997</v>
      </c>
      <c r="O60" s="3">
        <f>-1909.1*N60+70764</f>
        <v>4670.9580000000133</v>
      </c>
      <c r="P60" s="3">
        <f t="shared" si="2"/>
        <v>2802574.8000000082</v>
      </c>
      <c r="Q60" s="28">
        <v>4.1802450000000002</v>
      </c>
      <c r="R60" s="28">
        <v>446.48491200000001</v>
      </c>
      <c r="S60" s="28">
        <v>0.40786790000000001</v>
      </c>
      <c r="T60" s="4"/>
      <c r="U60" s="20"/>
      <c r="V60" s="3"/>
      <c r="W60" s="4">
        <v>37.5</v>
      </c>
      <c r="X60" s="20">
        <f>-327.27*W60+13211</f>
        <v>938.375</v>
      </c>
      <c r="Y60" s="3">
        <f t="shared" si="0"/>
        <v>563025</v>
      </c>
      <c r="Z60" s="4"/>
      <c r="AA60" s="20"/>
      <c r="AB60" s="3"/>
      <c r="AC60" s="4">
        <v>8.4</v>
      </c>
      <c r="AD60" s="4">
        <v>31.4</v>
      </c>
    </row>
    <row r="61" spans="1:42" ht="15.75" customHeight="1" x14ac:dyDescent="0.2">
      <c r="A61" s="4" t="s">
        <v>103</v>
      </c>
      <c r="B61" s="27"/>
      <c r="C61" s="4" t="s">
        <v>22</v>
      </c>
      <c r="D61" s="14" t="s">
        <v>276</v>
      </c>
      <c r="E61" s="14" t="s">
        <v>277</v>
      </c>
      <c r="F61" s="4">
        <v>6.9</v>
      </c>
      <c r="G61" s="4">
        <v>28.5</v>
      </c>
      <c r="H61" s="4">
        <v>37.21</v>
      </c>
      <c r="I61" s="12">
        <f>-327.27*H61+13211</f>
        <v>1033.283300000001</v>
      </c>
      <c r="J61" s="24">
        <f t="shared" si="3"/>
        <v>619969.98000000056</v>
      </c>
      <c r="K61" s="4">
        <v>34.43</v>
      </c>
      <c r="L61" s="12">
        <f>-1909.1*K61+70764</f>
        <v>5033.6870000000054</v>
      </c>
      <c r="M61" s="22">
        <f t="shared" si="4"/>
        <v>3020212.200000003</v>
      </c>
      <c r="N61" s="4">
        <v>37.11</v>
      </c>
      <c r="O61" s="4">
        <f t="shared" ref="O61" si="9">-327.27*N61+13211</f>
        <v>1066.0103000000017</v>
      </c>
      <c r="P61" s="3">
        <f t="shared" si="2"/>
        <v>639606.18000000098</v>
      </c>
      <c r="Q61" s="28">
        <v>3.585934</v>
      </c>
      <c r="R61" s="28">
        <v>136.27197699999999</v>
      </c>
      <c r="S61" s="28">
        <v>0.37173820000000002</v>
      </c>
      <c r="T61" s="4"/>
      <c r="U61" s="20"/>
      <c r="V61" s="3"/>
      <c r="W61" s="4"/>
      <c r="X61" s="20"/>
      <c r="Y61" s="3"/>
      <c r="Z61" s="4">
        <v>33.21</v>
      </c>
      <c r="AA61" s="3">
        <f>-15000*Z61+506500</f>
        <v>8350</v>
      </c>
      <c r="AB61" s="3">
        <f t="shared" si="1"/>
        <v>5010000</v>
      </c>
      <c r="AC61" s="4"/>
      <c r="AD61" s="4"/>
    </row>
    <row r="62" spans="1:42" ht="15.75" customHeight="1" x14ac:dyDescent="0.25">
      <c r="A62" s="3" t="s">
        <v>104</v>
      </c>
      <c r="B62" s="26" t="s">
        <v>105</v>
      </c>
      <c r="C62" s="3" t="s">
        <v>14</v>
      </c>
      <c r="D62" s="14" t="s">
        <v>278</v>
      </c>
      <c r="E62" s="14" t="s">
        <v>279</v>
      </c>
      <c r="F62" s="3">
        <v>7.2</v>
      </c>
      <c r="G62" s="3">
        <v>28.2</v>
      </c>
      <c r="H62" s="3">
        <v>36.130000000000003</v>
      </c>
      <c r="I62" s="12">
        <f>-1909.1*H62+70764</f>
        <v>1788.2170000000042</v>
      </c>
      <c r="J62" s="24">
        <f t="shared" si="3"/>
        <v>1072930.2000000025</v>
      </c>
      <c r="K62" s="3">
        <v>34.35</v>
      </c>
      <c r="L62" s="12">
        <f>-1909.1*K62+70764</f>
        <v>5186.4149999999936</v>
      </c>
      <c r="M62" s="22">
        <f t="shared" si="4"/>
        <v>3111848.9999999963</v>
      </c>
      <c r="N62" s="3">
        <v>35.17</v>
      </c>
      <c r="O62" s="3">
        <f>-1909.1*N62+70764</f>
        <v>3620.9529999999941</v>
      </c>
      <c r="P62" s="3">
        <f t="shared" si="2"/>
        <v>2172571.7999999966</v>
      </c>
      <c r="Q62" s="28">
        <v>3.9632909999999999</v>
      </c>
      <c r="R62" s="28">
        <v>183.60264000000001</v>
      </c>
      <c r="S62" s="28">
        <v>0.48051050000000001</v>
      </c>
      <c r="T62" s="3">
        <v>37.56</v>
      </c>
      <c r="U62" s="20">
        <f>-327.27*T62+13211</f>
        <v>918.73879999999917</v>
      </c>
      <c r="V62" s="3">
        <f t="shared" si="5"/>
        <v>551243.27999999945</v>
      </c>
      <c r="W62" s="3">
        <v>35.549999999999997</v>
      </c>
      <c r="X62" s="3">
        <f>-1909.1*W62+70764</f>
        <v>2895.4950000000099</v>
      </c>
      <c r="Y62" s="3">
        <f t="shared" si="0"/>
        <v>1737297.0000000061</v>
      </c>
      <c r="Z62" s="3"/>
      <c r="AA62" s="3"/>
      <c r="AB62" s="3"/>
      <c r="AC62" s="3">
        <v>7.5</v>
      </c>
      <c r="AD62" s="3">
        <v>26.2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.75" customHeight="1" x14ac:dyDescent="0.2">
      <c r="A63" s="4" t="s">
        <v>106</v>
      </c>
      <c r="B63" s="27"/>
      <c r="C63" s="4" t="s">
        <v>16</v>
      </c>
      <c r="D63" s="14" t="s">
        <v>280</v>
      </c>
      <c r="E63" s="14" t="s">
        <v>281</v>
      </c>
      <c r="F63" s="4">
        <v>7.1</v>
      </c>
      <c r="G63" s="4">
        <v>29.5</v>
      </c>
      <c r="H63" s="4"/>
      <c r="I63" s="12"/>
      <c r="J63" s="24"/>
      <c r="K63" s="4">
        <v>37.33</v>
      </c>
      <c r="L63" s="12">
        <f>-327.27*K63+13211</f>
        <v>994.01090000000113</v>
      </c>
      <c r="M63" s="22">
        <f t="shared" si="4"/>
        <v>596406.54000000062</v>
      </c>
      <c r="N63" s="4">
        <v>38.75</v>
      </c>
      <c r="O63" s="4">
        <f t="shared" ref="O63" si="10">-327.27*N63+13211</f>
        <v>529.28750000000036</v>
      </c>
      <c r="P63" s="3">
        <f t="shared" si="2"/>
        <v>317572.50000000023</v>
      </c>
      <c r="Q63" s="28">
        <v>4.6979870000000004</v>
      </c>
      <c r="R63" s="28">
        <v>49.657383000000003</v>
      </c>
      <c r="S63" s="28">
        <v>0.2956569</v>
      </c>
      <c r="T63" s="4"/>
      <c r="U63" s="20"/>
      <c r="V63" s="3"/>
      <c r="W63" s="4"/>
      <c r="X63" s="20"/>
      <c r="Y63" s="3"/>
      <c r="Z63" s="4">
        <v>34.76</v>
      </c>
      <c r="AA63" s="3">
        <f>-1909.1*Z63+70764</f>
        <v>4403.6840000000084</v>
      </c>
      <c r="AB63" s="3">
        <f t="shared" si="1"/>
        <v>2642210.400000005</v>
      </c>
      <c r="AC63" s="4"/>
      <c r="AD63" s="4"/>
    </row>
    <row r="64" spans="1:42" ht="15.75" customHeight="1" x14ac:dyDescent="0.2">
      <c r="A64" s="4" t="s">
        <v>107</v>
      </c>
      <c r="B64" s="27"/>
      <c r="C64" s="4" t="s">
        <v>18</v>
      </c>
      <c r="D64" s="14" t="s">
        <v>282</v>
      </c>
      <c r="E64" s="14" t="s">
        <v>283</v>
      </c>
      <c r="F64" s="4">
        <v>7.5</v>
      </c>
      <c r="G64" s="4">
        <v>27.9</v>
      </c>
      <c r="H64" s="4">
        <v>37.94</v>
      </c>
      <c r="I64" s="12">
        <f>-327.27*H64+13211</f>
        <v>794.37620000000061</v>
      </c>
      <c r="J64" s="24">
        <f t="shared" si="3"/>
        <v>476625.72000000032</v>
      </c>
      <c r="K64" s="4">
        <v>34.32</v>
      </c>
      <c r="L64" s="12">
        <f>-1909.1*K64+70764</f>
        <v>5243.6880000000019</v>
      </c>
      <c r="M64" s="22">
        <f t="shared" si="4"/>
        <v>3146212.8000000017</v>
      </c>
      <c r="N64" s="4"/>
      <c r="O64" s="4"/>
      <c r="P64" s="3"/>
      <c r="Q64" s="3"/>
      <c r="R64" s="3"/>
      <c r="S64" s="3"/>
      <c r="T64" s="4"/>
      <c r="U64" s="20"/>
      <c r="V64" s="3"/>
      <c r="W64" s="4">
        <v>35.42</v>
      </c>
      <c r="X64" s="3">
        <f>-1909.1*W64+70764</f>
        <v>3143.6779999999999</v>
      </c>
      <c r="Y64" s="3">
        <f t="shared" si="0"/>
        <v>1886206.7999999998</v>
      </c>
      <c r="Z64" s="4">
        <v>36.5</v>
      </c>
      <c r="AA64" s="20"/>
      <c r="AB64" s="3"/>
      <c r="AC64" s="4">
        <v>7.6</v>
      </c>
      <c r="AD64" s="4">
        <v>25.6</v>
      </c>
    </row>
    <row r="65" spans="1:42" ht="15.75" customHeight="1" x14ac:dyDescent="0.2">
      <c r="A65" s="4" t="s">
        <v>108</v>
      </c>
      <c r="B65" s="27"/>
      <c r="C65" s="4" t="s">
        <v>20</v>
      </c>
      <c r="D65" s="14" t="s">
        <v>284</v>
      </c>
      <c r="E65" s="14" t="s">
        <v>285</v>
      </c>
      <c r="F65" s="4">
        <v>6.8</v>
      </c>
      <c r="G65" s="4">
        <v>30.2</v>
      </c>
      <c r="H65" s="4">
        <v>38.6</v>
      </c>
      <c r="I65" s="12">
        <f>-327.27*H65+13211</f>
        <v>578.37800000000061</v>
      </c>
      <c r="J65" s="24">
        <f t="shared" si="3"/>
        <v>347026.8000000004</v>
      </c>
      <c r="K65" s="4">
        <v>37.68</v>
      </c>
      <c r="L65" s="12">
        <f>-327.27*K65+13211</f>
        <v>879.46640000000116</v>
      </c>
      <c r="M65" s="22">
        <f t="shared" si="4"/>
        <v>527679.84000000067</v>
      </c>
      <c r="N65" s="4"/>
      <c r="O65" s="4"/>
      <c r="P65" s="3"/>
      <c r="Q65" s="3"/>
      <c r="R65" s="3"/>
      <c r="S65" s="3"/>
      <c r="T65" s="4">
        <v>34.5</v>
      </c>
      <c r="U65" s="3">
        <f>-1909.1*T65+70764</f>
        <v>4900.0500000000029</v>
      </c>
      <c r="V65" s="3">
        <f t="shared" si="5"/>
        <v>2940030.0000000014</v>
      </c>
      <c r="W65" s="4">
        <v>36.729999999999997</v>
      </c>
      <c r="X65" s="20">
        <f>-327.27*W65+13211</f>
        <v>1190.3729000000021</v>
      </c>
      <c r="Y65" s="3">
        <f t="shared" si="0"/>
        <v>714223.74000000127</v>
      </c>
      <c r="Z65" s="4"/>
      <c r="AA65" s="20"/>
      <c r="AB65" s="3"/>
      <c r="AC65" s="4">
        <v>7.3</v>
      </c>
      <c r="AD65" s="4">
        <v>28.8</v>
      </c>
    </row>
    <row r="66" spans="1:42" ht="15.75" customHeight="1" x14ac:dyDescent="0.2">
      <c r="A66" s="4" t="s">
        <v>109</v>
      </c>
      <c r="B66" s="27"/>
      <c r="C66" s="4" t="s">
        <v>22</v>
      </c>
      <c r="D66" s="14" t="s">
        <v>286</v>
      </c>
      <c r="E66" s="14" t="s">
        <v>287</v>
      </c>
      <c r="F66" s="4">
        <v>6.9</v>
      </c>
      <c r="G66" s="4">
        <v>30.5</v>
      </c>
      <c r="H66" s="4">
        <v>32.6</v>
      </c>
      <c r="I66" s="3">
        <f>-15000*H66+506500</f>
        <v>17500</v>
      </c>
      <c r="J66" s="24">
        <f t="shared" si="3"/>
        <v>10500000</v>
      </c>
      <c r="K66" s="4"/>
      <c r="L66" s="12"/>
      <c r="M66" s="22"/>
      <c r="N66" s="4">
        <v>36.200000000000003</v>
      </c>
      <c r="O66" s="3">
        <f>-1909.1*N66+70764</f>
        <v>1654.5800000000017</v>
      </c>
      <c r="P66" s="3">
        <f t="shared" si="2"/>
        <v>992748.00000000105</v>
      </c>
      <c r="Q66" s="28">
        <v>6.1899800000000003</v>
      </c>
      <c r="R66" s="28">
        <v>115.164711</v>
      </c>
      <c r="S66" s="28">
        <v>0.38335399999999997</v>
      </c>
      <c r="T66" s="4">
        <v>38.76</v>
      </c>
      <c r="U66" s="20">
        <f>-327.27*T66+13211</f>
        <v>526.01480000000083</v>
      </c>
      <c r="V66" s="3">
        <f t="shared" si="5"/>
        <v>315608.88000000053</v>
      </c>
      <c r="W66" s="4">
        <v>39.6</v>
      </c>
      <c r="X66" s="20">
        <f>-327.27*W66+13211</f>
        <v>251.10800000000017</v>
      </c>
      <c r="Y66" s="3">
        <f t="shared" si="0"/>
        <v>150664.8000000001</v>
      </c>
      <c r="Z66" s="4"/>
      <c r="AA66" s="20"/>
      <c r="AB66" s="3"/>
      <c r="AC66" s="4">
        <v>8.1</v>
      </c>
      <c r="AD66" s="4">
        <v>30.1</v>
      </c>
    </row>
    <row r="67" spans="1:42" ht="15.75" customHeight="1" x14ac:dyDescent="0.25">
      <c r="A67" s="3" t="s">
        <v>110</v>
      </c>
      <c r="B67" s="26" t="s">
        <v>111</v>
      </c>
      <c r="C67" s="3" t="s">
        <v>14</v>
      </c>
      <c r="D67" s="14" t="s">
        <v>238</v>
      </c>
      <c r="E67" s="14" t="s">
        <v>239</v>
      </c>
      <c r="F67" s="3">
        <v>6.8</v>
      </c>
      <c r="G67" s="3">
        <v>26.9</v>
      </c>
      <c r="H67" s="3">
        <v>34.72</v>
      </c>
      <c r="I67" s="12">
        <f>-1909.1*H67+70764</f>
        <v>4480.0480000000098</v>
      </c>
      <c r="J67" s="24">
        <f t="shared" si="3"/>
        <v>2688028.8000000059</v>
      </c>
      <c r="K67" s="3">
        <v>33.36</v>
      </c>
      <c r="L67" s="3">
        <f>-15000*K67+506500</f>
        <v>6100</v>
      </c>
      <c r="M67" s="22">
        <f t="shared" si="4"/>
        <v>3660000</v>
      </c>
      <c r="N67" s="3">
        <v>37.4</v>
      </c>
      <c r="O67" s="3">
        <f t="shared" ref="O67:O68" si="11">-327.27*N67+13211</f>
        <v>971.10200000000077</v>
      </c>
      <c r="P67" s="3">
        <f t="shared" si="2"/>
        <v>582661.20000000042</v>
      </c>
      <c r="Q67" s="28">
        <v>4.8149290000000002</v>
      </c>
      <c r="R67" s="28">
        <v>198.241342</v>
      </c>
      <c r="S67" s="28">
        <v>0.46312510000000001</v>
      </c>
      <c r="T67" s="3">
        <v>33.14</v>
      </c>
      <c r="U67" s="3">
        <f>-1909.1*T67+70764</f>
        <v>7496.4259999999995</v>
      </c>
      <c r="V67" s="3">
        <f t="shared" si="5"/>
        <v>4497855.5999999987</v>
      </c>
      <c r="W67" s="3">
        <v>32.119999999999997</v>
      </c>
      <c r="X67" s="3">
        <f>-15000*W67+506500</f>
        <v>24700.000000000058</v>
      </c>
      <c r="Y67" s="3">
        <f t="shared" ref="Y67:Y120" si="12">(X67*60/100)*1000</f>
        <v>14820000.000000035</v>
      </c>
      <c r="Z67" s="3">
        <v>35.270000000000003</v>
      </c>
      <c r="AA67" s="3">
        <f>-1909.1*Z67+70764</f>
        <v>3430.0429999999906</v>
      </c>
      <c r="AB67" s="3">
        <f t="shared" ref="AB67:AB112" si="13">(AA67*60/100)*1000</f>
        <v>2058025.7999999945</v>
      </c>
      <c r="AC67" s="3">
        <v>6.7</v>
      </c>
      <c r="AD67" s="3">
        <v>22.9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.75" customHeight="1" x14ac:dyDescent="0.2">
      <c r="A68" s="4" t="s">
        <v>112</v>
      </c>
      <c r="B68" s="27"/>
      <c r="C68" s="4" t="s">
        <v>16</v>
      </c>
      <c r="D68" s="14" t="s">
        <v>240</v>
      </c>
      <c r="E68" s="14" t="s">
        <v>241</v>
      </c>
      <c r="F68" s="4">
        <v>6.7</v>
      </c>
      <c r="G68" s="4">
        <v>30.4</v>
      </c>
      <c r="H68" s="4">
        <v>38.4</v>
      </c>
      <c r="I68" s="12">
        <f>-327.27*H68+13211</f>
        <v>643.83200000000033</v>
      </c>
      <c r="J68" s="24">
        <f t="shared" si="3"/>
        <v>386299.20000000019</v>
      </c>
      <c r="K68" s="4"/>
      <c r="L68" s="12"/>
      <c r="M68" s="22"/>
      <c r="N68" s="4">
        <v>37.479999999999997</v>
      </c>
      <c r="O68" s="4">
        <f t="shared" si="11"/>
        <v>944.92040000000088</v>
      </c>
      <c r="P68" s="3">
        <f t="shared" ref="P68:P120" si="14">(O68*60/100)*1000</f>
        <v>566952.24000000057</v>
      </c>
      <c r="Q68" s="28">
        <v>3.3994300000000002</v>
      </c>
      <c r="R68" s="28">
        <v>168.05858499999999</v>
      </c>
      <c r="S68" s="28">
        <v>0.32815719999999998</v>
      </c>
      <c r="T68" s="4">
        <v>36.31</v>
      </c>
      <c r="U68" s="3">
        <f>-1909.1*T68+70764</f>
        <v>1444.5789999999979</v>
      </c>
      <c r="V68" s="3">
        <f t="shared" ref="V68:V119" si="15">(U68*60/100)*1000</f>
        <v>866747.39999999874</v>
      </c>
      <c r="W68" s="4"/>
      <c r="X68" s="20"/>
      <c r="Y68" s="3"/>
      <c r="Z68" s="4">
        <v>35.21</v>
      </c>
      <c r="AA68" s="3">
        <f>-1909.1*Z68+70764</f>
        <v>3544.5890000000072</v>
      </c>
      <c r="AB68" s="3">
        <f t="shared" si="13"/>
        <v>2126753.4000000041</v>
      </c>
      <c r="AC68" s="4">
        <v>7.4</v>
      </c>
      <c r="AD68" s="4">
        <v>29.5</v>
      </c>
    </row>
    <row r="69" spans="1:42" ht="15.75" customHeight="1" x14ac:dyDescent="0.2">
      <c r="A69" s="4" t="s">
        <v>113</v>
      </c>
      <c r="B69" s="27"/>
      <c r="C69" s="4" t="s">
        <v>18</v>
      </c>
      <c r="D69" s="14" t="s">
        <v>242</v>
      </c>
      <c r="E69" s="14" t="s">
        <v>243</v>
      </c>
      <c r="F69" s="4">
        <v>7.1</v>
      </c>
      <c r="G69" s="4">
        <v>29.9</v>
      </c>
      <c r="H69" s="4"/>
      <c r="I69" s="12"/>
      <c r="J69" s="24"/>
      <c r="K69" s="4"/>
      <c r="L69" s="12"/>
      <c r="M69" s="22"/>
      <c r="N69" s="4"/>
      <c r="O69" s="4"/>
      <c r="P69" s="3"/>
      <c r="Q69" s="3"/>
      <c r="R69" s="3"/>
      <c r="S69" s="3"/>
      <c r="T69" s="4"/>
      <c r="U69" s="20"/>
      <c r="V69" s="3"/>
      <c r="W69" s="4">
        <v>35.65</v>
      </c>
      <c r="X69" s="3">
        <f>-1909.1*W69+70764</f>
        <v>2704.5850000000064</v>
      </c>
      <c r="Y69" s="3">
        <f t="shared" si="12"/>
        <v>1622751.0000000037</v>
      </c>
      <c r="Z69" s="4"/>
      <c r="AA69" s="20"/>
      <c r="AB69" s="3"/>
      <c r="AC69" s="4">
        <v>7.7</v>
      </c>
      <c r="AD69" s="4">
        <v>26.4</v>
      </c>
    </row>
    <row r="70" spans="1:42" ht="15.75" customHeight="1" x14ac:dyDescent="0.2">
      <c r="A70" s="4" t="s">
        <v>114</v>
      </c>
      <c r="B70" s="27"/>
      <c r="C70" s="4" t="s">
        <v>20</v>
      </c>
      <c r="D70" s="14" t="s">
        <v>244</v>
      </c>
      <c r="E70" s="14" t="s">
        <v>245</v>
      </c>
      <c r="F70" s="4">
        <v>6.9</v>
      </c>
      <c r="G70" s="4">
        <v>32.1</v>
      </c>
      <c r="H70" s="4">
        <v>36.700000000000003</v>
      </c>
      <c r="I70" s="12">
        <f>-327.27*H70+13211</f>
        <v>1200.1909999999989</v>
      </c>
      <c r="J70" s="24">
        <f t="shared" ref="J70:J120" si="16">(I70*60/100)*1000</f>
        <v>720114.59999999928</v>
      </c>
      <c r="K70" s="4"/>
      <c r="L70" s="12"/>
      <c r="M70" s="22"/>
      <c r="N70" s="4">
        <v>37.799999999999997</v>
      </c>
      <c r="O70" s="4">
        <f t="shared" ref="O70" si="17">-327.27*N70+13211</f>
        <v>840.19400000000132</v>
      </c>
      <c r="P70" s="3">
        <f t="shared" si="14"/>
        <v>504116.40000000078</v>
      </c>
      <c r="Q70" s="28">
        <v>4.5614429999999997</v>
      </c>
      <c r="R70" s="28">
        <v>145.729107</v>
      </c>
      <c r="S70" s="28">
        <v>0.52929400000000004</v>
      </c>
      <c r="T70" s="4">
        <v>35.21</v>
      </c>
      <c r="U70" s="3">
        <f>-1909.1*T70+70764</f>
        <v>3544.5890000000072</v>
      </c>
      <c r="V70" s="3">
        <f t="shared" si="15"/>
        <v>2126753.4000000041</v>
      </c>
      <c r="W70" s="4"/>
      <c r="X70" s="20"/>
      <c r="Y70" s="3"/>
      <c r="Z70" s="4">
        <v>35.31</v>
      </c>
      <c r="AA70" s="3">
        <f>-1909.1*Z70+70764</f>
        <v>3353.6790000000037</v>
      </c>
      <c r="AB70" s="3">
        <f t="shared" si="13"/>
        <v>2012207.4000000022</v>
      </c>
      <c r="AC70" s="4">
        <v>7.4</v>
      </c>
      <c r="AD70" s="4">
        <v>28.4</v>
      </c>
    </row>
    <row r="71" spans="1:42" ht="15.75" customHeight="1" x14ac:dyDescent="0.2">
      <c r="A71" s="4" t="s">
        <v>115</v>
      </c>
      <c r="B71" s="27"/>
      <c r="C71" s="4" t="s">
        <v>22</v>
      </c>
      <c r="D71" s="14" t="s">
        <v>246</v>
      </c>
      <c r="E71" s="14" t="s">
        <v>247</v>
      </c>
      <c r="F71" s="4">
        <v>7</v>
      </c>
      <c r="G71" s="4">
        <v>29.5</v>
      </c>
      <c r="H71" s="4"/>
      <c r="I71" s="12"/>
      <c r="J71" s="24"/>
      <c r="K71" s="4">
        <v>34.32</v>
      </c>
      <c r="L71" s="12">
        <f>-1909.1*K71+70764</f>
        <v>5243.6880000000019</v>
      </c>
      <c r="M71" s="22">
        <f t="shared" ref="M71:M119" si="18">(L71*60/100)*1000</f>
        <v>3146212.8000000017</v>
      </c>
      <c r="N71" s="4">
        <v>33.44</v>
      </c>
      <c r="O71" s="3">
        <f>-15000*N71+506500</f>
        <v>4900.0000000000582</v>
      </c>
      <c r="P71" s="3">
        <f t="shared" si="14"/>
        <v>2940000.0000000349</v>
      </c>
      <c r="Q71" s="28">
        <v>4.4418519999999999</v>
      </c>
      <c r="R71" s="28">
        <v>259.25514800000002</v>
      </c>
      <c r="S71" s="28">
        <v>0.54945319999999997</v>
      </c>
      <c r="T71" s="4"/>
      <c r="U71" s="20"/>
      <c r="V71" s="3"/>
      <c r="W71" s="4">
        <v>32.21</v>
      </c>
      <c r="X71" s="3">
        <f>-15000*W71+506500</f>
        <v>23350</v>
      </c>
      <c r="Y71" s="3">
        <f t="shared" si="12"/>
        <v>14010000</v>
      </c>
      <c r="Z71" s="4"/>
      <c r="AA71" s="20"/>
      <c r="AB71" s="3"/>
      <c r="AC71" s="4">
        <v>6.6</v>
      </c>
      <c r="AD71" s="4">
        <v>23.4</v>
      </c>
    </row>
    <row r="72" spans="1:42" ht="15.75" customHeight="1" x14ac:dyDescent="0.25">
      <c r="A72" s="3" t="s">
        <v>116</v>
      </c>
      <c r="B72" s="26" t="s">
        <v>117</v>
      </c>
      <c r="C72" s="3" t="s">
        <v>14</v>
      </c>
      <c r="D72" s="3"/>
      <c r="E72" s="3"/>
      <c r="F72" s="3">
        <v>6.8</v>
      </c>
      <c r="G72" s="3">
        <v>29.9</v>
      </c>
      <c r="H72" s="3">
        <v>34.130000000000003</v>
      </c>
      <c r="I72" s="12">
        <f>-1909.1*H72+70764</f>
        <v>5606.4170000000013</v>
      </c>
      <c r="J72" s="24">
        <f t="shared" si="16"/>
        <v>3363850.2000000007</v>
      </c>
      <c r="K72" s="3">
        <v>36.799999999999997</v>
      </c>
      <c r="L72" s="12">
        <f>-327.27*K72+13211</f>
        <v>1167.4640000000018</v>
      </c>
      <c r="M72" s="22">
        <f t="shared" si="18"/>
        <v>700478.40000000107</v>
      </c>
      <c r="N72" s="3">
        <v>38.119999999999997</v>
      </c>
      <c r="O72" s="3">
        <f t="shared" ref="O72" si="19">-327.27*N72+13211</f>
        <v>735.46760000000177</v>
      </c>
      <c r="P72" s="3">
        <f t="shared" si="14"/>
        <v>441280.56000000105</v>
      </c>
      <c r="Q72" s="28">
        <v>5.3285210000000003</v>
      </c>
      <c r="R72" s="28">
        <v>175.41051100000001</v>
      </c>
      <c r="S72" s="28">
        <v>0.37616329999999998</v>
      </c>
      <c r="T72" s="3">
        <v>37.46</v>
      </c>
      <c r="U72" s="20">
        <f>-327.27*T72+13211</f>
        <v>951.46579999999994</v>
      </c>
      <c r="V72" s="3">
        <f t="shared" si="15"/>
        <v>570879.48</v>
      </c>
      <c r="W72" s="3">
        <v>36.229999999999997</v>
      </c>
      <c r="X72" s="3">
        <f>-1909.1*W72+70764</f>
        <v>1597.3070000000153</v>
      </c>
      <c r="Y72" s="3">
        <f t="shared" si="12"/>
        <v>958384.20000000915</v>
      </c>
      <c r="Z72" s="3"/>
      <c r="AA72" s="3"/>
      <c r="AB72" s="3"/>
      <c r="AC72" s="3">
        <v>7.3</v>
      </c>
      <c r="AD72" s="3">
        <v>29.3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.75" customHeight="1" x14ac:dyDescent="0.2">
      <c r="A73" s="4" t="s">
        <v>118</v>
      </c>
      <c r="B73" s="27"/>
      <c r="C73" s="4" t="s">
        <v>16</v>
      </c>
      <c r="D73" s="4"/>
      <c r="E73" s="4"/>
      <c r="F73" s="4">
        <v>6.7</v>
      </c>
      <c r="G73" s="4">
        <v>30.3</v>
      </c>
      <c r="H73" s="4">
        <v>32.520000000000003</v>
      </c>
      <c r="I73" s="3">
        <f>-15000*H73+506500</f>
        <v>18699.999999999942</v>
      </c>
      <c r="J73" s="24">
        <f t="shared" si="16"/>
        <v>11219999.999999965</v>
      </c>
      <c r="K73" s="4">
        <v>37.479999999999997</v>
      </c>
      <c r="L73" s="12">
        <f>-327.27*K73+13211</f>
        <v>944.92040000000088</v>
      </c>
      <c r="M73" s="22">
        <f t="shared" si="18"/>
        <v>566952.24000000057</v>
      </c>
      <c r="N73" s="4">
        <v>35.56</v>
      </c>
      <c r="O73" s="3">
        <f>-1909.1*N73+70764</f>
        <v>2876.403999999995</v>
      </c>
      <c r="P73" s="3">
        <f t="shared" si="14"/>
        <v>1725842.3999999971</v>
      </c>
      <c r="Q73" s="28">
        <v>2.6489220000000002</v>
      </c>
      <c r="R73" s="28">
        <v>180.061139</v>
      </c>
      <c r="S73" s="28">
        <v>0.52073860000000005</v>
      </c>
      <c r="T73" s="4">
        <v>37</v>
      </c>
      <c r="U73" s="20">
        <f>-327.27*T73+13211</f>
        <v>1102.0100000000002</v>
      </c>
      <c r="V73" s="3">
        <f t="shared" si="15"/>
        <v>661206</v>
      </c>
      <c r="W73" s="4"/>
      <c r="X73" s="20"/>
      <c r="Y73" s="3"/>
      <c r="Z73" s="4">
        <v>37.4</v>
      </c>
      <c r="AA73" s="20"/>
      <c r="AB73" s="3"/>
      <c r="AC73" s="4">
        <v>7.3</v>
      </c>
      <c r="AD73" s="4">
        <v>9.5</v>
      </c>
    </row>
    <row r="74" spans="1:42" ht="15.75" customHeight="1" x14ac:dyDescent="0.2">
      <c r="A74" s="4" t="s">
        <v>119</v>
      </c>
      <c r="B74" s="27"/>
      <c r="C74" s="4" t="s">
        <v>18</v>
      </c>
      <c r="D74" s="4"/>
      <c r="E74" s="4"/>
      <c r="F74" s="4">
        <v>7.3</v>
      </c>
      <c r="G74" s="4">
        <v>29.4</v>
      </c>
      <c r="H74" s="4">
        <v>32.49</v>
      </c>
      <c r="I74" s="3">
        <f>-15000*H74+506500</f>
        <v>19149.999999999942</v>
      </c>
      <c r="J74" s="24">
        <f t="shared" si="16"/>
        <v>11489999.999999965</v>
      </c>
      <c r="K74" s="4"/>
      <c r="L74" s="12"/>
      <c r="M74" s="22"/>
      <c r="N74" s="4">
        <v>37.479999999999997</v>
      </c>
      <c r="O74" s="4">
        <f t="shared" ref="O74" si="20">-327.27*N74+13211</f>
        <v>944.92040000000088</v>
      </c>
      <c r="P74" s="3">
        <f t="shared" si="14"/>
        <v>566952.24000000057</v>
      </c>
      <c r="Q74" s="28">
        <v>2.6861459999999999</v>
      </c>
      <c r="R74" s="28">
        <v>151.459034</v>
      </c>
      <c r="S74" s="28">
        <v>0.34028839999999999</v>
      </c>
      <c r="T74" s="4">
        <v>37.83</v>
      </c>
      <c r="U74" s="20">
        <f>-327.27*T74+13211</f>
        <v>830.37590000000091</v>
      </c>
      <c r="V74" s="3">
        <f t="shared" si="15"/>
        <v>498225.54000000056</v>
      </c>
      <c r="W74" s="4">
        <v>38.74</v>
      </c>
      <c r="X74" s="20">
        <f>-327.27*W74+13211</f>
        <v>532.5601999999999</v>
      </c>
      <c r="Y74" s="3">
        <f t="shared" si="12"/>
        <v>319536.11999999994</v>
      </c>
      <c r="Z74" s="4"/>
      <c r="AA74" s="20"/>
      <c r="AB74" s="3"/>
      <c r="AC74" s="4">
        <v>8.6999999999999993</v>
      </c>
      <c r="AD74" s="4">
        <v>30.2</v>
      </c>
    </row>
    <row r="75" spans="1:42" ht="15.75" customHeight="1" x14ac:dyDescent="0.2">
      <c r="A75" s="4" t="s">
        <v>120</v>
      </c>
      <c r="B75" s="27"/>
      <c r="C75" s="4" t="s">
        <v>20</v>
      </c>
      <c r="D75" s="4"/>
      <c r="E75" s="4"/>
      <c r="F75" s="4">
        <v>6.5</v>
      </c>
      <c r="G75" s="4">
        <v>28.5</v>
      </c>
      <c r="H75" s="19">
        <v>38.47</v>
      </c>
      <c r="I75" s="12">
        <f>-327.27*H75+13211</f>
        <v>620.9231000000018</v>
      </c>
      <c r="J75" s="24">
        <f t="shared" si="16"/>
        <v>372553.86000000109</v>
      </c>
      <c r="K75" s="4">
        <v>36.619999999999997</v>
      </c>
      <c r="L75" s="12">
        <f>-327.27*K75+13211</f>
        <v>1226.3726000000006</v>
      </c>
      <c r="M75" s="22">
        <f t="shared" si="18"/>
        <v>735823.56000000029</v>
      </c>
      <c r="N75" s="4"/>
      <c r="O75" s="4"/>
      <c r="P75" s="3"/>
      <c r="Q75" s="3"/>
      <c r="R75" s="3"/>
      <c r="S75" s="3"/>
      <c r="T75" s="4">
        <v>37.54</v>
      </c>
      <c r="U75" s="20">
        <f>-327.27*T75+13211</f>
        <v>925.28420000000006</v>
      </c>
      <c r="V75" s="3">
        <f t="shared" si="15"/>
        <v>555170.52</v>
      </c>
      <c r="W75" s="4">
        <v>39.450000000000003</v>
      </c>
      <c r="X75" s="20">
        <f>-327.27*W75+13211</f>
        <v>300.19850000000042</v>
      </c>
      <c r="Y75" s="3">
        <f t="shared" si="12"/>
        <v>180119.10000000027</v>
      </c>
      <c r="Z75" s="4"/>
      <c r="AA75" s="20"/>
      <c r="AB75" s="3"/>
      <c r="AC75" s="4">
        <v>8.1999999999999993</v>
      </c>
      <c r="AD75" s="4">
        <v>29.8</v>
      </c>
    </row>
    <row r="76" spans="1:42" ht="15.75" customHeight="1" x14ac:dyDescent="0.2">
      <c r="A76" s="4" t="s">
        <v>121</v>
      </c>
      <c r="B76" s="27"/>
      <c r="C76" s="4" t="s">
        <v>22</v>
      </c>
      <c r="D76" s="4"/>
      <c r="E76" s="4"/>
      <c r="F76" s="4">
        <v>7.3</v>
      </c>
      <c r="G76" s="4">
        <v>30.4</v>
      </c>
      <c r="H76" s="4"/>
      <c r="I76" s="12"/>
      <c r="J76" s="24"/>
      <c r="K76" s="4">
        <v>37.4</v>
      </c>
      <c r="L76" s="12">
        <f>-327.27*K76+13211</f>
        <v>971.10200000000077</v>
      </c>
      <c r="M76" s="22">
        <f t="shared" si="18"/>
        <v>582661.20000000042</v>
      </c>
      <c r="N76" s="4">
        <v>39.479999999999997</v>
      </c>
      <c r="O76" s="4">
        <f t="shared" ref="O76" si="21">-327.27*N76+13211</f>
        <v>290.38040000000183</v>
      </c>
      <c r="P76" s="3">
        <f t="shared" si="14"/>
        <v>174228.2400000011</v>
      </c>
      <c r="Q76" s="28">
        <v>5.3562909999999997</v>
      </c>
      <c r="R76" s="28">
        <v>284.51427100000001</v>
      </c>
      <c r="S76" s="28">
        <v>0.49548750000000003</v>
      </c>
      <c r="T76" s="4"/>
      <c r="U76" s="20"/>
      <c r="V76" s="3"/>
      <c r="W76" s="4"/>
      <c r="X76" s="20"/>
      <c r="Y76" s="3"/>
      <c r="Z76" s="4">
        <v>34.4</v>
      </c>
      <c r="AA76" s="3">
        <f>-1909.1*Z76+70764</f>
        <v>5090.9600000000064</v>
      </c>
      <c r="AB76" s="3">
        <f t="shared" si="13"/>
        <v>3054576.0000000037</v>
      </c>
      <c r="AC76" s="4"/>
      <c r="AD76" s="4"/>
    </row>
    <row r="77" spans="1:42" ht="15.75" customHeight="1" x14ac:dyDescent="0.25">
      <c r="A77" s="3" t="s">
        <v>122</v>
      </c>
      <c r="B77" s="26" t="s">
        <v>123</v>
      </c>
      <c r="C77" s="3" t="s">
        <v>14</v>
      </c>
      <c r="D77" s="14" t="s">
        <v>228</v>
      </c>
      <c r="E77" s="14" t="s">
        <v>229</v>
      </c>
      <c r="F77" s="3">
        <v>7.3</v>
      </c>
      <c r="G77" s="3">
        <v>29.4</v>
      </c>
      <c r="H77" s="3">
        <v>37.28</v>
      </c>
      <c r="I77" s="3">
        <f>-327.27*H77+13211</f>
        <v>1010.3744000000006</v>
      </c>
      <c r="J77" s="24">
        <f t="shared" si="16"/>
        <v>606224.64000000036</v>
      </c>
      <c r="K77" s="3"/>
      <c r="L77" s="3"/>
      <c r="M77" s="22"/>
      <c r="N77" s="3">
        <v>36.479999999999997</v>
      </c>
      <c r="O77" s="3">
        <f>-1909.1*N77+70764</f>
        <v>1120.0320000000065</v>
      </c>
      <c r="P77" s="3">
        <f t="shared" si="14"/>
        <v>672019.20000000391</v>
      </c>
      <c r="Q77" s="28">
        <v>2.963886</v>
      </c>
      <c r="R77" s="28">
        <v>79.763784000000001</v>
      </c>
      <c r="S77" s="28">
        <v>0.54678899999999997</v>
      </c>
      <c r="T77" s="3">
        <v>36.700000000000003</v>
      </c>
      <c r="U77" s="20">
        <f>-327.27*T77+13211</f>
        <v>1200.1909999999989</v>
      </c>
      <c r="V77" s="3">
        <f t="shared" si="15"/>
        <v>720114.59999999928</v>
      </c>
      <c r="W77" s="3">
        <v>39.65</v>
      </c>
      <c r="X77" s="20">
        <f>-327.27*W77+13211</f>
        <v>234.7445000000007</v>
      </c>
      <c r="Y77" s="3">
        <f t="shared" si="12"/>
        <v>140846.70000000042</v>
      </c>
      <c r="Z77" s="3">
        <v>32.32</v>
      </c>
      <c r="AA77" s="3">
        <f>-15000*Z77+506500</f>
        <v>21700</v>
      </c>
      <c r="AB77" s="3">
        <f t="shared" si="13"/>
        <v>13020000</v>
      </c>
      <c r="AC77" s="3">
        <v>8.9</v>
      </c>
      <c r="AD77" s="3">
        <v>31.4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5.75" customHeight="1" x14ac:dyDescent="0.2">
      <c r="A78" s="4" t="s">
        <v>124</v>
      </c>
      <c r="B78" s="27"/>
      <c r="C78" s="4" t="s">
        <v>16</v>
      </c>
      <c r="D78" s="14" t="s">
        <v>230</v>
      </c>
      <c r="E78" s="14" t="s">
        <v>231</v>
      </c>
      <c r="F78" s="4">
        <v>7.2</v>
      </c>
      <c r="G78" s="4">
        <v>29.6</v>
      </c>
      <c r="H78" s="12">
        <v>37.58</v>
      </c>
      <c r="I78" s="12">
        <f>-327.27*H78+13211</f>
        <v>912.19340000000193</v>
      </c>
      <c r="J78" s="24">
        <f t="shared" si="16"/>
        <v>547316.0400000012</v>
      </c>
      <c r="K78" s="4">
        <v>38.4</v>
      </c>
      <c r="L78" s="12">
        <f>-327.27*K78+13211</f>
        <v>643.83200000000033</v>
      </c>
      <c r="M78" s="22">
        <f t="shared" si="18"/>
        <v>386299.20000000019</v>
      </c>
      <c r="N78" s="4"/>
      <c r="O78" s="4"/>
      <c r="P78" s="3"/>
      <c r="Q78" s="3"/>
      <c r="R78" s="3"/>
      <c r="S78" s="3"/>
      <c r="T78" s="4"/>
      <c r="U78" s="20"/>
      <c r="V78" s="3"/>
      <c r="W78" s="4"/>
      <c r="X78" s="20"/>
      <c r="Y78" s="3"/>
      <c r="Z78" s="4">
        <v>37.21</v>
      </c>
      <c r="AA78" s="20"/>
      <c r="AB78" s="3"/>
      <c r="AC78" s="4">
        <v>7.9</v>
      </c>
      <c r="AD78" s="4">
        <v>29.5</v>
      </c>
    </row>
    <row r="79" spans="1:42" ht="15.75" customHeight="1" x14ac:dyDescent="0.2">
      <c r="A79" s="4" t="s">
        <v>125</v>
      </c>
      <c r="B79" s="27"/>
      <c r="C79" s="4" t="s">
        <v>18</v>
      </c>
      <c r="D79" s="14" t="s">
        <v>232</v>
      </c>
      <c r="E79" s="14" t="s">
        <v>233</v>
      </c>
      <c r="F79" s="4">
        <v>7.5</v>
      </c>
      <c r="G79" s="4">
        <v>27.4</v>
      </c>
      <c r="H79" s="12">
        <v>36.49</v>
      </c>
      <c r="I79" s="12">
        <f>-1909.1*H79+70764</f>
        <v>1100.9410000000062</v>
      </c>
      <c r="J79" s="24">
        <f t="shared" si="16"/>
        <v>660564.6000000037</v>
      </c>
      <c r="K79" s="4">
        <v>34.4</v>
      </c>
      <c r="L79" s="12">
        <f>-1909.1*K79+70764</f>
        <v>5090.9600000000064</v>
      </c>
      <c r="M79" s="22">
        <f t="shared" si="18"/>
        <v>3054576.0000000037</v>
      </c>
      <c r="N79" s="4"/>
      <c r="O79" s="4"/>
      <c r="P79" s="3"/>
      <c r="Q79" s="3"/>
      <c r="R79" s="3"/>
      <c r="S79" s="3"/>
      <c r="T79" s="4"/>
      <c r="U79" s="20"/>
      <c r="V79" s="3"/>
      <c r="W79" s="4">
        <v>38.65</v>
      </c>
      <c r="X79" s="20">
        <f>-327.27*W79+13211</f>
        <v>562.01450000000114</v>
      </c>
      <c r="Y79" s="3">
        <f t="shared" si="12"/>
        <v>337208.70000000071</v>
      </c>
      <c r="Z79" s="4">
        <v>36.380000000000003</v>
      </c>
      <c r="AA79" s="3">
        <f>-1909.1*Z79+70764</f>
        <v>1310.9419999999955</v>
      </c>
      <c r="AB79" s="3">
        <f t="shared" si="13"/>
        <v>786565.19999999728</v>
      </c>
      <c r="AC79" s="4">
        <v>8.5</v>
      </c>
      <c r="AD79" s="4">
        <v>31.8</v>
      </c>
    </row>
    <row r="80" spans="1:42" ht="15.75" customHeight="1" x14ac:dyDescent="0.2">
      <c r="A80" s="4" t="s">
        <v>126</v>
      </c>
      <c r="B80" s="27"/>
      <c r="C80" s="4" t="s">
        <v>20</v>
      </c>
      <c r="D80" s="14" t="s">
        <v>214</v>
      </c>
      <c r="E80" s="14" t="s">
        <v>215</v>
      </c>
      <c r="F80" s="4">
        <v>6.9</v>
      </c>
      <c r="G80" s="4">
        <v>29.1</v>
      </c>
      <c r="H80" s="4">
        <v>39.28</v>
      </c>
      <c r="I80" s="12">
        <f>-327.27*H80+13211</f>
        <v>355.83439999999973</v>
      </c>
      <c r="J80" s="24">
        <f t="shared" si="16"/>
        <v>213500.63999999984</v>
      </c>
      <c r="K80" s="4">
        <v>38.270000000000003</v>
      </c>
      <c r="L80" s="12">
        <f>-327.27*K80+13211</f>
        <v>686.3770999999997</v>
      </c>
      <c r="M80" s="22">
        <f t="shared" si="18"/>
        <v>411826.25999999983</v>
      </c>
      <c r="N80" s="4"/>
      <c r="O80" s="4"/>
      <c r="P80" s="3"/>
      <c r="Q80" s="3"/>
      <c r="R80" s="3"/>
      <c r="S80" s="3"/>
      <c r="T80" s="4">
        <v>33.450000000000003</v>
      </c>
      <c r="U80" s="3">
        <f>-1909.1*T80+70764</f>
        <v>6904.6049999999959</v>
      </c>
      <c r="V80" s="3">
        <f t="shared" si="15"/>
        <v>4142762.9999999972</v>
      </c>
      <c r="W80" s="4">
        <v>36.85</v>
      </c>
      <c r="X80" s="20">
        <f>-327.27*W80+13211</f>
        <v>1151.1005000000005</v>
      </c>
      <c r="Y80" s="3">
        <f t="shared" si="12"/>
        <v>690660.30000000028</v>
      </c>
      <c r="Z80" s="4"/>
      <c r="AA80" s="20"/>
      <c r="AB80" s="3"/>
      <c r="AC80" s="4">
        <v>7.3</v>
      </c>
      <c r="AD80" s="4">
        <v>29.4</v>
      </c>
    </row>
    <row r="81" spans="1:30" ht="15.75" customHeight="1" x14ac:dyDescent="0.2">
      <c r="A81" s="4" t="s">
        <v>127</v>
      </c>
      <c r="B81" s="27"/>
      <c r="C81" s="4" t="s">
        <v>22</v>
      </c>
      <c r="D81" s="14" t="s">
        <v>216</v>
      </c>
      <c r="E81" s="14" t="s">
        <v>217</v>
      </c>
      <c r="F81" s="4">
        <v>76.599999999999994</v>
      </c>
      <c r="G81" s="4">
        <v>29.5</v>
      </c>
      <c r="H81" s="4">
        <v>36.01</v>
      </c>
      <c r="I81" s="12">
        <f>-1909.1*H81+70764</f>
        <v>2017.3090000000084</v>
      </c>
      <c r="J81" s="24">
        <f t="shared" si="16"/>
        <v>1210385.400000005</v>
      </c>
      <c r="K81" s="4">
        <v>39.28</v>
      </c>
      <c r="L81" s="12">
        <f>-327.27*K81+13211</f>
        <v>355.83439999999973</v>
      </c>
      <c r="M81" s="22">
        <f t="shared" si="18"/>
        <v>213500.63999999984</v>
      </c>
      <c r="N81" s="4">
        <v>40</v>
      </c>
      <c r="O81" s="4">
        <v>200</v>
      </c>
      <c r="P81" s="3">
        <f t="shared" si="14"/>
        <v>120000</v>
      </c>
      <c r="Q81" s="28">
        <v>4.1110740000000003</v>
      </c>
      <c r="R81" s="28">
        <v>114.4907</v>
      </c>
      <c r="S81" s="28">
        <v>0.37918740000000001</v>
      </c>
      <c r="T81" s="4">
        <v>35.76</v>
      </c>
      <c r="U81" s="3">
        <f>-1909.1*T81+70764</f>
        <v>2494.5840000000026</v>
      </c>
      <c r="V81" s="3">
        <f t="shared" si="15"/>
        <v>1496750.4000000015</v>
      </c>
      <c r="W81" s="4"/>
      <c r="X81" s="20"/>
      <c r="Y81" s="3"/>
      <c r="Z81" s="4">
        <v>36.74</v>
      </c>
      <c r="AA81" s="20"/>
      <c r="AB81" s="3"/>
      <c r="AC81" s="4">
        <v>7.8</v>
      </c>
      <c r="AD81" s="4">
        <v>30.1</v>
      </c>
    </row>
    <row r="82" spans="1:30" ht="15.75" customHeight="1" x14ac:dyDescent="0.2">
      <c r="A82" s="4" t="s">
        <v>128</v>
      </c>
      <c r="B82" s="26" t="s">
        <v>129</v>
      </c>
      <c r="C82" s="4" t="s">
        <v>130</v>
      </c>
      <c r="D82" s="14" t="s">
        <v>238</v>
      </c>
      <c r="E82" s="14" t="s">
        <v>239</v>
      </c>
      <c r="F82" s="4">
        <v>7.9</v>
      </c>
      <c r="G82" s="4">
        <v>29</v>
      </c>
      <c r="H82" s="4">
        <v>38.1</v>
      </c>
      <c r="I82" s="12">
        <f>-327.27*H82+13211</f>
        <v>742.01300000000083</v>
      </c>
      <c r="J82" s="24">
        <f t="shared" si="16"/>
        <v>445207.80000000045</v>
      </c>
      <c r="K82" s="4">
        <v>38.11</v>
      </c>
      <c r="L82" s="12">
        <f>-327.27*K82+13211</f>
        <v>738.7403000000013</v>
      </c>
      <c r="M82" s="22">
        <f t="shared" si="18"/>
        <v>443244.18000000075</v>
      </c>
      <c r="N82" s="4">
        <v>38.53</v>
      </c>
      <c r="O82" s="4">
        <f t="shared" ref="O82" si="22">-327.27*N82+13211</f>
        <v>601.28690000000097</v>
      </c>
      <c r="P82" s="3">
        <f t="shared" si="14"/>
        <v>360772.1400000006</v>
      </c>
      <c r="Q82" s="28">
        <v>3.2000609999999998</v>
      </c>
      <c r="R82" s="28">
        <v>134.71417099999999</v>
      </c>
      <c r="S82" s="28">
        <v>0.4167035</v>
      </c>
      <c r="T82" s="4">
        <v>35.21</v>
      </c>
      <c r="U82" s="3">
        <f>-1909.1*T82+70764</f>
        <v>3544.5890000000072</v>
      </c>
      <c r="V82" s="3">
        <f t="shared" si="15"/>
        <v>2126753.4000000041</v>
      </c>
      <c r="W82" s="4">
        <v>36.42</v>
      </c>
      <c r="X82" s="3">
        <f>-1909.1*W82+70764</f>
        <v>1234.5779999999941</v>
      </c>
      <c r="Y82" s="3">
        <f t="shared" si="12"/>
        <v>740746.79999999644</v>
      </c>
      <c r="Z82" s="4">
        <v>37.81</v>
      </c>
      <c r="AA82" s="20"/>
      <c r="AB82" s="3"/>
      <c r="AC82" s="4">
        <v>7.4</v>
      </c>
      <c r="AD82" s="4">
        <v>28.6</v>
      </c>
    </row>
    <row r="83" spans="1:30" ht="15.75" customHeight="1" x14ac:dyDescent="0.2">
      <c r="A83" s="4" t="s">
        <v>131</v>
      </c>
      <c r="B83" s="27"/>
      <c r="C83" s="4" t="s">
        <v>132</v>
      </c>
      <c r="D83" s="14" t="s">
        <v>240</v>
      </c>
      <c r="E83" s="14" t="s">
        <v>241</v>
      </c>
      <c r="F83" s="4">
        <v>7.8</v>
      </c>
      <c r="G83" s="4">
        <v>32</v>
      </c>
      <c r="H83" s="4"/>
      <c r="I83" s="12"/>
      <c r="J83" s="24"/>
      <c r="K83" s="4" t="s">
        <v>133</v>
      </c>
      <c r="L83" s="12"/>
      <c r="M83" s="22"/>
      <c r="N83" s="4"/>
      <c r="O83" s="4"/>
      <c r="P83" s="3"/>
      <c r="Q83" s="3"/>
      <c r="R83" s="3"/>
      <c r="S83" s="3"/>
      <c r="T83" s="4"/>
      <c r="U83" s="20"/>
      <c r="V83" s="3"/>
      <c r="W83" s="4">
        <v>38.81</v>
      </c>
      <c r="X83" s="20">
        <f>-327.27*W83+13211</f>
        <v>509.65129999999954</v>
      </c>
      <c r="Y83" s="3">
        <f t="shared" si="12"/>
        <v>305790.77999999968</v>
      </c>
      <c r="Z83" s="4">
        <v>39.65</v>
      </c>
      <c r="AA83" s="20"/>
      <c r="AB83" s="3"/>
      <c r="AC83" s="4">
        <v>8.8000000000000007</v>
      </c>
      <c r="AD83" s="4">
        <v>31.8</v>
      </c>
    </row>
    <row r="84" spans="1:30" ht="15.75" customHeight="1" x14ac:dyDescent="0.2">
      <c r="A84" s="4" t="s">
        <v>134</v>
      </c>
      <c r="B84" s="27"/>
      <c r="C84" s="4" t="s">
        <v>135</v>
      </c>
      <c r="D84" s="14" t="s">
        <v>242</v>
      </c>
      <c r="E84" s="14" t="s">
        <v>243</v>
      </c>
      <c r="F84" s="4">
        <v>7.5</v>
      </c>
      <c r="G84" s="4">
        <v>26</v>
      </c>
      <c r="H84" s="4">
        <v>38.43</v>
      </c>
      <c r="I84" s="12">
        <f t="shared" ref="I84:I89" si="23">-327.27*H84+13211</f>
        <v>634.01389999999992</v>
      </c>
      <c r="J84" s="24">
        <f t="shared" si="16"/>
        <v>380408.33999999997</v>
      </c>
      <c r="K84" s="4">
        <v>39.369999999999997</v>
      </c>
      <c r="L84" s="12">
        <f t="shared" ref="L84:L90" si="24">-327.27*K84+13211</f>
        <v>326.38010000000213</v>
      </c>
      <c r="M84" s="22">
        <f t="shared" si="18"/>
        <v>195828.06000000128</v>
      </c>
      <c r="N84" s="4"/>
      <c r="O84" s="4"/>
      <c r="P84" s="3"/>
      <c r="Q84" s="3"/>
      <c r="R84" s="3"/>
      <c r="S84" s="3"/>
      <c r="T84" s="4">
        <v>38.54</v>
      </c>
      <c r="U84" s="20">
        <f t="shared" ref="U84:U89" si="25">-327.27*T84+13211</f>
        <v>598.01420000000144</v>
      </c>
      <c r="V84" s="3">
        <f t="shared" si="15"/>
        <v>358808.52000000083</v>
      </c>
      <c r="W84" s="4"/>
      <c r="X84" s="20"/>
      <c r="Y84" s="3"/>
      <c r="Z84" s="4">
        <v>37.61</v>
      </c>
      <c r="AA84" s="20"/>
      <c r="AB84" s="3"/>
      <c r="AC84" s="4">
        <v>8.4</v>
      </c>
      <c r="AD84" s="4">
        <v>30.2</v>
      </c>
    </row>
    <row r="85" spans="1:30" ht="15.75" customHeight="1" x14ac:dyDescent="0.2">
      <c r="A85" s="4" t="s">
        <v>136</v>
      </c>
      <c r="B85" s="27"/>
      <c r="C85" s="4" t="s">
        <v>137</v>
      </c>
      <c r="D85" s="14" t="s">
        <v>244</v>
      </c>
      <c r="E85" s="14" t="s">
        <v>245</v>
      </c>
      <c r="F85" s="4">
        <v>7.8</v>
      </c>
      <c r="G85" s="4">
        <v>26.4</v>
      </c>
      <c r="H85" s="19">
        <v>38.299999999999997</v>
      </c>
      <c r="I85" s="12">
        <f t="shared" si="23"/>
        <v>676.55900000000111</v>
      </c>
      <c r="J85" s="24">
        <f t="shared" si="16"/>
        <v>405935.40000000066</v>
      </c>
      <c r="K85" s="4">
        <v>37.89</v>
      </c>
      <c r="L85" s="12">
        <f t="shared" si="24"/>
        <v>810.73970000000008</v>
      </c>
      <c r="M85" s="22">
        <f t="shared" si="18"/>
        <v>486443.82000000007</v>
      </c>
      <c r="N85" s="4"/>
      <c r="O85" s="4"/>
      <c r="P85" s="3"/>
      <c r="Q85" s="3"/>
      <c r="R85" s="3"/>
      <c r="S85" s="3"/>
      <c r="T85" s="4">
        <v>37.119999999999997</v>
      </c>
      <c r="U85" s="20">
        <f t="shared" si="25"/>
        <v>1062.7376000000022</v>
      </c>
      <c r="V85" s="3">
        <f t="shared" si="15"/>
        <v>637642.56000000134</v>
      </c>
      <c r="W85" s="4">
        <v>36.5</v>
      </c>
      <c r="X85" s="20">
        <f>-327.27*W85+13211</f>
        <v>1265.6450000000004</v>
      </c>
      <c r="Y85" s="3">
        <f t="shared" si="12"/>
        <v>759387.00000000023</v>
      </c>
      <c r="Z85" s="4"/>
      <c r="AA85" s="20"/>
      <c r="AB85" s="3"/>
      <c r="AC85" s="4">
        <v>7.8</v>
      </c>
      <c r="AD85" s="4">
        <v>29.5</v>
      </c>
    </row>
    <row r="86" spans="1:30" ht="15.75" customHeight="1" x14ac:dyDescent="0.2">
      <c r="A86" s="4" t="s">
        <v>138</v>
      </c>
      <c r="B86" s="27"/>
      <c r="C86" s="4" t="s">
        <v>139</v>
      </c>
      <c r="D86" s="14" t="s">
        <v>246</v>
      </c>
      <c r="E86" s="14" t="s">
        <v>247</v>
      </c>
      <c r="F86" s="4">
        <v>7.7</v>
      </c>
      <c r="G86" s="4">
        <v>28.6</v>
      </c>
      <c r="H86" s="8">
        <v>37.67</v>
      </c>
      <c r="I86" s="12">
        <f t="shared" si="23"/>
        <v>882.73910000000069</v>
      </c>
      <c r="J86" s="24">
        <f t="shared" si="16"/>
        <v>529643.46000000043</v>
      </c>
      <c r="K86" s="4">
        <v>38.15</v>
      </c>
      <c r="L86" s="12">
        <f t="shared" si="24"/>
        <v>725.64950000000135</v>
      </c>
      <c r="M86" s="22">
        <f t="shared" si="18"/>
        <v>435389.70000000083</v>
      </c>
      <c r="N86" s="4"/>
      <c r="O86" s="4"/>
      <c r="P86" s="3"/>
      <c r="Q86" s="3"/>
      <c r="R86" s="3"/>
      <c r="S86" s="3"/>
      <c r="T86" s="4">
        <v>38.31</v>
      </c>
      <c r="U86" s="20">
        <f t="shared" si="25"/>
        <v>673.28629999999976</v>
      </c>
      <c r="V86" s="3">
        <f t="shared" si="15"/>
        <v>403971.77999999985</v>
      </c>
      <c r="W86" s="4">
        <v>36.11</v>
      </c>
      <c r="X86" s="20">
        <f>-327.27*W86+13211</f>
        <v>1393.2803000000004</v>
      </c>
      <c r="Y86" s="3">
        <f t="shared" si="12"/>
        <v>835968.18000000028</v>
      </c>
      <c r="Z86" s="4">
        <v>36.229999999999997</v>
      </c>
      <c r="AA86" s="3">
        <f>-1909.1*Z86+70764</f>
        <v>1597.3070000000153</v>
      </c>
      <c r="AB86" s="3">
        <f t="shared" si="13"/>
        <v>958384.20000000915</v>
      </c>
      <c r="AC86" s="4">
        <v>7.5</v>
      </c>
      <c r="AD86" s="4">
        <v>28.6</v>
      </c>
    </row>
    <row r="87" spans="1:30" ht="15.75" customHeight="1" x14ac:dyDescent="0.2">
      <c r="A87" s="4" t="s">
        <v>140</v>
      </c>
      <c r="B87" s="27"/>
      <c r="C87" s="4" t="s">
        <v>141</v>
      </c>
      <c r="D87" s="14" t="s">
        <v>248</v>
      </c>
      <c r="E87" s="14" t="s">
        <v>249</v>
      </c>
      <c r="F87" s="4">
        <v>7.8</v>
      </c>
      <c r="G87" s="4">
        <v>29.9</v>
      </c>
      <c r="H87" s="8">
        <v>36.74</v>
      </c>
      <c r="I87" s="12">
        <f t="shared" si="23"/>
        <v>1187.1002000000008</v>
      </c>
      <c r="J87" s="24">
        <f t="shared" si="16"/>
        <v>712260.12000000046</v>
      </c>
      <c r="K87" s="4">
        <v>37.29</v>
      </c>
      <c r="L87" s="12">
        <f t="shared" si="24"/>
        <v>1007.1017000000011</v>
      </c>
      <c r="M87" s="22">
        <f t="shared" si="18"/>
        <v>604261.0200000006</v>
      </c>
      <c r="N87" s="4"/>
      <c r="O87" s="4"/>
      <c r="P87" s="3"/>
      <c r="Q87" s="3"/>
      <c r="R87" s="3"/>
      <c r="S87" s="3"/>
      <c r="T87" s="4">
        <v>38.32</v>
      </c>
      <c r="U87" s="20">
        <f t="shared" si="25"/>
        <v>670.01360000000022</v>
      </c>
      <c r="V87" s="3">
        <f t="shared" si="15"/>
        <v>402008.16000000015</v>
      </c>
      <c r="W87" s="4"/>
      <c r="X87" s="20"/>
      <c r="Y87" s="3"/>
      <c r="Z87" s="4"/>
      <c r="AA87" s="20"/>
      <c r="AB87" s="3"/>
      <c r="AC87" s="4">
        <v>8.4</v>
      </c>
      <c r="AD87" s="4">
        <v>31.4</v>
      </c>
    </row>
    <row r="88" spans="1:30" ht="15.75" customHeight="1" x14ac:dyDescent="0.2">
      <c r="A88" s="4" t="s">
        <v>142</v>
      </c>
      <c r="B88" s="27"/>
      <c r="C88" s="4" t="s">
        <v>143</v>
      </c>
      <c r="D88" s="14" t="s">
        <v>250</v>
      </c>
      <c r="E88" s="14" t="s">
        <v>251</v>
      </c>
      <c r="F88" s="4">
        <v>7.2</v>
      </c>
      <c r="G88" s="4">
        <v>30.9</v>
      </c>
      <c r="H88" s="19">
        <v>37.74</v>
      </c>
      <c r="I88" s="12">
        <f t="shared" si="23"/>
        <v>859.83020000000033</v>
      </c>
      <c r="J88" s="24">
        <f t="shared" si="16"/>
        <v>515898.12000000017</v>
      </c>
      <c r="K88" s="4">
        <v>37.81</v>
      </c>
      <c r="L88" s="12">
        <f t="shared" si="24"/>
        <v>836.92129999999997</v>
      </c>
      <c r="M88" s="22">
        <f t="shared" si="18"/>
        <v>502152.78</v>
      </c>
      <c r="N88" s="4">
        <v>39.85</v>
      </c>
      <c r="O88" s="4">
        <f t="shared" ref="O88" si="26">-327.27*N88+13211</f>
        <v>169.29050000000097</v>
      </c>
      <c r="P88" s="3">
        <f t="shared" si="14"/>
        <v>101574.30000000058</v>
      </c>
      <c r="Q88" s="28">
        <v>3.0172639999999999</v>
      </c>
      <c r="R88" s="28">
        <v>183.03521000000001</v>
      </c>
      <c r="S88" s="28">
        <v>0.52069160000000003</v>
      </c>
      <c r="T88" s="4">
        <v>36.51</v>
      </c>
      <c r="U88" s="20">
        <f t="shared" si="25"/>
        <v>1262.3723000000009</v>
      </c>
      <c r="V88" s="3">
        <f t="shared" si="15"/>
        <v>757423.38000000047</v>
      </c>
      <c r="W88" s="4">
        <v>37.15</v>
      </c>
      <c r="X88" s="20">
        <f>-327.27*W88+13211</f>
        <v>1052.9195000000018</v>
      </c>
      <c r="Y88" s="3">
        <f t="shared" si="12"/>
        <v>631751.700000001</v>
      </c>
      <c r="Z88" s="4"/>
      <c r="AA88" s="20"/>
      <c r="AB88" s="3"/>
      <c r="AC88" s="4">
        <v>8.1</v>
      </c>
      <c r="AD88" s="4">
        <v>30.3</v>
      </c>
    </row>
    <row r="89" spans="1:30" ht="15.75" customHeight="1" x14ac:dyDescent="0.2">
      <c r="A89" s="4" t="s">
        <v>144</v>
      </c>
      <c r="B89" s="27"/>
      <c r="C89" s="4" t="s">
        <v>145</v>
      </c>
      <c r="D89" s="14" t="s">
        <v>252</v>
      </c>
      <c r="E89" s="14" t="s">
        <v>253</v>
      </c>
      <c r="F89" s="4">
        <v>8</v>
      </c>
      <c r="G89" s="4">
        <v>27.3</v>
      </c>
      <c r="H89" s="4">
        <v>37.54</v>
      </c>
      <c r="I89" s="12">
        <f t="shared" si="23"/>
        <v>925.28420000000006</v>
      </c>
      <c r="J89" s="24">
        <f t="shared" si="16"/>
        <v>555170.52</v>
      </c>
      <c r="K89" s="4">
        <v>38.340000000000003</v>
      </c>
      <c r="L89" s="12">
        <f t="shared" si="24"/>
        <v>663.46819999999934</v>
      </c>
      <c r="M89" s="22">
        <f t="shared" si="18"/>
        <v>398080.91999999958</v>
      </c>
      <c r="N89" s="4"/>
      <c r="O89" s="4"/>
      <c r="P89" s="3"/>
      <c r="Q89" s="3"/>
      <c r="R89" s="3"/>
      <c r="S89" s="3"/>
      <c r="T89" s="4">
        <v>38.229999999999997</v>
      </c>
      <c r="U89" s="20">
        <f t="shared" si="25"/>
        <v>699.46790000000146</v>
      </c>
      <c r="V89" s="3">
        <f t="shared" si="15"/>
        <v>419680.74000000086</v>
      </c>
      <c r="W89" s="4">
        <v>39.119999999999997</v>
      </c>
      <c r="X89" s="20">
        <f>-327.27*W89+13211</f>
        <v>408.19760000000133</v>
      </c>
      <c r="Y89" s="3">
        <f t="shared" si="12"/>
        <v>244918.56000000081</v>
      </c>
      <c r="Z89" s="4"/>
      <c r="AA89" s="20"/>
      <c r="AB89" s="3"/>
      <c r="AC89" s="4">
        <v>9.1999999999999993</v>
      </c>
      <c r="AD89" s="4">
        <v>32.200000000000003</v>
      </c>
    </row>
    <row r="90" spans="1:30" ht="15.75" customHeight="1" x14ac:dyDescent="0.2">
      <c r="A90" s="4" t="s">
        <v>146</v>
      </c>
      <c r="B90" s="27"/>
      <c r="C90" s="4" t="s">
        <v>147</v>
      </c>
      <c r="D90" s="14" t="s">
        <v>238</v>
      </c>
      <c r="E90" s="14" t="s">
        <v>239</v>
      </c>
      <c r="F90" s="4">
        <v>8.3000000000000007</v>
      </c>
      <c r="G90" s="4">
        <v>30.2</v>
      </c>
      <c r="H90" s="4">
        <v>36.31</v>
      </c>
      <c r="I90" s="12">
        <f>-1909.1*H90+70764</f>
        <v>1444.5789999999979</v>
      </c>
      <c r="J90" s="24">
        <f t="shared" si="16"/>
        <v>866747.39999999874</v>
      </c>
      <c r="K90" s="4">
        <v>38.119999999999997</v>
      </c>
      <c r="L90" s="12">
        <f t="shared" si="24"/>
        <v>735.46760000000177</v>
      </c>
      <c r="M90" s="22">
        <f t="shared" si="18"/>
        <v>441280.56000000105</v>
      </c>
      <c r="N90" s="4"/>
      <c r="O90" s="4"/>
      <c r="P90" s="3"/>
      <c r="Q90" s="3"/>
      <c r="R90" s="3"/>
      <c r="S90" s="3"/>
      <c r="T90" s="4">
        <v>36.11</v>
      </c>
      <c r="U90" s="3">
        <f>-1909.1*T90+70764</f>
        <v>1826.3990000000049</v>
      </c>
      <c r="V90" s="3">
        <f t="shared" si="15"/>
        <v>1095839.4000000029</v>
      </c>
      <c r="W90" s="4"/>
      <c r="X90" s="20"/>
      <c r="Y90" s="3"/>
      <c r="Z90" s="4">
        <v>37.21</v>
      </c>
      <c r="AA90" s="20"/>
      <c r="AB90" s="3"/>
      <c r="AC90" s="4">
        <v>8.4</v>
      </c>
      <c r="AD90" s="4">
        <v>30.4</v>
      </c>
    </row>
    <row r="91" spans="1:30" ht="15.75" customHeight="1" x14ac:dyDescent="0.2">
      <c r="A91" s="4" t="s">
        <v>148</v>
      </c>
      <c r="B91" s="27"/>
      <c r="C91" s="4" t="s">
        <v>149</v>
      </c>
      <c r="D91" s="14" t="s">
        <v>240</v>
      </c>
      <c r="E91" s="14" t="s">
        <v>241</v>
      </c>
      <c r="F91" s="4">
        <v>8.4</v>
      </c>
      <c r="G91" s="4">
        <v>28</v>
      </c>
      <c r="H91" s="12">
        <v>38.61</v>
      </c>
      <c r="I91" s="12">
        <f>-327.27*H91+13211</f>
        <v>575.10530000000108</v>
      </c>
      <c r="J91" s="24">
        <f t="shared" si="16"/>
        <v>345063.18000000069</v>
      </c>
      <c r="K91" s="4"/>
      <c r="L91" s="12"/>
      <c r="M91" s="22"/>
      <c r="N91" s="4"/>
      <c r="O91" s="4"/>
      <c r="P91" s="3"/>
      <c r="Q91" s="3"/>
      <c r="R91" s="3"/>
      <c r="S91" s="3"/>
      <c r="T91" s="4">
        <v>36.42</v>
      </c>
      <c r="U91" s="3">
        <f>-1909.1*T91+70764</f>
        <v>1234.5779999999941</v>
      </c>
      <c r="V91" s="3">
        <f t="shared" si="15"/>
        <v>740746.79999999644</v>
      </c>
      <c r="W91" s="4">
        <v>37.409999999999997</v>
      </c>
      <c r="X91" s="20">
        <f>-327.27*W91+13211</f>
        <v>967.82930000000124</v>
      </c>
      <c r="Y91" s="3">
        <f t="shared" si="12"/>
        <v>580697.58000000066</v>
      </c>
      <c r="Z91" s="4"/>
      <c r="AA91" s="20"/>
      <c r="AB91" s="3"/>
      <c r="AC91" s="4">
        <v>8.6</v>
      </c>
      <c r="AD91" s="4">
        <v>31.6</v>
      </c>
    </row>
    <row r="92" spans="1:30" ht="15.75" customHeight="1" x14ac:dyDescent="0.2">
      <c r="A92" s="4" t="s">
        <v>150</v>
      </c>
      <c r="B92" s="27"/>
      <c r="C92" s="4" t="s">
        <v>151</v>
      </c>
      <c r="D92" s="14" t="s">
        <v>242</v>
      </c>
      <c r="E92" s="14" t="s">
        <v>243</v>
      </c>
      <c r="F92" s="4">
        <v>7.5</v>
      </c>
      <c r="G92" s="4">
        <v>26.5</v>
      </c>
      <c r="H92" s="4"/>
      <c r="I92" s="12"/>
      <c r="J92" s="24"/>
      <c r="K92" s="4"/>
      <c r="L92" s="12"/>
      <c r="M92" s="22"/>
      <c r="N92" s="4"/>
      <c r="O92" s="4"/>
      <c r="P92" s="3"/>
      <c r="Q92" s="3"/>
      <c r="R92" s="3"/>
      <c r="S92" s="3"/>
      <c r="T92" s="4">
        <v>38.409999999999997</v>
      </c>
      <c r="U92" s="20">
        <f>-327.27*T92+13211</f>
        <v>640.55930000000262</v>
      </c>
      <c r="V92" s="3">
        <f t="shared" si="15"/>
        <v>384335.58000000159</v>
      </c>
      <c r="W92" s="4"/>
      <c r="X92" s="20"/>
      <c r="Y92" s="3"/>
      <c r="Z92" s="4">
        <v>38.21</v>
      </c>
      <c r="AA92" s="20"/>
      <c r="AB92" s="3"/>
      <c r="AC92" s="4">
        <v>8.9</v>
      </c>
      <c r="AD92" s="4">
        <v>31.2</v>
      </c>
    </row>
    <row r="93" spans="1:30" ht="15.75" customHeight="1" x14ac:dyDescent="0.2">
      <c r="A93" s="4" t="s">
        <v>152</v>
      </c>
      <c r="B93" s="27"/>
      <c r="C93" s="4" t="s">
        <v>153</v>
      </c>
      <c r="D93" s="14" t="s">
        <v>244</v>
      </c>
      <c r="E93" s="14" t="s">
        <v>245</v>
      </c>
      <c r="F93" s="4">
        <v>12.5</v>
      </c>
      <c r="G93" s="4">
        <v>30.5</v>
      </c>
      <c r="H93" s="4">
        <v>39.31</v>
      </c>
      <c r="I93" s="12">
        <f>-327.27*H93+13211</f>
        <v>346.01629999999932</v>
      </c>
      <c r="J93" s="24">
        <f t="shared" si="16"/>
        <v>207609.77999999959</v>
      </c>
      <c r="K93" s="4"/>
      <c r="L93" s="12"/>
      <c r="M93" s="22"/>
      <c r="N93" s="4"/>
      <c r="O93" s="4"/>
      <c r="P93" s="3"/>
      <c r="Q93" s="3"/>
      <c r="R93" s="3"/>
      <c r="S93" s="3"/>
      <c r="T93" s="4"/>
      <c r="U93" s="20"/>
      <c r="V93" s="3"/>
      <c r="W93" s="4">
        <v>37.119999999999997</v>
      </c>
      <c r="X93" s="20">
        <f>-327.27*W93+13211</f>
        <v>1062.7376000000022</v>
      </c>
      <c r="Y93" s="3">
        <f t="shared" si="12"/>
        <v>637642.56000000134</v>
      </c>
      <c r="Z93" s="4"/>
      <c r="AA93" s="20"/>
      <c r="AB93" s="3"/>
      <c r="AC93" s="4">
        <v>8.8000000000000007</v>
      </c>
      <c r="AD93" s="4">
        <v>30.2</v>
      </c>
    </row>
    <row r="94" spans="1:30" ht="15.75" customHeight="1" x14ac:dyDescent="0.2">
      <c r="A94" s="4" t="s">
        <v>154</v>
      </c>
      <c r="B94" s="27"/>
      <c r="C94" s="4" t="s">
        <v>155</v>
      </c>
      <c r="D94" s="14" t="s">
        <v>246</v>
      </c>
      <c r="E94" s="14" t="s">
        <v>247</v>
      </c>
      <c r="F94" s="4">
        <v>6.6</v>
      </c>
      <c r="G94" s="4">
        <v>27.5</v>
      </c>
      <c r="H94" s="4">
        <v>36.97</v>
      </c>
      <c r="I94" s="12">
        <f>-327.27*H94+13211</f>
        <v>1111.8281000000006</v>
      </c>
      <c r="J94" s="24">
        <f t="shared" si="16"/>
        <v>667096.86000000045</v>
      </c>
      <c r="K94" s="4">
        <v>33.409999999999997</v>
      </c>
      <c r="L94" s="3">
        <f>-15000*K94+506500</f>
        <v>5350.0000000000582</v>
      </c>
      <c r="M94" s="22">
        <f t="shared" si="18"/>
        <v>3210000.0000000349</v>
      </c>
      <c r="N94" s="4">
        <v>29.61</v>
      </c>
      <c r="O94" s="18">
        <f t="shared" ref="O94:O95" si="27">-327.27*N94+13211</f>
        <v>3520.5353000000014</v>
      </c>
      <c r="P94" s="3">
        <f t="shared" si="14"/>
        <v>2112321.1800000006</v>
      </c>
      <c r="Q94" s="28">
        <v>4.3133920000000003</v>
      </c>
      <c r="R94" s="28">
        <v>43.473151999999999</v>
      </c>
      <c r="S94" s="28">
        <v>0.30956909999999999</v>
      </c>
      <c r="T94" s="4">
        <v>36.43</v>
      </c>
      <c r="U94" s="3">
        <f>-1909.1*T94+70764</f>
        <v>1215.4870000000083</v>
      </c>
      <c r="V94" s="3">
        <f t="shared" si="15"/>
        <v>729292.20000000496</v>
      </c>
      <c r="W94" s="4">
        <v>32.11</v>
      </c>
      <c r="X94" s="3">
        <f>-15000*W94+506500</f>
        <v>24850</v>
      </c>
      <c r="Y94" s="3">
        <f t="shared" si="12"/>
        <v>14910000</v>
      </c>
      <c r="Z94" s="4">
        <v>31.12</v>
      </c>
      <c r="AA94" s="3">
        <f>-15000*Z94+506500</f>
        <v>39700</v>
      </c>
      <c r="AB94" s="3">
        <f t="shared" si="13"/>
        <v>23820000</v>
      </c>
      <c r="AC94" s="4">
        <v>6.8</v>
      </c>
      <c r="AD94" s="4">
        <v>23.4</v>
      </c>
    </row>
    <row r="95" spans="1:30" ht="15.75" customHeight="1" x14ac:dyDescent="0.2">
      <c r="A95" s="4" t="s">
        <v>156</v>
      </c>
      <c r="B95" s="27"/>
      <c r="C95" s="4" t="s">
        <v>157</v>
      </c>
      <c r="D95" s="14" t="s">
        <v>248</v>
      </c>
      <c r="E95" s="14" t="s">
        <v>249</v>
      </c>
      <c r="F95" s="4">
        <v>6.8</v>
      </c>
      <c r="G95" s="4">
        <v>29.9</v>
      </c>
      <c r="H95" s="4">
        <v>36.369999999999997</v>
      </c>
      <c r="I95" s="12">
        <f>-1909.1*H95+70764</f>
        <v>1330.0330000000104</v>
      </c>
      <c r="J95" s="24">
        <f t="shared" si="16"/>
        <v>798019.80000000622</v>
      </c>
      <c r="K95" s="4">
        <v>35.69</v>
      </c>
      <c r="L95" s="12">
        <f>-1909.1*K95+70764</f>
        <v>2628.221000000005</v>
      </c>
      <c r="M95" s="22">
        <f t="shared" si="18"/>
        <v>1576932.6000000031</v>
      </c>
      <c r="N95" s="4">
        <v>32.69</v>
      </c>
      <c r="O95" s="18">
        <f t="shared" si="27"/>
        <v>2512.543700000002</v>
      </c>
      <c r="P95" s="3">
        <f t="shared" si="14"/>
        <v>1507526.2200000011</v>
      </c>
      <c r="Q95" s="28">
        <v>2.5034000000000001</v>
      </c>
      <c r="R95" s="28">
        <v>177.677481</v>
      </c>
      <c r="S95" s="28">
        <v>0.38584849999999998</v>
      </c>
      <c r="T95" s="4"/>
      <c r="U95" s="20"/>
      <c r="V95" s="3"/>
      <c r="W95" s="4"/>
      <c r="X95" s="20"/>
      <c r="Y95" s="3"/>
      <c r="Z95" s="4"/>
      <c r="AA95" s="20"/>
      <c r="AB95" s="3"/>
      <c r="AC95" s="4">
        <v>7.4</v>
      </c>
      <c r="AD95" s="4">
        <v>27.3</v>
      </c>
    </row>
    <row r="96" spans="1:30" ht="15.75" customHeight="1" x14ac:dyDescent="0.2">
      <c r="A96" s="4" t="s">
        <v>158</v>
      </c>
      <c r="B96" s="27"/>
      <c r="C96" s="4" t="s">
        <v>159</v>
      </c>
      <c r="D96" s="14" t="s">
        <v>250</v>
      </c>
      <c r="E96" s="14" t="s">
        <v>251</v>
      </c>
      <c r="F96" s="4">
        <v>6.4</v>
      </c>
      <c r="G96" s="4"/>
      <c r="H96" s="4"/>
      <c r="I96" s="12"/>
      <c r="J96" s="24"/>
      <c r="K96" s="4"/>
      <c r="L96" s="12"/>
      <c r="M96" s="22"/>
      <c r="N96" s="4"/>
      <c r="O96" s="4"/>
      <c r="P96" s="3"/>
      <c r="Q96" s="3"/>
      <c r="R96" s="3"/>
      <c r="S96" s="3"/>
      <c r="T96" s="4"/>
      <c r="U96" s="20"/>
      <c r="V96" s="3"/>
      <c r="W96" s="4">
        <v>34.31</v>
      </c>
      <c r="X96" s="3">
        <f>-1909.1*W96+70764</f>
        <v>5262.7790000000023</v>
      </c>
      <c r="Y96" s="3">
        <f t="shared" si="12"/>
        <v>3157667.4000000013</v>
      </c>
      <c r="Z96" s="4"/>
      <c r="AA96" s="20"/>
      <c r="AB96" s="3"/>
      <c r="AC96" s="4">
        <v>6.9</v>
      </c>
      <c r="AD96" s="4">
        <v>24.4</v>
      </c>
    </row>
    <row r="97" spans="1:42" ht="15.75" customHeight="1" x14ac:dyDescent="0.2">
      <c r="A97" s="4" t="s">
        <v>160</v>
      </c>
      <c r="B97" s="27"/>
      <c r="C97" s="4" t="s">
        <v>161</v>
      </c>
      <c r="D97" s="14" t="s">
        <v>252</v>
      </c>
      <c r="E97" s="14" t="s">
        <v>253</v>
      </c>
      <c r="F97" s="4">
        <v>6.8</v>
      </c>
      <c r="G97" s="4">
        <v>30.5</v>
      </c>
      <c r="H97" s="4">
        <v>36.29</v>
      </c>
      <c r="I97" s="12">
        <f>-1909.1*H97+70764</f>
        <v>1482.7609999999986</v>
      </c>
      <c r="J97" s="24">
        <f t="shared" si="16"/>
        <v>889656.59999999916</v>
      </c>
      <c r="K97" s="4">
        <v>36.090000000000003</v>
      </c>
      <c r="L97" s="12">
        <f>-1909.1*K97+70764</f>
        <v>1864.580999999991</v>
      </c>
      <c r="M97" s="22">
        <f t="shared" si="18"/>
        <v>1118748.5999999947</v>
      </c>
      <c r="N97" s="4">
        <v>36.79</v>
      </c>
      <c r="O97" s="4">
        <v>964.55659999999989</v>
      </c>
      <c r="P97" s="3">
        <f t="shared" si="14"/>
        <v>578733.96</v>
      </c>
      <c r="Q97" s="28">
        <v>3.8430049999999998</v>
      </c>
      <c r="R97" s="28">
        <v>181.15761599999999</v>
      </c>
      <c r="S97" s="28">
        <v>0.30077520000000002</v>
      </c>
      <c r="T97" s="4"/>
      <c r="U97" s="20"/>
      <c r="V97" s="3"/>
      <c r="W97" s="4"/>
      <c r="X97" s="20"/>
      <c r="Y97" s="3"/>
      <c r="Z97" s="4"/>
      <c r="AA97" s="20"/>
      <c r="AB97" s="3"/>
      <c r="AC97" s="4">
        <v>7.1</v>
      </c>
      <c r="AD97" s="4">
        <v>27.5</v>
      </c>
    </row>
    <row r="98" spans="1:42" ht="15.75" customHeight="1" x14ac:dyDescent="0.2">
      <c r="A98" s="4" t="s">
        <v>162</v>
      </c>
      <c r="B98" s="27"/>
      <c r="C98" s="4" t="s">
        <v>163</v>
      </c>
      <c r="D98" s="14" t="s">
        <v>238</v>
      </c>
      <c r="E98" s="14" t="s">
        <v>239</v>
      </c>
      <c r="F98" s="4">
        <v>6.6</v>
      </c>
      <c r="G98" s="4"/>
      <c r="H98" s="19"/>
      <c r="I98" s="12"/>
      <c r="J98" s="24"/>
      <c r="K98" s="4"/>
      <c r="L98" s="12"/>
      <c r="M98" s="22"/>
      <c r="N98" s="4">
        <v>36</v>
      </c>
      <c r="O98" s="3">
        <f>-1909.1*N98+70764</f>
        <v>2036.4000000000087</v>
      </c>
      <c r="P98" s="3">
        <f t="shared" si="14"/>
        <v>1221840.0000000051</v>
      </c>
      <c r="Q98" s="28">
        <v>2.8342390000000002</v>
      </c>
      <c r="R98" s="28">
        <v>50.015303000000003</v>
      </c>
      <c r="S98" s="28">
        <v>0.47504600000000002</v>
      </c>
      <c r="T98" s="4">
        <v>34.700000000000003</v>
      </c>
      <c r="U98" s="3">
        <f>-1909.1*T98+70764</f>
        <v>4518.2299999999959</v>
      </c>
      <c r="V98" s="3">
        <f t="shared" si="15"/>
        <v>2710937.9999999972</v>
      </c>
      <c r="W98" s="4"/>
      <c r="X98" s="20"/>
      <c r="Y98" s="3"/>
      <c r="Z98" s="4"/>
      <c r="AA98" s="20"/>
      <c r="AB98" s="3"/>
      <c r="AC98" s="4">
        <v>7.9</v>
      </c>
      <c r="AD98" s="4">
        <v>28.2</v>
      </c>
    </row>
    <row r="99" spans="1:42" ht="15.75" customHeight="1" x14ac:dyDescent="0.2">
      <c r="A99" s="4" t="s">
        <v>164</v>
      </c>
      <c r="B99" s="27"/>
      <c r="C99" s="4" t="s">
        <v>165</v>
      </c>
      <c r="D99" s="14" t="s">
        <v>240</v>
      </c>
      <c r="E99" s="14" t="s">
        <v>241</v>
      </c>
      <c r="F99" s="4">
        <v>6.8</v>
      </c>
      <c r="G99" s="4"/>
      <c r="H99" s="4"/>
      <c r="I99" s="12"/>
      <c r="J99" s="24"/>
      <c r="K99" s="4"/>
      <c r="L99" s="12"/>
      <c r="M99" s="22"/>
      <c r="N99" s="4"/>
      <c r="O99" s="4"/>
      <c r="P99" s="3"/>
      <c r="Q99" s="3"/>
      <c r="R99" s="3"/>
      <c r="S99" s="3"/>
      <c r="T99" s="4">
        <v>31.53</v>
      </c>
      <c r="U99" s="3">
        <f>-1909.1*T99+70764</f>
        <v>10570.076999999997</v>
      </c>
      <c r="V99" s="3">
        <f t="shared" si="15"/>
        <v>6342046.1999999993</v>
      </c>
      <c r="W99" s="4"/>
      <c r="X99" s="20"/>
      <c r="Y99" s="3"/>
      <c r="Z99" s="4"/>
      <c r="AA99" s="20"/>
      <c r="AB99" s="3"/>
      <c r="AC99" s="4">
        <v>6.5</v>
      </c>
      <c r="AD99" s="4">
        <v>27.5</v>
      </c>
    </row>
    <row r="100" spans="1:42" ht="15.75" customHeight="1" x14ac:dyDescent="0.2">
      <c r="A100" s="4" t="s">
        <v>166</v>
      </c>
      <c r="B100" s="27"/>
      <c r="C100" s="4" t="s">
        <v>167</v>
      </c>
      <c r="D100" s="14" t="s">
        <v>242</v>
      </c>
      <c r="E100" s="14" t="s">
        <v>243</v>
      </c>
      <c r="F100" s="4">
        <v>6.9</v>
      </c>
      <c r="G100" s="4">
        <v>26.41</v>
      </c>
      <c r="H100" s="4">
        <v>32.270000000000003</v>
      </c>
      <c r="I100" s="3">
        <v>20000</v>
      </c>
      <c r="J100" s="24">
        <f t="shared" si="16"/>
        <v>12000000</v>
      </c>
      <c r="K100" s="4">
        <v>36.43</v>
      </c>
      <c r="L100" s="12">
        <f>-1909.1*K100+70764</f>
        <v>1215.4870000000083</v>
      </c>
      <c r="M100" s="22">
        <f t="shared" si="18"/>
        <v>729292.20000000496</v>
      </c>
      <c r="N100" s="4">
        <v>37.96</v>
      </c>
      <c r="O100" s="4">
        <f t="shared" ref="O100" si="28">-327.27*N100+13211</f>
        <v>787.83079999999973</v>
      </c>
      <c r="P100" s="3">
        <f t="shared" si="14"/>
        <v>472698.47999999986</v>
      </c>
      <c r="Q100" s="28">
        <v>1.3360019999999999</v>
      </c>
      <c r="R100" s="28">
        <v>136.90598199999999</v>
      </c>
      <c r="S100" s="28">
        <v>0.50903949999999998</v>
      </c>
      <c r="T100" s="4"/>
      <c r="U100" s="20"/>
      <c r="V100" s="3"/>
      <c r="W100" s="4">
        <v>36.31</v>
      </c>
      <c r="X100" s="3">
        <f>-1909.1*W100+70764</f>
        <v>1444.5789999999979</v>
      </c>
      <c r="Y100" s="3">
        <f t="shared" si="12"/>
        <v>866747.39999999874</v>
      </c>
      <c r="Z100" s="4"/>
      <c r="AA100" s="20"/>
      <c r="AB100" s="3"/>
      <c r="AC100" s="4">
        <v>8.1999999999999993</v>
      </c>
      <c r="AD100" s="4">
        <v>30.1</v>
      </c>
    </row>
    <row r="101" spans="1:42" ht="15.75" customHeight="1" x14ac:dyDescent="0.2">
      <c r="A101" s="4" t="s">
        <v>168</v>
      </c>
      <c r="B101" s="27"/>
      <c r="C101" s="4" t="s">
        <v>169</v>
      </c>
      <c r="D101" s="14" t="s">
        <v>244</v>
      </c>
      <c r="E101" s="14" t="s">
        <v>245</v>
      </c>
      <c r="F101" s="4">
        <v>6.5</v>
      </c>
      <c r="G101" s="4">
        <v>28.1</v>
      </c>
      <c r="H101" s="4"/>
      <c r="I101" s="12"/>
      <c r="J101" s="24"/>
      <c r="K101" s="4">
        <v>36</v>
      </c>
      <c r="L101" s="12">
        <f>-1909.1*K101+70764</f>
        <v>2036.4000000000087</v>
      </c>
      <c r="M101" s="22">
        <f t="shared" si="18"/>
        <v>1221840.0000000051</v>
      </c>
      <c r="N101" s="4"/>
      <c r="O101" s="4"/>
      <c r="P101" s="3"/>
      <c r="Q101" s="3"/>
      <c r="R101" s="3"/>
      <c r="S101" s="3"/>
      <c r="T101" s="4"/>
      <c r="U101" s="20"/>
      <c r="V101" s="3"/>
      <c r="W101" s="4">
        <v>33.21</v>
      </c>
      <c r="X101" s="3">
        <f>-15000*W101+506500</f>
        <v>8350</v>
      </c>
      <c r="Y101" s="3">
        <f t="shared" si="12"/>
        <v>5010000</v>
      </c>
      <c r="Z101" s="4">
        <v>31.41</v>
      </c>
      <c r="AA101" s="3">
        <f>-15000*Z101+506500</f>
        <v>35350</v>
      </c>
      <c r="AB101" s="3">
        <f t="shared" si="13"/>
        <v>21210000</v>
      </c>
      <c r="AC101" s="4">
        <v>6.4</v>
      </c>
      <c r="AD101" s="4">
        <v>23.7</v>
      </c>
    </row>
    <row r="102" spans="1:42" ht="15.75" customHeight="1" x14ac:dyDescent="0.2">
      <c r="A102" s="4" t="s">
        <v>170</v>
      </c>
      <c r="B102" s="27"/>
      <c r="C102" s="4" t="s">
        <v>171</v>
      </c>
      <c r="D102" s="14" t="s">
        <v>246</v>
      </c>
      <c r="E102" s="14" t="s">
        <v>247</v>
      </c>
      <c r="F102" s="4">
        <v>6.4</v>
      </c>
      <c r="G102" s="4"/>
      <c r="H102" s="4"/>
      <c r="I102" s="12"/>
      <c r="J102" s="24"/>
      <c r="K102" s="4"/>
      <c r="L102" s="12"/>
      <c r="M102" s="22"/>
      <c r="N102" s="4"/>
      <c r="O102" s="4"/>
      <c r="P102" s="3"/>
      <c r="Q102" s="3"/>
      <c r="R102" s="3"/>
      <c r="S102" s="3"/>
      <c r="T102" s="4">
        <v>36.799999999999997</v>
      </c>
      <c r="U102" s="20">
        <f>-327.27*T102+13211</f>
        <v>1167.4640000000018</v>
      </c>
      <c r="V102" s="3">
        <f t="shared" si="15"/>
        <v>700478.40000000107</v>
      </c>
      <c r="W102" s="4"/>
      <c r="X102" s="20"/>
      <c r="Y102" s="3"/>
      <c r="Z102" s="4"/>
      <c r="AA102" s="20"/>
      <c r="AB102" s="3"/>
      <c r="AC102" s="4">
        <v>6.4</v>
      </c>
      <c r="AD102" s="4">
        <v>28.5</v>
      </c>
    </row>
    <row r="103" spans="1:42" ht="15.75" customHeight="1" x14ac:dyDescent="0.2">
      <c r="A103" s="4" t="s">
        <v>172</v>
      </c>
      <c r="B103" s="27"/>
      <c r="C103" s="4" t="s">
        <v>173</v>
      </c>
      <c r="D103" s="14" t="s">
        <v>248</v>
      </c>
      <c r="E103" s="14" t="s">
        <v>249</v>
      </c>
      <c r="F103" s="4">
        <v>6.9</v>
      </c>
      <c r="G103" s="4"/>
      <c r="H103" s="4">
        <v>34.58</v>
      </c>
      <c r="I103" s="12">
        <f>-1909.1*H103+70764</f>
        <v>4747.3220000000001</v>
      </c>
      <c r="J103" s="24">
        <f t="shared" si="16"/>
        <v>2848393.2</v>
      </c>
      <c r="K103" s="4">
        <v>38.96</v>
      </c>
      <c r="L103" s="12">
        <f>-327.27*K103+13211</f>
        <v>460.56080000000111</v>
      </c>
      <c r="M103" s="22">
        <f t="shared" si="18"/>
        <v>276336.48000000068</v>
      </c>
      <c r="N103" s="4">
        <v>35.57</v>
      </c>
      <c r="O103" s="3">
        <f>-1909.1*N103+70764</f>
        <v>2857.3130000000092</v>
      </c>
      <c r="P103" s="3">
        <f t="shared" si="14"/>
        <v>1714387.8000000054</v>
      </c>
      <c r="Q103" s="28">
        <v>4.1037569999999999</v>
      </c>
      <c r="R103" s="28">
        <v>166.42541199999999</v>
      </c>
      <c r="S103" s="28">
        <v>0.49642779999999997</v>
      </c>
      <c r="T103" s="4">
        <v>36.799999999999997</v>
      </c>
      <c r="U103" s="20">
        <f>-327.27*T103+13211</f>
        <v>1167.4640000000018</v>
      </c>
      <c r="V103" s="3">
        <f t="shared" si="15"/>
        <v>700478.40000000107</v>
      </c>
      <c r="W103" s="4">
        <v>37.5</v>
      </c>
      <c r="X103" s="20">
        <f>-327.27*W103+13211</f>
        <v>938.375</v>
      </c>
      <c r="Y103" s="3">
        <f t="shared" si="12"/>
        <v>563025</v>
      </c>
      <c r="Z103" s="4"/>
      <c r="AA103" s="20"/>
      <c r="AB103" s="3"/>
      <c r="AC103" s="4">
        <v>8.6999999999999993</v>
      </c>
      <c r="AD103" s="4">
        <v>29.6</v>
      </c>
    </row>
    <row r="104" spans="1:42" ht="15.75" customHeight="1" x14ac:dyDescent="0.2">
      <c r="A104" s="4" t="s">
        <v>174</v>
      </c>
      <c r="B104" s="27"/>
      <c r="C104" s="4" t="s">
        <v>175</v>
      </c>
      <c r="D104" s="14" t="s">
        <v>250</v>
      </c>
      <c r="E104" s="14" t="s">
        <v>251</v>
      </c>
      <c r="F104" s="4">
        <v>6.8</v>
      </c>
      <c r="G104" s="4">
        <v>29.5</v>
      </c>
      <c r="H104" s="4">
        <v>37.380000000000003</v>
      </c>
      <c r="I104" s="12">
        <f>-327.27*H104+13211</f>
        <v>977.64739999999983</v>
      </c>
      <c r="J104" s="24">
        <f t="shared" si="16"/>
        <v>586588.43999999983</v>
      </c>
      <c r="K104" s="4">
        <v>36.119999999999997</v>
      </c>
      <c r="L104" s="12">
        <f>-1909.1*K104+70764</f>
        <v>1807.3080000000045</v>
      </c>
      <c r="M104" s="22">
        <f t="shared" si="18"/>
        <v>1084384.8000000028</v>
      </c>
      <c r="N104" s="4">
        <v>39.08</v>
      </c>
      <c r="O104" s="4">
        <f t="shared" ref="O104:O105" si="29">-327.27*N104+13211</f>
        <v>421.28840000000127</v>
      </c>
      <c r="P104" s="3">
        <f t="shared" si="14"/>
        <v>252773.04000000076</v>
      </c>
      <c r="Q104" s="28">
        <v>3.9860530000000001</v>
      </c>
      <c r="R104" s="28">
        <v>29.984238999999999</v>
      </c>
      <c r="S104" s="28">
        <v>0.43489149999999999</v>
      </c>
      <c r="T104" s="4"/>
      <c r="U104" s="20"/>
      <c r="V104" s="3"/>
      <c r="W104" s="4"/>
      <c r="X104" s="20"/>
      <c r="Y104" s="3"/>
      <c r="Z104" s="4">
        <v>32.520000000000003</v>
      </c>
      <c r="AA104" s="3">
        <f>-15000*Z104+506500</f>
        <v>18699.999999999942</v>
      </c>
      <c r="AB104" s="3">
        <f t="shared" si="13"/>
        <v>11219999.999999965</v>
      </c>
      <c r="AC104" s="4">
        <v>7.5</v>
      </c>
      <c r="AD104" s="4">
        <v>31.3</v>
      </c>
    </row>
    <row r="105" spans="1:42" ht="15.75" customHeight="1" x14ac:dyDescent="0.2">
      <c r="A105" s="4" t="s">
        <v>176</v>
      </c>
      <c r="B105" s="27"/>
      <c r="C105" s="4" t="s">
        <v>177</v>
      </c>
      <c r="D105" s="14" t="s">
        <v>252</v>
      </c>
      <c r="E105" s="14" t="s">
        <v>253</v>
      </c>
      <c r="F105" s="4">
        <v>6.7</v>
      </c>
      <c r="G105" s="4"/>
      <c r="H105" s="4">
        <v>35.15</v>
      </c>
      <c r="I105" s="12">
        <f>-1909.1*H105+70764</f>
        <v>3659.1350000000093</v>
      </c>
      <c r="J105" s="24">
        <f t="shared" si="16"/>
        <v>2195481.0000000056</v>
      </c>
      <c r="K105" s="4"/>
      <c r="L105" s="12"/>
      <c r="M105" s="22"/>
      <c r="N105" s="4">
        <v>37.65</v>
      </c>
      <c r="O105" s="4">
        <f t="shared" si="29"/>
        <v>889.28450000000157</v>
      </c>
      <c r="P105" s="3">
        <f t="shared" si="14"/>
        <v>533570.70000000088</v>
      </c>
      <c r="Q105" s="28">
        <v>4.3928909999999997</v>
      </c>
      <c r="R105" s="28">
        <v>234.25883999999999</v>
      </c>
      <c r="S105" s="28">
        <v>0.53518220000000005</v>
      </c>
      <c r="T105" s="4"/>
      <c r="U105" s="20"/>
      <c r="V105" s="3"/>
      <c r="W105" s="4">
        <v>37.82</v>
      </c>
      <c r="X105" s="20">
        <f>-327.27*W105+13211</f>
        <v>833.64860000000044</v>
      </c>
      <c r="Y105" s="3">
        <f t="shared" si="12"/>
        <v>500189.16000000027</v>
      </c>
      <c r="Z105" s="4"/>
      <c r="AA105" s="20"/>
      <c r="AB105" s="3"/>
      <c r="AC105" s="4">
        <v>8.8000000000000007</v>
      </c>
      <c r="AD105" s="4">
        <v>29.9</v>
      </c>
    </row>
    <row r="106" spans="1:42" ht="15.75" customHeight="1" x14ac:dyDescent="0.2">
      <c r="A106" s="4" t="s">
        <v>178</v>
      </c>
      <c r="B106" s="27"/>
      <c r="C106" s="4" t="s">
        <v>179</v>
      </c>
      <c r="D106" s="14" t="s">
        <v>242</v>
      </c>
      <c r="E106" s="14" t="s">
        <v>243</v>
      </c>
      <c r="F106" s="4">
        <v>6.6</v>
      </c>
      <c r="G106" s="4">
        <v>25.9</v>
      </c>
      <c r="H106" s="19">
        <v>37.520000000000003</v>
      </c>
      <c r="I106" s="12">
        <f>-327.27*H106+13211</f>
        <v>931.82959999999912</v>
      </c>
      <c r="J106" s="24">
        <f t="shared" si="16"/>
        <v>559097.75999999943</v>
      </c>
      <c r="K106" s="4">
        <v>33.14</v>
      </c>
      <c r="L106" s="3">
        <f>-15000*K106+506500</f>
        <v>9400</v>
      </c>
      <c r="M106" s="22">
        <f t="shared" si="18"/>
        <v>5640000</v>
      </c>
      <c r="N106" s="4"/>
      <c r="O106" s="4"/>
      <c r="P106" s="3"/>
      <c r="Q106" s="3"/>
      <c r="R106" s="3"/>
      <c r="S106" s="3"/>
      <c r="T106" s="4">
        <v>36.409999999999997</v>
      </c>
      <c r="U106" s="3">
        <f>-1909.1*T106+70764</f>
        <v>1253.669000000009</v>
      </c>
      <c r="V106" s="3">
        <f t="shared" si="15"/>
        <v>752201.40000000538</v>
      </c>
      <c r="W106" s="4">
        <v>35.31</v>
      </c>
      <c r="X106" s="3">
        <f>-1909.1*W106+70764</f>
        <v>3353.6790000000037</v>
      </c>
      <c r="Y106" s="3">
        <f t="shared" si="12"/>
        <v>2012207.4000000022</v>
      </c>
      <c r="Z106" s="4">
        <v>34.61</v>
      </c>
      <c r="AA106" s="3">
        <f>-1909.1*Z106+70764</f>
        <v>4690.0489999999991</v>
      </c>
      <c r="AB106" s="3">
        <f t="shared" si="13"/>
        <v>2814029.3999999994</v>
      </c>
      <c r="AC106" s="4">
        <v>7.4</v>
      </c>
      <c r="AD106" s="4">
        <v>26.7</v>
      </c>
    </row>
    <row r="107" spans="1:42" ht="15.75" customHeight="1" x14ac:dyDescent="0.2">
      <c r="A107" s="4" t="s">
        <v>180</v>
      </c>
      <c r="B107" s="27"/>
      <c r="C107" s="4" t="s">
        <v>181</v>
      </c>
      <c r="D107" s="14" t="s">
        <v>244</v>
      </c>
      <c r="E107" s="14" t="s">
        <v>245</v>
      </c>
      <c r="F107" s="4">
        <v>6.8</v>
      </c>
      <c r="G107" s="4"/>
      <c r="H107" s="4">
        <v>39.119999999999997</v>
      </c>
      <c r="I107" s="12">
        <f>-327.27*H107+13211</f>
        <v>408.19760000000133</v>
      </c>
      <c r="J107" s="24">
        <f t="shared" si="16"/>
        <v>244918.56000000081</v>
      </c>
      <c r="K107" s="4"/>
      <c r="L107" s="12"/>
      <c r="M107" s="22"/>
      <c r="N107" s="4">
        <v>36.49</v>
      </c>
      <c r="O107" s="3">
        <f>-1909.1*N107+70764</f>
        <v>1100.9410000000062</v>
      </c>
      <c r="P107" s="3">
        <f t="shared" si="14"/>
        <v>660564.6000000037</v>
      </c>
      <c r="Q107" s="28">
        <v>1.755959</v>
      </c>
      <c r="R107" s="28">
        <v>221.01406700000001</v>
      </c>
      <c r="S107" s="28">
        <v>0.51639170000000001</v>
      </c>
      <c r="T107" s="4">
        <v>36.31</v>
      </c>
      <c r="U107" s="3">
        <f>-1909.1*T107+70764</f>
        <v>1444.5789999999979</v>
      </c>
      <c r="V107" s="3">
        <f t="shared" si="15"/>
        <v>866747.39999999874</v>
      </c>
      <c r="W107" s="4">
        <v>34.619999999999997</v>
      </c>
      <c r="X107" s="3">
        <f>-1909.1*W107+70764</f>
        <v>4670.9580000000133</v>
      </c>
      <c r="Y107" s="3">
        <f t="shared" si="12"/>
        <v>2802574.8000000082</v>
      </c>
      <c r="Z107" s="4"/>
      <c r="AA107" s="20"/>
      <c r="AB107" s="3"/>
      <c r="AC107" s="4">
        <v>6.8</v>
      </c>
      <c r="AD107" s="4">
        <v>24.8</v>
      </c>
    </row>
    <row r="108" spans="1:42" ht="15.75" customHeight="1" x14ac:dyDescent="0.2">
      <c r="A108" s="4" t="s">
        <v>182</v>
      </c>
      <c r="B108" s="27"/>
      <c r="C108" s="4" t="s">
        <v>183</v>
      </c>
      <c r="D108" s="14" t="s">
        <v>246</v>
      </c>
      <c r="E108" s="14" t="s">
        <v>247</v>
      </c>
      <c r="F108" s="4">
        <v>6.7</v>
      </c>
      <c r="G108" s="4"/>
      <c r="H108" s="4"/>
      <c r="I108" s="12"/>
      <c r="J108" s="24"/>
      <c r="K108" s="4"/>
      <c r="L108" s="12"/>
      <c r="M108" s="22"/>
      <c r="N108" s="4">
        <v>38.729999999999997</v>
      </c>
      <c r="O108" s="4">
        <f t="shared" ref="O108" si="30">-327.27*N108+13211</f>
        <v>535.83290000000125</v>
      </c>
      <c r="P108" s="3">
        <f t="shared" si="14"/>
        <v>321499.74000000075</v>
      </c>
      <c r="Q108" s="28">
        <v>3.1377389999999998</v>
      </c>
      <c r="R108" s="28">
        <v>130.846768</v>
      </c>
      <c r="S108" s="28">
        <v>0.54617610000000005</v>
      </c>
      <c r="T108" s="4">
        <v>35.71</v>
      </c>
      <c r="U108" s="3">
        <f>-1909.1*T108+70764</f>
        <v>2590.0390000000043</v>
      </c>
      <c r="V108" s="3">
        <f t="shared" si="15"/>
        <v>1554023.4000000025</v>
      </c>
      <c r="W108" s="4"/>
      <c r="X108" s="20"/>
      <c r="Y108" s="3"/>
      <c r="Z108" s="4">
        <v>35.21</v>
      </c>
      <c r="AA108" s="3">
        <f>-1909.1*Z108+70764</f>
        <v>3544.5890000000072</v>
      </c>
      <c r="AB108" s="3">
        <f t="shared" si="13"/>
        <v>2126753.4000000041</v>
      </c>
      <c r="AC108" s="4">
        <v>6.7</v>
      </c>
      <c r="AD108" s="4">
        <v>27.5</v>
      </c>
    </row>
    <row r="109" spans="1:42" ht="15.75" customHeight="1" x14ac:dyDescent="0.2">
      <c r="A109" s="4" t="s">
        <v>184</v>
      </c>
      <c r="B109" s="27"/>
      <c r="C109" s="4" t="s">
        <v>185</v>
      </c>
      <c r="D109" s="14" t="s">
        <v>248</v>
      </c>
      <c r="E109" s="14" t="s">
        <v>249</v>
      </c>
      <c r="F109" s="4">
        <v>6.6</v>
      </c>
      <c r="G109" s="4">
        <v>27.9</v>
      </c>
      <c r="H109" s="19">
        <v>27.88</v>
      </c>
      <c r="I109" s="3">
        <v>20000</v>
      </c>
      <c r="J109" s="24">
        <f t="shared" si="16"/>
        <v>12000000</v>
      </c>
      <c r="K109" s="4">
        <v>34.32</v>
      </c>
      <c r="L109" s="12">
        <f>-1909.1*K109+70764</f>
        <v>5243.6880000000019</v>
      </c>
      <c r="M109" s="22">
        <f t="shared" si="18"/>
        <v>3146212.8000000017</v>
      </c>
      <c r="N109" s="4"/>
      <c r="O109" s="4"/>
      <c r="P109" s="3"/>
      <c r="Q109" s="3"/>
      <c r="R109" s="3"/>
      <c r="S109" s="3"/>
      <c r="T109" s="4"/>
      <c r="U109" s="20"/>
      <c r="V109" s="3">
        <f t="shared" si="15"/>
        <v>0</v>
      </c>
      <c r="W109" s="4">
        <v>35.54</v>
      </c>
      <c r="X109" s="3">
        <f>-1909.1*W109+70764</f>
        <v>2914.5860000000102</v>
      </c>
      <c r="Y109" s="3">
        <f t="shared" si="12"/>
        <v>1748751.6000000061</v>
      </c>
      <c r="Z109" s="4"/>
      <c r="AA109" s="20"/>
      <c r="AB109" s="3"/>
      <c r="AC109" s="4">
        <v>7.4</v>
      </c>
      <c r="AD109" s="4">
        <v>27.3</v>
      </c>
    </row>
    <row r="110" spans="1:42" ht="15.75" customHeight="1" x14ac:dyDescent="0.2">
      <c r="A110" s="4" t="s">
        <v>186</v>
      </c>
      <c r="B110" s="27"/>
      <c r="C110" s="4" t="s">
        <v>187</v>
      </c>
      <c r="D110" s="14" t="s">
        <v>250</v>
      </c>
      <c r="E110" s="14" t="s">
        <v>251</v>
      </c>
      <c r="F110" s="4">
        <v>6.8</v>
      </c>
      <c r="G110" s="4">
        <v>27.9</v>
      </c>
      <c r="H110" s="4">
        <v>38.49</v>
      </c>
      <c r="I110" s="12">
        <f>-327.27*H110+13211</f>
        <v>614.37770000000091</v>
      </c>
      <c r="J110" s="24">
        <f t="shared" si="16"/>
        <v>368626.62000000058</v>
      </c>
      <c r="K110" s="4">
        <v>34.270000000000003</v>
      </c>
      <c r="L110" s="12">
        <f>-1909.1*K110+70764</f>
        <v>5339.1429999999964</v>
      </c>
      <c r="M110" s="22">
        <f t="shared" si="18"/>
        <v>3203485.7999999975</v>
      </c>
      <c r="N110" s="4"/>
      <c r="O110" s="4"/>
      <c r="P110" s="3"/>
      <c r="Q110" s="3"/>
      <c r="R110" s="3"/>
      <c r="S110" s="3"/>
      <c r="T110" s="4">
        <v>36.119999999999997</v>
      </c>
      <c r="U110" s="3">
        <f>-1909.1*T110+70764</f>
        <v>1807.3080000000045</v>
      </c>
      <c r="V110" s="3">
        <f t="shared" si="15"/>
        <v>1084384.8000000028</v>
      </c>
      <c r="W110" s="4"/>
      <c r="X110" s="20"/>
      <c r="Y110" s="3"/>
      <c r="Z110" s="4">
        <v>37.700000000000003</v>
      </c>
      <c r="AA110" s="20"/>
      <c r="AB110" s="3"/>
      <c r="AC110" s="4">
        <v>8.5</v>
      </c>
      <c r="AD110" s="4">
        <v>30.1</v>
      </c>
    </row>
    <row r="111" spans="1:42" ht="15.75" customHeight="1" x14ac:dyDescent="0.2">
      <c r="A111" s="4" t="s">
        <v>188</v>
      </c>
      <c r="B111" s="27"/>
      <c r="C111" s="4" t="s">
        <v>187</v>
      </c>
      <c r="D111" s="14" t="s">
        <v>252</v>
      </c>
      <c r="E111" s="14" t="s">
        <v>253</v>
      </c>
      <c r="F111" s="4">
        <v>6.9</v>
      </c>
      <c r="G111" s="4">
        <v>29.4</v>
      </c>
      <c r="H111" s="4">
        <v>37.799999999999997</v>
      </c>
      <c r="I111" s="12">
        <f>-327.27*H111+13211</f>
        <v>840.19400000000132</v>
      </c>
      <c r="J111" s="24">
        <f t="shared" si="16"/>
        <v>504116.40000000078</v>
      </c>
      <c r="K111" s="4">
        <v>36.32</v>
      </c>
      <c r="L111" s="12">
        <f>-1909.1*K111+70764</f>
        <v>1425.4879999999976</v>
      </c>
      <c r="M111" s="22">
        <f t="shared" si="18"/>
        <v>855292.79999999853</v>
      </c>
      <c r="N111" s="4">
        <v>39.229999999999997</v>
      </c>
      <c r="O111" s="4">
        <f t="shared" ref="O111" si="31">-327.27*N111+13211</f>
        <v>372.19790000000103</v>
      </c>
      <c r="P111" s="3">
        <f t="shared" si="14"/>
        <v>223318.74000000063</v>
      </c>
      <c r="Q111" s="28">
        <v>4.5804260000000001</v>
      </c>
      <c r="R111" s="28">
        <v>174.16045600000001</v>
      </c>
      <c r="S111" s="28">
        <v>0.40176119999999998</v>
      </c>
      <c r="T111" s="4">
        <v>36.700000000000003</v>
      </c>
      <c r="U111" s="20">
        <f>-327.27*T111+13211</f>
        <v>1200.1909999999989</v>
      </c>
      <c r="V111" s="3">
        <f t="shared" si="15"/>
        <v>720114.59999999928</v>
      </c>
      <c r="W111" s="4">
        <v>34.22</v>
      </c>
      <c r="X111" s="3">
        <f>-1909.1*W111+70764</f>
        <v>5434.5980000000054</v>
      </c>
      <c r="Y111" s="3">
        <f t="shared" si="12"/>
        <v>3260758.8000000035</v>
      </c>
      <c r="Z111" s="4"/>
      <c r="AA111" s="20"/>
      <c r="AB111" s="3"/>
      <c r="AC111" s="4">
        <v>6.7</v>
      </c>
      <c r="AD111" s="4">
        <v>24.8</v>
      </c>
    </row>
    <row r="112" spans="1:42" ht="15.75" customHeight="1" x14ac:dyDescent="0.25">
      <c r="A112" s="3" t="s">
        <v>189</v>
      </c>
      <c r="B112" s="26" t="s">
        <v>190</v>
      </c>
      <c r="C112" s="3" t="s">
        <v>14</v>
      </c>
      <c r="D112" s="14" t="s">
        <v>234</v>
      </c>
      <c r="E112" s="14" t="s">
        <v>235</v>
      </c>
      <c r="F112" s="3">
        <v>7.1</v>
      </c>
      <c r="G112" s="3">
        <v>27.9</v>
      </c>
      <c r="H112" s="3">
        <v>34.32</v>
      </c>
      <c r="I112" s="12">
        <f>-1909.1*H112+70764</f>
        <v>5243.6880000000019</v>
      </c>
      <c r="J112" s="24">
        <f t="shared" si="16"/>
        <v>3146212.8000000017</v>
      </c>
      <c r="K112" s="3">
        <v>37.380000000000003</v>
      </c>
      <c r="L112" s="12">
        <f>-327.27*K112+13211</f>
        <v>977.64739999999983</v>
      </c>
      <c r="M112" s="22">
        <f t="shared" si="18"/>
        <v>586588.43999999983</v>
      </c>
      <c r="N112" s="3"/>
      <c r="O112" s="3"/>
      <c r="P112" s="3"/>
      <c r="Q112" s="3"/>
      <c r="R112" s="3"/>
      <c r="S112" s="3"/>
      <c r="T112" s="3">
        <v>38.51</v>
      </c>
      <c r="U112" s="20">
        <f>-327.27*T112+13211</f>
        <v>607.83230000000185</v>
      </c>
      <c r="V112" s="3">
        <f t="shared" si="15"/>
        <v>364699.38000000111</v>
      </c>
      <c r="W112" s="3">
        <v>33.64</v>
      </c>
      <c r="X112" s="3">
        <f>-1909.1*W112+70764</f>
        <v>6541.8760000000038</v>
      </c>
      <c r="Y112" s="3">
        <f t="shared" si="12"/>
        <v>3925125.600000002</v>
      </c>
      <c r="Z112" s="3">
        <v>36.4</v>
      </c>
      <c r="AA112" s="3">
        <f>-1909.1*Z112+70764</f>
        <v>1272.7600000000093</v>
      </c>
      <c r="AB112" s="3">
        <f t="shared" si="13"/>
        <v>763656.00000000559</v>
      </c>
      <c r="AC112" s="3">
        <v>6.5</v>
      </c>
      <c r="AD112" s="3">
        <v>23.7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5.75" customHeight="1" x14ac:dyDescent="0.2">
      <c r="A113" s="4" t="s">
        <v>191</v>
      </c>
      <c r="B113" s="27"/>
      <c r="C113" s="4" t="s">
        <v>16</v>
      </c>
      <c r="D113" s="14" t="s">
        <v>220</v>
      </c>
      <c r="E113" s="14" t="s">
        <v>221</v>
      </c>
      <c r="F113" s="4">
        <v>6.9</v>
      </c>
      <c r="G113" s="4">
        <v>29.3</v>
      </c>
      <c r="H113" s="19"/>
      <c r="I113" s="12"/>
      <c r="J113" s="24"/>
      <c r="K113" s="4">
        <v>37.4</v>
      </c>
      <c r="L113" s="12">
        <f>-327.27*K113+13211</f>
        <v>971.10200000000077</v>
      </c>
      <c r="M113" s="22">
        <f t="shared" si="18"/>
        <v>582661.20000000042</v>
      </c>
      <c r="N113" s="4">
        <v>32.340000000000003</v>
      </c>
      <c r="O113" s="18">
        <f t="shared" ref="O113" si="32">-327.27*N113+13211</f>
        <v>2627.0882000000001</v>
      </c>
      <c r="P113" s="3">
        <f t="shared" si="14"/>
        <v>1576252.9200000002</v>
      </c>
      <c r="Q113" s="28">
        <v>1.6688510000000001</v>
      </c>
      <c r="R113" s="28">
        <v>184.803755</v>
      </c>
      <c r="S113" s="28">
        <v>0.29541089999999998</v>
      </c>
      <c r="T113" s="4">
        <v>37.5</v>
      </c>
      <c r="U113" s="20">
        <f>-327.27*T113+13211</f>
        <v>938.375</v>
      </c>
      <c r="V113" s="3">
        <f t="shared" si="15"/>
        <v>563025</v>
      </c>
      <c r="W113" s="4">
        <v>38.5</v>
      </c>
      <c r="X113" s="20">
        <f>-327.27*W113+13211</f>
        <v>611.10500000000138</v>
      </c>
      <c r="Y113" s="3">
        <f t="shared" si="12"/>
        <v>366663.00000000081</v>
      </c>
      <c r="Z113" s="4"/>
      <c r="AA113" s="20"/>
      <c r="AB113" s="3"/>
      <c r="AC113" s="4">
        <v>8.1999999999999993</v>
      </c>
      <c r="AD113" s="4">
        <v>31.4</v>
      </c>
    </row>
    <row r="114" spans="1:42" ht="15.75" customHeight="1" x14ac:dyDescent="0.2">
      <c r="A114" s="4" t="s">
        <v>192</v>
      </c>
      <c r="B114" s="27"/>
      <c r="C114" s="4" t="s">
        <v>18</v>
      </c>
      <c r="D114" s="14" t="s">
        <v>222</v>
      </c>
      <c r="E114" s="14" t="s">
        <v>223</v>
      </c>
      <c r="F114" s="4">
        <v>6.8</v>
      </c>
      <c r="G114" s="4">
        <v>29.8</v>
      </c>
      <c r="H114" s="4"/>
      <c r="I114" s="12"/>
      <c r="J114" s="24"/>
      <c r="K114" s="4">
        <v>37.700000000000003</v>
      </c>
      <c r="L114" s="12">
        <f>-327.27*K114+13211</f>
        <v>872.92100000000028</v>
      </c>
      <c r="M114" s="22">
        <f t="shared" si="18"/>
        <v>523752.60000000015</v>
      </c>
      <c r="N114" s="4"/>
      <c r="O114" s="4"/>
      <c r="P114" s="3"/>
      <c r="Q114" s="3"/>
      <c r="R114" s="3"/>
      <c r="S114" s="3"/>
      <c r="T114" s="4"/>
      <c r="U114" s="20"/>
      <c r="V114" s="3"/>
      <c r="W114" s="4">
        <v>35.869999999999997</v>
      </c>
      <c r="X114" s="3">
        <f>-1909.1*W114+70764</f>
        <v>2284.5830000000133</v>
      </c>
      <c r="Y114" s="3">
        <f t="shared" si="12"/>
        <v>1370749.800000008</v>
      </c>
      <c r="Z114" s="4"/>
      <c r="AA114" s="20"/>
      <c r="AB114" s="3"/>
      <c r="AC114" s="4">
        <v>7.4</v>
      </c>
      <c r="AD114" s="4">
        <v>28.4</v>
      </c>
    </row>
    <row r="115" spans="1:42" ht="15.75" customHeight="1" x14ac:dyDescent="0.2">
      <c r="A115" s="4" t="s">
        <v>193</v>
      </c>
      <c r="B115" s="27"/>
      <c r="C115" s="4" t="s">
        <v>20</v>
      </c>
      <c r="D115" s="14" t="s">
        <v>224</v>
      </c>
      <c r="E115" s="14" t="s">
        <v>225</v>
      </c>
      <c r="F115" s="4">
        <v>6.6</v>
      </c>
      <c r="G115" s="4">
        <v>29.9</v>
      </c>
      <c r="H115" s="19">
        <v>35.58</v>
      </c>
      <c r="I115" s="12">
        <f>-1909.1*H115+70764</f>
        <v>2838.2220000000088</v>
      </c>
      <c r="J115" s="24">
        <f t="shared" si="16"/>
        <v>1702933.2000000053</v>
      </c>
      <c r="K115" s="4">
        <v>37.96</v>
      </c>
      <c r="L115" s="12">
        <f>-327.27*K115+13211</f>
        <v>787.83079999999973</v>
      </c>
      <c r="M115" s="22">
        <f t="shared" si="18"/>
        <v>472698.47999999986</v>
      </c>
      <c r="N115" s="4"/>
      <c r="O115" s="4"/>
      <c r="P115" s="3"/>
      <c r="Q115" s="3"/>
      <c r="R115" s="3"/>
      <c r="S115" s="3"/>
      <c r="T115" s="4">
        <v>37.799999999999997</v>
      </c>
      <c r="U115" s="20">
        <f>-327.27*T115+13211</f>
        <v>840.19400000000132</v>
      </c>
      <c r="V115" s="3">
        <f t="shared" si="15"/>
        <v>504116.40000000078</v>
      </c>
      <c r="W115" s="4"/>
      <c r="X115" s="20"/>
      <c r="Y115" s="3"/>
      <c r="Z115" s="4">
        <v>37.869999999999997</v>
      </c>
      <c r="AA115" s="20"/>
      <c r="AB115" s="3"/>
      <c r="AC115" s="4">
        <v>6.7</v>
      </c>
      <c r="AD115" s="4">
        <v>27.6</v>
      </c>
    </row>
    <row r="116" spans="1:42" ht="15.75" customHeight="1" x14ac:dyDescent="0.2">
      <c r="A116" s="4" t="s">
        <v>194</v>
      </c>
      <c r="B116" s="27"/>
      <c r="C116" s="4" t="s">
        <v>22</v>
      </c>
      <c r="D116" s="14" t="s">
        <v>224</v>
      </c>
      <c r="E116" s="14" t="s">
        <v>225</v>
      </c>
      <c r="F116" s="4">
        <v>7.3</v>
      </c>
      <c r="G116" s="4">
        <v>28.3</v>
      </c>
      <c r="H116" s="4">
        <v>37.39</v>
      </c>
      <c r="I116" s="12">
        <f>-327.27*H116+13211</f>
        <v>974.3747000000003</v>
      </c>
      <c r="J116" s="24">
        <f t="shared" si="16"/>
        <v>584624.82000000018</v>
      </c>
      <c r="K116" s="4">
        <v>37.79</v>
      </c>
      <c r="L116" s="12">
        <f>-327.27*K116+13211</f>
        <v>843.46670000000086</v>
      </c>
      <c r="M116" s="22">
        <f t="shared" si="18"/>
        <v>506080.02000000048</v>
      </c>
      <c r="N116" s="4">
        <v>36.69</v>
      </c>
      <c r="O116" s="4">
        <f t="shared" ref="O116" si="33">-327.27*N116+13211</f>
        <v>1203.4637000000021</v>
      </c>
      <c r="P116" s="3">
        <f t="shared" si="14"/>
        <v>722078.22000000137</v>
      </c>
      <c r="Q116" s="28">
        <v>4.0668439999999997</v>
      </c>
      <c r="R116" s="28">
        <v>130.02254600000001</v>
      </c>
      <c r="S116" s="28">
        <v>0.41972720000000002</v>
      </c>
      <c r="T116" s="4"/>
      <c r="U116" s="20"/>
      <c r="V116" s="3"/>
      <c r="W116" s="4">
        <v>37.79</v>
      </c>
      <c r="X116" s="20">
        <f>-327.27*W116+13211</f>
        <v>843.46670000000086</v>
      </c>
      <c r="Y116" s="3">
        <f t="shared" si="12"/>
        <v>506080.02000000048</v>
      </c>
      <c r="Z116" s="4"/>
      <c r="AA116" s="20"/>
      <c r="AB116" s="3"/>
      <c r="AC116" s="4">
        <v>6.8</v>
      </c>
      <c r="AD116" s="4">
        <v>28.7</v>
      </c>
    </row>
    <row r="117" spans="1:42" ht="15.75" customHeight="1" x14ac:dyDescent="0.25">
      <c r="A117" s="3" t="s">
        <v>195</v>
      </c>
      <c r="B117" s="26" t="s">
        <v>196</v>
      </c>
      <c r="C117" s="3" t="s">
        <v>14</v>
      </c>
      <c r="D117" s="14" t="s">
        <v>236</v>
      </c>
      <c r="E117" s="14" t="s">
        <v>237</v>
      </c>
      <c r="F117" s="3" t="s">
        <v>197</v>
      </c>
      <c r="G117" s="3">
        <v>28.2</v>
      </c>
      <c r="H117" s="3">
        <v>36.29</v>
      </c>
      <c r="I117" s="12">
        <f>-1909.1*H117+70764</f>
        <v>1482.7609999999986</v>
      </c>
      <c r="J117" s="24">
        <f t="shared" si="16"/>
        <v>889656.59999999916</v>
      </c>
      <c r="K117" s="3"/>
      <c r="L117" s="3"/>
      <c r="M117" s="22"/>
      <c r="N117" s="3"/>
      <c r="O117" s="3"/>
      <c r="P117" s="3"/>
      <c r="Q117" s="3"/>
      <c r="R117" s="3"/>
      <c r="S117" s="3"/>
      <c r="T117" s="3">
        <v>37.53</v>
      </c>
      <c r="U117" s="20">
        <f>-327.27*T117+13211</f>
        <v>928.55689999999959</v>
      </c>
      <c r="V117" s="3">
        <f t="shared" si="15"/>
        <v>557134.13999999978</v>
      </c>
      <c r="W117" s="3">
        <v>33.53</v>
      </c>
      <c r="X117" s="3">
        <f>-1909.1*W117+70764</f>
        <v>6751.8770000000004</v>
      </c>
      <c r="Y117" s="3">
        <f t="shared" si="12"/>
        <v>4051126.2</v>
      </c>
      <c r="Z117" s="3"/>
      <c r="AA117" s="3"/>
      <c r="AB117" s="3"/>
      <c r="AC117" s="3">
        <v>6.7</v>
      </c>
      <c r="AD117" s="3">
        <v>23.9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5.75" customHeight="1" x14ac:dyDescent="0.2">
      <c r="A118" s="4" t="s">
        <v>198</v>
      </c>
      <c r="B118" s="27"/>
      <c r="C118" s="4" t="s">
        <v>16</v>
      </c>
      <c r="D118" s="14" t="s">
        <v>218</v>
      </c>
      <c r="E118" s="14" t="s">
        <v>219</v>
      </c>
      <c r="F118" s="4">
        <v>6.4</v>
      </c>
      <c r="G118" s="4">
        <v>27.4</v>
      </c>
      <c r="H118" s="4"/>
      <c r="I118" s="12"/>
      <c r="J118" s="24"/>
      <c r="K118" s="4">
        <v>36.49</v>
      </c>
      <c r="L118" s="12">
        <f>-1909.1*K118+70764</f>
        <v>1100.9410000000062</v>
      </c>
      <c r="M118" s="22">
        <f t="shared" si="18"/>
        <v>660564.6000000037</v>
      </c>
      <c r="N118" s="4">
        <v>34.119999999999997</v>
      </c>
      <c r="O118" s="3">
        <f>-1909.1*N118+70764</f>
        <v>5625.5080000000089</v>
      </c>
      <c r="P118" s="3">
        <f t="shared" si="14"/>
        <v>3375304.8000000059</v>
      </c>
      <c r="Q118" s="28">
        <v>5.595675</v>
      </c>
      <c r="R118" s="28">
        <v>182.72431</v>
      </c>
      <c r="S118" s="28">
        <v>0.42067880000000002</v>
      </c>
      <c r="T118" s="4"/>
      <c r="U118" s="20"/>
      <c r="V118" s="3"/>
      <c r="W118" s="4">
        <v>33.32</v>
      </c>
      <c r="X118" s="20"/>
      <c r="Y118" s="3"/>
      <c r="Z118" s="4"/>
      <c r="AA118" s="20"/>
      <c r="AB118" s="3"/>
      <c r="AC118" s="4">
        <v>6.8</v>
      </c>
      <c r="AD118" s="4">
        <v>23.2</v>
      </c>
    </row>
    <row r="119" spans="1:42" ht="15.75" customHeight="1" x14ac:dyDescent="0.2">
      <c r="A119" s="4" t="s">
        <v>199</v>
      </c>
      <c r="B119" s="27"/>
      <c r="C119" s="4" t="s">
        <v>20</v>
      </c>
      <c r="D119" s="14" t="s">
        <v>264</v>
      </c>
      <c r="E119" s="14" t="s">
        <v>265</v>
      </c>
      <c r="F119" s="4">
        <v>6.8</v>
      </c>
      <c r="G119" s="4">
        <v>27.6</v>
      </c>
      <c r="H119" s="4"/>
      <c r="I119" s="12"/>
      <c r="J119" s="24"/>
      <c r="K119" s="4">
        <v>38.950000000000003</v>
      </c>
      <c r="L119" s="12">
        <f>-327.27*K119+13211</f>
        <v>463.83350000000064</v>
      </c>
      <c r="M119" s="22">
        <f t="shared" si="18"/>
        <v>278300.10000000038</v>
      </c>
      <c r="N119" s="4"/>
      <c r="O119" s="4"/>
      <c r="P119" s="3"/>
      <c r="Q119" s="3"/>
      <c r="R119" s="3"/>
      <c r="S119" s="3"/>
      <c r="T119" s="4">
        <v>37.65</v>
      </c>
      <c r="U119" s="20">
        <f>-327.27*T119+13211</f>
        <v>889.28450000000157</v>
      </c>
      <c r="V119" s="3">
        <f t="shared" si="15"/>
        <v>533570.70000000088</v>
      </c>
      <c r="W119" s="4"/>
      <c r="X119" s="20"/>
      <c r="Y119" s="3"/>
      <c r="Z119" s="4">
        <v>37.630000000000003</v>
      </c>
      <c r="AA119" s="20"/>
      <c r="AB119" s="3"/>
      <c r="AC119" s="4">
        <v>8.3000000000000007</v>
      </c>
      <c r="AD119" s="4">
        <v>28.8</v>
      </c>
    </row>
    <row r="120" spans="1:42" ht="15.75" customHeight="1" x14ac:dyDescent="0.2">
      <c r="A120" s="4" t="s">
        <v>200</v>
      </c>
      <c r="B120" s="27"/>
      <c r="C120" s="4" t="s">
        <v>22</v>
      </c>
      <c r="D120" s="14" t="s">
        <v>266</v>
      </c>
      <c r="E120" s="14" t="s">
        <v>267</v>
      </c>
      <c r="F120" s="4">
        <v>7.4</v>
      </c>
      <c r="G120" s="4">
        <v>26.5</v>
      </c>
      <c r="H120" s="4">
        <v>35.57</v>
      </c>
      <c r="I120" s="12">
        <f>-1909.1*H120+70764</f>
        <v>2857.3130000000092</v>
      </c>
      <c r="J120" s="24">
        <f t="shared" si="16"/>
        <v>1714387.8000000054</v>
      </c>
      <c r="K120" s="4"/>
      <c r="L120" s="12"/>
      <c r="M120" s="22"/>
      <c r="N120" s="4">
        <v>38.4</v>
      </c>
      <c r="O120" s="4">
        <f t="shared" ref="O120" si="34">-327.27*N120+13211</f>
        <v>643.83200000000033</v>
      </c>
      <c r="P120" s="3">
        <f t="shared" si="14"/>
        <v>386299.20000000019</v>
      </c>
      <c r="Q120" s="28">
        <v>4.4086699999999999</v>
      </c>
      <c r="R120" s="28">
        <v>105.760925</v>
      </c>
      <c r="S120" s="28">
        <v>0.39081009999999999</v>
      </c>
      <c r="T120" s="4"/>
      <c r="U120" s="20"/>
      <c r="V120" s="22"/>
      <c r="W120" s="4">
        <v>33.9</v>
      </c>
      <c r="X120" s="3">
        <f>-1909.1*W120+70764</f>
        <v>6045.5100000000093</v>
      </c>
      <c r="Y120" s="3">
        <f t="shared" si="12"/>
        <v>3627306.0000000056</v>
      </c>
      <c r="Z120" s="4"/>
      <c r="AA120" s="20"/>
      <c r="AB120" s="3"/>
      <c r="AC120" s="4">
        <v>6.4</v>
      </c>
      <c r="AD120" s="4">
        <v>23.7</v>
      </c>
    </row>
    <row r="121" spans="1:42" ht="15.75" customHeight="1" x14ac:dyDescent="0.2"/>
    <row r="122" spans="1:42" ht="15.75" customHeight="1" x14ac:dyDescent="0.2"/>
    <row r="123" spans="1:42" ht="15.75" customHeight="1" x14ac:dyDescent="0.2"/>
    <row r="124" spans="1:42" ht="15.75" customHeight="1" x14ac:dyDescent="0.2"/>
    <row r="125" spans="1:42" ht="15.75" customHeight="1" x14ac:dyDescent="0.2"/>
    <row r="126" spans="1:42" ht="15.75" customHeight="1" x14ac:dyDescent="0.2"/>
    <row r="127" spans="1:42" ht="15.75" customHeight="1" x14ac:dyDescent="0.2"/>
    <row r="128" spans="1:4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82:B111"/>
    <mergeCell ref="B112:B116"/>
    <mergeCell ref="B117:B120"/>
    <mergeCell ref="B2:B8"/>
    <mergeCell ref="B9:B14"/>
    <mergeCell ref="B15:B20"/>
    <mergeCell ref="B21:B26"/>
    <mergeCell ref="B27:B32"/>
    <mergeCell ref="B33:B50"/>
    <mergeCell ref="B51:B56"/>
    <mergeCell ref="B57:B61"/>
    <mergeCell ref="B62:B66"/>
    <mergeCell ref="B67:B71"/>
    <mergeCell ref="B72:B76"/>
    <mergeCell ref="B77:B81"/>
  </mergeCells>
  <conditionalFormatting sqref="W3:AB3 H2:O2 T2:X2 Z2:AB2 N5:AB6 H3:M5 K6:M6 K8:AB9 H6:J120 T3:U3 N3:P4 T4:AB4 K7:P7 T7:AB7 K17:AB17 K10:P16 T10:AB16 K19:AB19 K18:P18 T18:AB18 K22:AB22 K20:P21 T20:AB21 K25:AB26 K23:P24 T23:AB24 K30:AB30 K27:P29 T27:AB29 K38:AB38 K31:P37 T31:AB37 K44:AB44 K39:P43 T39:AB43 K51:AB51 K45:P50 T45:AB50 K56:AB56 K52:P55 T52:AB55 K64:AB65 K57:P63 T57:AB63 K69:AB69 K66:P68 T66:AB68 K75:AB75 K70:P74 T70:AB74 K78:AB80 K76:P77 T76:AB77 K83:AB87 K81:P82 T81:AB82 K89:AB93 K88:P88 T88:AB88 K96:AB96 K94:P95 T94:AB95 K99:AB99 K97:P98 T97:AB98 K101:AB102 K100:P100 T100:AB100 K106:AB106 K103:P105 T103:AB105 K109:AB110 K107:P108 T107:AB108 K112:AB112 K111:P111 T111:AB111 K114:AB115 K113:P113 T113:AB113 K117:AB117 K116:P116 T116:AB116 K119:AB119 K118:P118 T118:AB118 K120:P120 T120:AB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5:M10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 K1:K1048576 N1:N1048576 T1:T1048576 W1:W1048576 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L1:L1048576 O1:O1048576 U1:U1048576 X1:X1048576 AA1:A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 M1:M1048576 P1:S1 V1:V1048576 Y1:Y1048576 AB1:AB1048576 P5:S6 P2:P4 P8:S9 P7 P17:S17 P10:P16 P19:S19 P18 P22:S22 P20:P21 P25:S26 P23:P24 P30:S30 P27:P29 P38:S38 P31:P37 P44:S44 P39:P43 P51:S51 P45:P50 P56:S56 P52:P55 P64:S65 P57:P63 P69:S69 P66:P68 P75:S75 P70:P74 P78:S80 P76:P77 P83:S87 P81:P82 P89:S93 P88 P96:S96 P94:P95 P99:S99 P97:P98 P101:S102 P100 P106:S106 P103:P105 P109:S110 P107:P108 P112:S112 P111 P114:S115 P113 P117:S117 P116 P119:S119 P118 P121:S1048576 P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1" topLeftCell="A2" activePane="bottomLeft" state="frozen"/>
      <selection pane="bottomLeft" activeCell="B2" sqref="B2:B14"/>
    </sheetView>
  </sheetViews>
  <sheetFormatPr defaultColWidth="12.625" defaultRowHeight="15" customHeight="1" x14ac:dyDescent="0.2"/>
  <cols>
    <col min="1" max="1" width="12.25" customWidth="1"/>
    <col min="2" max="2" width="26.25" customWidth="1"/>
    <col min="3" max="3" width="7.625" customWidth="1"/>
    <col min="4" max="4" width="11.875" customWidth="1"/>
    <col min="5" max="12" width="7.625" customWidth="1"/>
    <col min="13" max="13" width="12" customWidth="1"/>
    <col min="14" max="26" width="7.625" customWidth="1"/>
  </cols>
  <sheetData>
    <row r="1" spans="1:14" ht="27.7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9" t="s">
        <v>13</v>
      </c>
      <c r="B2" s="26" t="s">
        <v>14</v>
      </c>
      <c r="C2" s="9">
        <v>6.9</v>
      </c>
      <c r="D2" s="9"/>
      <c r="E2" s="9"/>
      <c r="F2" s="9"/>
      <c r="G2" s="9">
        <v>34.35</v>
      </c>
      <c r="H2" s="9"/>
      <c r="I2" s="9"/>
      <c r="J2" s="9">
        <v>33.65</v>
      </c>
      <c r="K2" s="9">
        <v>32.130000000000003</v>
      </c>
      <c r="L2" s="9">
        <v>6.8</v>
      </c>
      <c r="M2" s="9">
        <v>23.5</v>
      </c>
    </row>
    <row r="3" spans="1:14" x14ac:dyDescent="0.25">
      <c r="A3" s="9" t="s">
        <v>28</v>
      </c>
      <c r="B3" s="27"/>
      <c r="C3" s="9">
        <v>6.7</v>
      </c>
      <c r="D3" s="9">
        <v>30.2</v>
      </c>
      <c r="E3" s="9">
        <v>37.090000000000003</v>
      </c>
      <c r="F3" s="9">
        <v>37.21</v>
      </c>
      <c r="G3" s="9"/>
      <c r="H3" s="9"/>
      <c r="I3" s="9">
        <v>36.42</v>
      </c>
      <c r="J3" s="9">
        <v>35.53</v>
      </c>
      <c r="K3" s="9">
        <v>35.64</v>
      </c>
      <c r="L3" s="9">
        <v>7.4</v>
      </c>
      <c r="M3" s="9">
        <v>25.3</v>
      </c>
    </row>
    <row r="4" spans="1:14" x14ac:dyDescent="0.25">
      <c r="A4" s="9" t="s">
        <v>35</v>
      </c>
      <c r="B4" s="27"/>
      <c r="C4" s="9">
        <v>6.8</v>
      </c>
      <c r="D4" s="9">
        <v>29.8</v>
      </c>
      <c r="E4" s="9"/>
      <c r="F4" s="9">
        <v>36.49</v>
      </c>
      <c r="G4" s="9">
        <v>34.130000000000003</v>
      </c>
      <c r="H4" s="9"/>
      <c r="I4" s="9">
        <v>37.119999999999997</v>
      </c>
      <c r="J4" s="9">
        <v>35.44</v>
      </c>
      <c r="K4" s="9">
        <v>37.840000000000003</v>
      </c>
      <c r="L4" s="9">
        <v>7.5</v>
      </c>
      <c r="M4" s="9">
        <v>25.6</v>
      </c>
    </row>
    <row r="5" spans="1:14" x14ac:dyDescent="0.25">
      <c r="A5" s="9" t="s">
        <v>43</v>
      </c>
      <c r="B5" s="27"/>
      <c r="C5" s="9">
        <v>7.1</v>
      </c>
      <c r="D5" s="9">
        <v>29.5</v>
      </c>
      <c r="E5" s="9"/>
      <c r="F5" s="9">
        <v>36.049999999999997</v>
      </c>
      <c r="G5" s="9">
        <v>29.5</v>
      </c>
      <c r="H5" s="9"/>
      <c r="I5" s="9"/>
      <c r="J5" s="9">
        <v>39.33</v>
      </c>
      <c r="K5" s="9">
        <v>37.82</v>
      </c>
      <c r="L5" s="9">
        <v>8.6</v>
      </c>
      <c r="M5" s="9">
        <v>30.4</v>
      </c>
    </row>
    <row r="6" spans="1:14" x14ac:dyDescent="0.25">
      <c r="A6" s="9" t="s">
        <v>51</v>
      </c>
      <c r="B6" s="27"/>
      <c r="C6" s="9">
        <v>7.2</v>
      </c>
      <c r="D6" s="9">
        <v>22.1</v>
      </c>
      <c r="E6" s="9">
        <v>25.45</v>
      </c>
      <c r="F6" s="9"/>
      <c r="G6" s="9">
        <v>34.479999999999997</v>
      </c>
      <c r="H6" s="9"/>
      <c r="I6" s="9"/>
      <c r="J6" s="9">
        <v>36.83</v>
      </c>
      <c r="K6" s="9">
        <v>37.36</v>
      </c>
      <c r="L6" s="9">
        <v>7.8</v>
      </c>
      <c r="M6" s="9">
        <v>29.7</v>
      </c>
    </row>
    <row r="7" spans="1:14" x14ac:dyDescent="0.25">
      <c r="A7" s="9" t="s">
        <v>92</v>
      </c>
      <c r="B7" s="27"/>
      <c r="C7" s="9">
        <v>7.3</v>
      </c>
      <c r="D7" s="9">
        <v>26.7</v>
      </c>
      <c r="E7" s="9">
        <v>35.4</v>
      </c>
      <c r="F7" s="9">
        <v>33.200000000000003</v>
      </c>
      <c r="G7" s="9">
        <v>32.6</v>
      </c>
      <c r="H7" s="9"/>
      <c r="I7" s="9">
        <v>36.24</v>
      </c>
      <c r="J7" s="9">
        <v>37.229999999999997</v>
      </c>
      <c r="K7" s="9"/>
      <c r="L7" s="9">
        <v>8.4</v>
      </c>
      <c r="M7" s="9">
        <v>29.4</v>
      </c>
    </row>
    <row r="8" spans="1:14" x14ac:dyDescent="0.25">
      <c r="A8" s="9" t="s">
        <v>99</v>
      </c>
      <c r="B8" s="27"/>
      <c r="C8" s="9">
        <v>6.8</v>
      </c>
      <c r="D8" s="9">
        <v>22.9</v>
      </c>
      <c r="E8" s="9">
        <v>32.28</v>
      </c>
      <c r="F8" s="9">
        <v>26.14</v>
      </c>
      <c r="G8" s="9">
        <v>26.28</v>
      </c>
      <c r="H8" s="9"/>
      <c r="I8" s="9">
        <v>38.200000000000003</v>
      </c>
      <c r="J8" s="9">
        <v>35.4</v>
      </c>
      <c r="K8" s="9">
        <v>37</v>
      </c>
      <c r="L8" s="9">
        <v>7.8</v>
      </c>
      <c r="M8" s="9">
        <v>26.7</v>
      </c>
    </row>
    <row r="9" spans="1:14" x14ac:dyDescent="0.25">
      <c r="A9" s="9" t="s">
        <v>105</v>
      </c>
      <c r="B9" s="27"/>
      <c r="C9" s="9">
        <v>7.2</v>
      </c>
      <c r="D9" s="9">
        <v>28.2</v>
      </c>
      <c r="E9" s="9">
        <v>36.130000000000003</v>
      </c>
      <c r="F9" s="9">
        <v>34.35</v>
      </c>
      <c r="G9" s="9">
        <v>35.17</v>
      </c>
      <c r="H9" s="9"/>
      <c r="I9" s="9">
        <v>37.56</v>
      </c>
      <c r="J9" s="9">
        <v>35.549999999999997</v>
      </c>
      <c r="K9" s="9"/>
      <c r="L9" s="9">
        <v>7.5</v>
      </c>
      <c r="M9" s="9">
        <v>26.2</v>
      </c>
    </row>
    <row r="10" spans="1:14" x14ac:dyDescent="0.25">
      <c r="A10" s="9" t="s">
        <v>111</v>
      </c>
      <c r="B10" s="27"/>
      <c r="C10" s="9">
        <v>6.8</v>
      </c>
      <c r="D10" s="9">
        <v>26.9</v>
      </c>
      <c r="E10" s="9">
        <v>34.72</v>
      </c>
      <c r="F10" s="9">
        <v>33.36</v>
      </c>
      <c r="G10" s="9">
        <v>37.4</v>
      </c>
      <c r="H10" s="9"/>
      <c r="I10" s="9">
        <v>33.14</v>
      </c>
      <c r="J10" s="9">
        <v>32.119999999999997</v>
      </c>
      <c r="K10" s="9">
        <v>35.270000000000003</v>
      </c>
      <c r="L10" s="9">
        <v>6.7</v>
      </c>
      <c r="M10" s="9">
        <v>22.9</v>
      </c>
    </row>
    <row r="11" spans="1:14" x14ac:dyDescent="0.25">
      <c r="A11" s="9" t="s">
        <v>117</v>
      </c>
      <c r="B11" s="27"/>
      <c r="C11" s="9">
        <v>6.8</v>
      </c>
      <c r="D11" s="9">
        <v>29.9</v>
      </c>
      <c r="E11" s="9">
        <v>34.130000000000003</v>
      </c>
      <c r="F11" s="9">
        <v>36.799999999999997</v>
      </c>
      <c r="G11" s="9">
        <v>38.119999999999997</v>
      </c>
      <c r="H11" s="9"/>
      <c r="I11" s="9">
        <v>37.46</v>
      </c>
      <c r="J11" s="9">
        <v>36.229999999999997</v>
      </c>
      <c r="K11" s="9"/>
      <c r="L11" s="9">
        <v>7.3</v>
      </c>
      <c r="M11" s="9">
        <v>29.3</v>
      </c>
    </row>
    <row r="12" spans="1:14" x14ac:dyDescent="0.25">
      <c r="A12" s="9" t="s">
        <v>123</v>
      </c>
      <c r="B12" s="27"/>
      <c r="C12" s="9">
        <v>7.3</v>
      </c>
      <c r="D12" s="9">
        <v>29.4</v>
      </c>
      <c r="E12" s="9">
        <v>37.28</v>
      </c>
      <c r="F12" s="9"/>
      <c r="G12" s="9">
        <v>36.479999999999997</v>
      </c>
      <c r="H12" s="9"/>
      <c r="I12" s="9">
        <v>36.700000000000003</v>
      </c>
      <c r="J12" s="9">
        <v>39.65</v>
      </c>
      <c r="K12" s="9">
        <v>32.32</v>
      </c>
      <c r="L12" s="9">
        <v>8.9</v>
      </c>
      <c r="M12" s="9">
        <v>31.4</v>
      </c>
    </row>
    <row r="13" spans="1:14" x14ac:dyDescent="0.25">
      <c r="A13" s="9" t="s">
        <v>190</v>
      </c>
      <c r="B13" s="27"/>
      <c r="C13" s="9">
        <v>7.1</v>
      </c>
      <c r="D13" s="9">
        <v>27.9</v>
      </c>
      <c r="E13" s="9">
        <v>34.32</v>
      </c>
      <c r="F13" s="9">
        <v>37.380000000000003</v>
      </c>
      <c r="G13" s="9"/>
      <c r="H13" s="9"/>
      <c r="I13" s="9">
        <v>38.51</v>
      </c>
      <c r="J13" s="9">
        <v>33.64</v>
      </c>
      <c r="K13" s="9">
        <v>36.4</v>
      </c>
      <c r="L13" s="9">
        <v>6.5</v>
      </c>
      <c r="M13" s="9">
        <v>23.7</v>
      </c>
    </row>
    <row r="14" spans="1:14" x14ac:dyDescent="0.25">
      <c r="A14" s="9" t="s">
        <v>196</v>
      </c>
      <c r="B14" s="27"/>
      <c r="C14" s="9">
        <v>6.6</v>
      </c>
      <c r="D14" s="9">
        <v>28.2</v>
      </c>
      <c r="E14" s="9">
        <v>36.29</v>
      </c>
      <c r="F14" s="9"/>
      <c r="G14" s="9"/>
      <c r="H14" s="9"/>
      <c r="I14" s="9">
        <v>37.53</v>
      </c>
      <c r="J14" s="9">
        <v>33.53</v>
      </c>
      <c r="K14" s="9"/>
      <c r="L14" s="9">
        <v>6.7</v>
      </c>
      <c r="M14" s="9">
        <v>23.9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1" topLeftCell="A2" activePane="bottomLeft" state="frozen"/>
      <selection pane="bottomLeft" activeCell="B2" sqref="B2:B14"/>
    </sheetView>
  </sheetViews>
  <sheetFormatPr defaultColWidth="12.625" defaultRowHeight="15" customHeight="1" x14ac:dyDescent="0.2"/>
  <cols>
    <col min="1" max="1" width="13.125" customWidth="1"/>
    <col min="2" max="2" width="33.5" customWidth="1"/>
    <col min="3" max="3" width="7.625" customWidth="1"/>
    <col min="4" max="4" width="13.75" customWidth="1"/>
    <col min="5" max="12" width="7.625" customWidth="1"/>
    <col min="13" max="13" width="13.375" customWidth="1"/>
    <col min="14" max="26" width="7.625" customWidth="1"/>
  </cols>
  <sheetData>
    <row r="1" spans="1:14" ht="28.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6" t="s">
        <v>16</v>
      </c>
      <c r="C2" s="9">
        <v>6.8</v>
      </c>
      <c r="D2" s="9">
        <v>30.1</v>
      </c>
      <c r="E2" s="9"/>
      <c r="F2" s="9">
        <v>37.119999999999997</v>
      </c>
      <c r="G2" s="9">
        <v>35.47</v>
      </c>
      <c r="H2" s="9"/>
      <c r="I2" s="9">
        <v>35.44</v>
      </c>
      <c r="J2" s="9">
        <v>34.32</v>
      </c>
      <c r="K2" s="9">
        <v>33.67</v>
      </c>
      <c r="L2" s="9">
        <v>6.1</v>
      </c>
      <c r="M2" s="9">
        <v>22.5</v>
      </c>
    </row>
    <row r="3" spans="1:14" x14ac:dyDescent="0.25">
      <c r="A3" s="4" t="s">
        <v>28</v>
      </c>
      <c r="B3" s="27"/>
      <c r="C3" s="9">
        <v>6.8</v>
      </c>
      <c r="D3" s="9">
        <v>29.8</v>
      </c>
      <c r="E3" s="9"/>
      <c r="F3" s="9">
        <v>36.119999999999997</v>
      </c>
      <c r="G3" s="9">
        <v>37.36</v>
      </c>
      <c r="H3" s="9"/>
      <c r="I3" s="9"/>
      <c r="J3" s="9">
        <v>37.369999999999997</v>
      </c>
      <c r="K3" s="9">
        <v>36.340000000000003</v>
      </c>
      <c r="L3" s="9">
        <v>8.3000000000000007</v>
      </c>
      <c r="M3" s="9">
        <v>3.3</v>
      </c>
    </row>
    <row r="4" spans="1:14" x14ac:dyDescent="0.25">
      <c r="A4" s="4" t="s">
        <v>35</v>
      </c>
      <c r="B4" s="27"/>
      <c r="C4" s="9">
        <v>6.7</v>
      </c>
      <c r="D4" s="9">
        <v>31.4</v>
      </c>
      <c r="E4" s="9"/>
      <c r="F4" s="9">
        <v>38.200000000000003</v>
      </c>
      <c r="G4" s="9">
        <v>36.4</v>
      </c>
      <c r="H4" s="9"/>
      <c r="I4" s="9"/>
      <c r="J4" s="9">
        <v>36.42</v>
      </c>
      <c r="K4" s="9">
        <v>39.229999999999997</v>
      </c>
      <c r="L4" s="9">
        <v>7.6</v>
      </c>
      <c r="M4" s="9">
        <v>29.4</v>
      </c>
    </row>
    <row r="5" spans="1:14" x14ac:dyDescent="0.25">
      <c r="A5" s="4" t="s">
        <v>43</v>
      </c>
      <c r="B5" s="27"/>
      <c r="C5" s="9">
        <v>6.8</v>
      </c>
      <c r="D5" s="9">
        <v>30.8</v>
      </c>
      <c r="E5" s="9"/>
      <c r="F5" s="9">
        <v>37.65</v>
      </c>
      <c r="G5" s="9"/>
      <c r="H5" s="9"/>
      <c r="I5" s="9"/>
      <c r="J5" s="9">
        <v>39.729999999999997</v>
      </c>
      <c r="K5" s="9"/>
      <c r="L5" s="9">
        <v>8.5</v>
      </c>
      <c r="M5" s="9" t="s">
        <v>45</v>
      </c>
    </row>
    <row r="6" spans="1:14" x14ac:dyDescent="0.25">
      <c r="A6" s="4" t="s">
        <v>51</v>
      </c>
      <c r="B6" s="27"/>
      <c r="C6" s="9">
        <v>6.8</v>
      </c>
      <c r="D6" s="9">
        <v>24.8</v>
      </c>
      <c r="E6" s="9">
        <v>38.96</v>
      </c>
      <c r="F6" s="9">
        <v>32.08</v>
      </c>
      <c r="G6" s="9">
        <v>36.799999999999997</v>
      </c>
      <c r="H6" s="9"/>
      <c r="I6" s="9"/>
      <c r="J6" s="9">
        <v>36.81</v>
      </c>
      <c r="K6" s="9">
        <v>37.36</v>
      </c>
      <c r="L6" s="9">
        <v>7.7</v>
      </c>
      <c r="M6" s="9">
        <v>28.7</v>
      </c>
    </row>
    <row r="7" spans="1:14" ht="13.5" customHeight="1" x14ac:dyDescent="0.25">
      <c r="A7" s="9" t="s">
        <v>92</v>
      </c>
      <c r="B7" s="27"/>
      <c r="C7" s="9">
        <v>6.9</v>
      </c>
      <c r="D7" s="9">
        <v>31.1</v>
      </c>
      <c r="E7" s="9">
        <v>39.479999999999997</v>
      </c>
      <c r="F7" s="9">
        <v>37.4</v>
      </c>
      <c r="G7" s="9">
        <v>35.21</v>
      </c>
      <c r="H7" s="9"/>
      <c r="I7" s="9"/>
      <c r="J7" s="9">
        <v>37.32</v>
      </c>
      <c r="K7" s="9">
        <v>35.56</v>
      </c>
      <c r="L7" s="9">
        <v>7.9</v>
      </c>
      <c r="M7" s="9">
        <v>30.4</v>
      </c>
    </row>
    <row r="8" spans="1:14" x14ac:dyDescent="0.25">
      <c r="A8" s="9" t="s">
        <v>99</v>
      </c>
      <c r="B8" s="27"/>
      <c r="C8" s="9">
        <v>6.3</v>
      </c>
      <c r="D8" s="9">
        <v>22.9</v>
      </c>
      <c r="E8" s="9">
        <v>28.18</v>
      </c>
      <c r="F8" s="9">
        <v>34.83</v>
      </c>
      <c r="G8" s="9">
        <v>33.369999999999997</v>
      </c>
      <c r="H8" s="9"/>
      <c r="I8" s="9"/>
      <c r="J8" s="9">
        <v>32.75</v>
      </c>
      <c r="K8" s="9">
        <v>38.4</v>
      </c>
      <c r="L8" s="9">
        <v>6.3</v>
      </c>
      <c r="M8" s="9">
        <v>22.8</v>
      </c>
    </row>
    <row r="9" spans="1:14" x14ac:dyDescent="0.25">
      <c r="A9" s="9" t="s">
        <v>105</v>
      </c>
      <c r="B9" s="27"/>
      <c r="C9" s="9">
        <v>7.1</v>
      </c>
      <c r="D9" s="9">
        <v>29.5</v>
      </c>
      <c r="E9" s="9"/>
      <c r="F9" s="9">
        <v>37.33</v>
      </c>
      <c r="G9" s="9">
        <v>38.75</v>
      </c>
      <c r="H9" s="9"/>
      <c r="I9" s="9"/>
      <c r="J9" s="9"/>
      <c r="K9" s="9">
        <v>34.76</v>
      </c>
      <c r="L9" s="9"/>
      <c r="M9" s="9"/>
    </row>
    <row r="10" spans="1:14" x14ac:dyDescent="0.25">
      <c r="A10" s="9" t="s">
        <v>111</v>
      </c>
      <c r="B10" s="27"/>
      <c r="C10" s="9">
        <v>6.7</v>
      </c>
      <c r="D10" s="9">
        <v>30.4</v>
      </c>
      <c r="E10" s="9">
        <v>38.4</v>
      </c>
      <c r="F10" s="9"/>
      <c r="G10" s="9">
        <v>37.479999999999997</v>
      </c>
      <c r="H10" s="9"/>
      <c r="I10" s="9">
        <v>36.31</v>
      </c>
      <c r="J10" s="9"/>
      <c r="K10" s="9">
        <v>35.21</v>
      </c>
      <c r="L10" s="9">
        <v>7.4</v>
      </c>
      <c r="M10" s="9">
        <v>29.5</v>
      </c>
    </row>
    <row r="11" spans="1:14" x14ac:dyDescent="0.25">
      <c r="A11" s="9" t="s">
        <v>117</v>
      </c>
      <c r="B11" s="27"/>
      <c r="C11" s="9">
        <v>6.7</v>
      </c>
      <c r="D11" s="9">
        <v>30.3</v>
      </c>
      <c r="E11" s="9">
        <v>32.520000000000003</v>
      </c>
      <c r="F11" s="9">
        <v>37.479999999999997</v>
      </c>
      <c r="G11" s="9">
        <v>35.56</v>
      </c>
      <c r="H11" s="9"/>
      <c r="I11" s="9">
        <v>37</v>
      </c>
      <c r="J11" s="9"/>
      <c r="K11" s="9">
        <v>37.4</v>
      </c>
      <c r="L11" s="9">
        <v>7.3</v>
      </c>
      <c r="M11" s="9">
        <v>9.5</v>
      </c>
    </row>
    <row r="12" spans="1:14" x14ac:dyDescent="0.25">
      <c r="A12" s="9" t="s">
        <v>123</v>
      </c>
      <c r="B12" s="27"/>
      <c r="C12" s="9">
        <v>7.2</v>
      </c>
      <c r="D12" s="9">
        <v>29.6</v>
      </c>
      <c r="E12" s="9">
        <v>37.58</v>
      </c>
      <c r="F12" s="9">
        <v>38.4</v>
      </c>
      <c r="G12" s="9"/>
      <c r="H12" s="9"/>
      <c r="I12" s="9"/>
      <c r="J12" s="9"/>
      <c r="K12" s="9">
        <v>37.21</v>
      </c>
      <c r="L12" s="9">
        <v>7.9</v>
      </c>
      <c r="M12" s="9">
        <v>29.5</v>
      </c>
    </row>
    <row r="13" spans="1:14" x14ac:dyDescent="0.25">
      <c r="A13" s="9" t="s">
        <v>190</v>
      </c>
      <c r="B13" s="27"/>
      <c r="C13" s="9">
        <v>6.9</v>
      </c>
      <c r="D13" s="9">
        <v>29.3</v>
      </c>
      <c r="E13" s="9"/>
      <c r="F13" s="9">
        <v>37.4</v>
      </c>
      <c r="G13" s="9">
        <v>32.340000000000003</v>
      </c>
      <c r="H13" s="9"/>
      <c r="I13" s="9">
        <v>37.5</v>
      </c>
      <c r="J13" s="9">
        <v>38.5</v>
      </c>
      <c r="K13" s="9"/>
      <c r="L13" s="9">
        <v>8.1999999999999993</v>
      </c>
      <c r="M13" s="9">
        <v>31.4</v>
      </c>
    </row>
    <row r="14" spans="1:14" x14ac:dyDescent="0.25">
      <c r="A14" s="9" t="s">
        <v>196</v>
      </c>
      <c r="B14" s="27"/>
      <c r="C14" s="9">
        <v>6.4</v>
      </c>
      <c r="D14" s="9">
        <v>27.4</v>
      </c>
      <c r="E14" s="9"/>
      <c r="F14" s="9">
        <v>36.49</v>
      </c>
      <c r="G14" s="9">
        <v>34.119999999999997</v>
      </c>
      <c r="H14" s="9"/>
      <c r="I14" s="9"/>
      <c r="J14" s="9">
        <v>33.32</v>
      </c>
      <c r="K14" s="9"/>
      <c r="L14" s="9">
        <v>6.8</v>
      </c>
      <c r="M14" s="9">
        <v>23.2</v>
      </c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5.875" customWidth="1"/>
    <col min="2" max="2" width="28.125" customWidth="1"/>
    <col min="3" max="3" width="7.625" customWidth="1"/>
    <col min="4" max="4" width="13.25" customWidth="1"/>
    <col min="5" max="5" width="7.625" customWidth="1"/>
    <col min="6" max="7" width="15.875" customWidth="1"/>
    <col min="8" max="12" width="7.625" customWidth="1"/>
    <col min="13" max="13" width="12.375" customWidth="1"/>
    <col min="14" max="26" width="7.625" customWidth="1"/>
  </cols>
  <sheetData>
    <row r="1" spans="1:14" ht="33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6" t="s">
        <v>18</v>
      </c>
      <c r="C2" s="9">
        <v>6.9</v>
      </c>
      <c r="D2" s="9">
        <v>28.5</v>
      </c>
      <c r="E2" s="9"/>
      <c r="F2" s="9"/>
      <c r="G2" s="9">
        <v>34.1</v>
      </c>
      <c r="H2" s="9"/>
      <c r="I2" s="9"/>
      <c r="J2" s="9">
        <v>36.35</v>
      </c>
      <c r="K2" s="9">
        <v>33.68</v>
      </c>
      <c r="L2" s="9">
        <v>6.3</v>
      </c>
      <c r="M2" s="9">
        <v>22.8</v>
      </c>
    </row>
    <row r="3" spans="1:14" x14ac:dyDescent="0.25">
      <c r="A3" s="4" t="s">
        <v>28</v>
      </c>
      <c r="B3" s="27"/>
      <c r="C3" s="9">
        <v>6.9</v>
      </c>
      <c r="D3" s="10">
        <v>27.9</v>
      </c>
      <c r="E3" s="9"/>
      <c r="F3" s="9">
        <v>34.130000000000003</v>
      </c>
      <c r="G3" s="9">
        <v>36.54</v>
      </c>
      <c r="H3" s="10"/>
      <c r="I3" s="9">
        <v>37.32</v>
      </c>
      <c r="J3" s="9">
        <v>35.340000000000003</v>
      </c>
      <c r="K3" s="9">
        <v>37.32</v>
      </c>
      <c r="L3" s="10">
        <v>6.9</v>
      </c>
      <c r="M3" s="10">
        <v>24.1</v>
      </c>
      <c r="N3" s="7"/>
    </row>
    <row r="4" spans="1:14" x14ac:dyDescent="0.25">
      <c r="A4" s="4" t="s">
        <v>35</v>
      </c>
      <c r="B4" s="27"/>
      <c r="C4" s="9">
        <v>6.6</v>
      </c>
      <c r="D4" s="9">
        <v>31.4</v>
      </c>
      <c r="E4" s="9">
        <v>35.57</v>
      </c>
      <c r="F4" s="9">
        <v>37.03</v>
      </c>
      <c r="G4" s="9"/>
      <c r="H4" s="9"/>
      <c r="I4" s="9">
        <v>38.869999999999997</v>
      </c>
      <c r="J4" s="9">
        <v>37.76</v>
      </c>
      <c r="K4" s="9">
        <v>36.32</v>
      </c>
      <c r="L4" s="9">
        <v>8.5</v>
      </c>
      <c r="M4" s="9">
        <v>32.4</v>
      </c>
    </row>
    <row r="5" spans="1:14" x14ac:dyDescent="0.25">
      <c r="A5" s="4" t="s">
        <v>43</v>
      </c>
      <c r="B5" s="27"/>
      <c r="C5" s="9">
        <v>6.4</v>
      </c>
      <c r="D5" s="9">
        <v>25.6</v>
      </c>
      <c r="E5" s="9"/>
      <c r="F5" s="9">
        <v>32.909999999999997</v>
      </c>
      <c r="G5" s="9">
        <v>37.6</v>
      </c>
      <c r="H5" s="9"/>
      <c r="I5" s="9">
        <v>38.28</v>
      </c>
      <c r="J5" s="9"/>
      <c r="K5" s="9">
        <v>36.380000000000003</v>
      </c>
      <c r="L5" s="9">
        <v>7.5</v>
      </c>
      <c r="M5" s="9">
        <v>30.4</v>
      </c>
    </row>
    <row r="6" spans="1:14" x14ac:dyDescent="0.25">
      <c r="A6" s="4" t="s">
        <v>51</v>
      </c>
      <c r="B6" s="27"/>
      <c r="C6" s="9">
        <v>6.3</v>
      </c>
      <c r="D6" s="9">
        <v>23.6</v>
      </c>
      <c r="E6" s="9">
        <v>35.479999999999997</v>
      </c>
      <c r="F6" s="9">
        <v>30.69</v>
      </c>
      <c r="G6" s="9">
        <v>30.72</v>
      </c>
      <c r="H6" s="9"/>
      <c r="I6" s="9">
        <v>38.65</v>
      </c>
      <c r="J6" s="9"/>
      <c r="K6" s="9">
        <v>36.380000000000003</v>
      </c>
      <c r="L6" s="9">
        <v>7.5</v>
      </c>
      <c r="M6" s="9">
        <v>29.5</v>
      </c>
    </row>
    <row r="7" spans="1:14" x14ac:dyDescent="0.25">
      <c r="A7" s="9" t="s">
        <v>92</v>
      </c>
      <c r="B7" s="27"/>
      <c r="C7" s="9">
        <v>6.4</v>
      </c>
      <c r="D7" s="9">
        <v>27.5</v>
      </c>
      <c r="E7" s="9">
        <v>36</v>
      </c>
      <c r="F7" s="9"/>
      <c r="G7" s="9">
        <v>32.450000000000003</v>
      </c>
      <c r="H7" s="9"/>
      <c r="I7" s="9">
        <v>37</v>
      </c>
      <c r="J7" s="9"/>
      <c r="K7" s="9">
        <v>36.700000000000003</v>
      </c>
      <c r="L7" s="9">
        <v>8.4</v>
      </c>
      <c r="M7" s="9">
        <v>30.3</v>
      </c>
    </row>
    <row r="8" spans="1:14" x14ac:dyDescent="0.25">
      <c r="A8" s="9" t="s">
        <v>99</v>
      </c>
      <c r="B8" s="27"/>
      <c r="C8" s="9">
        <v>6.4</v>
      </c>
      <c r="D8" s="9">
        <v>25.1</v>
      </c>
      <c r="E8" s="9"/>
      <c r="F8" s="9">
        <v>32.72</v>
      </c>
      <c r="G8" s="9">
        <v>35.71</v>
      </c>
      <c r="H8" s="9"/>
      <c r="I8" s="9">
        <v>36.32</v>
      </c>
      <c r="J8" s="9"/>
      <c r="K8" s="9">
        <v>35</v>
      </c>
      <c r="L8" s="9">
        <v>7.1</v>
      </c>
      <c r="M8" s="9">
        <v>28.5</v>
      </c>
    </row>
    <row r="9" spans="1:14" x14ac:dyDescent="0.25">
      <c r="A9" s="9" t="s">
        <v>105</v>
      </c>
      <c r="B9" s="27"/>
      <c r="C9" s="9">
        <v>7.5</v>
      </c>
      <c r="D9" s="9">
        <v>27.9</v>
      </c>
      <c r="E9" s="9">
        <v>37.94</v>
      </c>
      <c r="F9" s="9">
        <v>34.32</v>
      </c>
      <c r="G9" s="9"/>
      <c r="H9" s="9"/>
      <c r="I9" s="9"/>
      <c r="J9" s="9">
        <v>35.42</v>
      </c>
      <c r="K9" s="9">
        <v>36.5</v>
      </c>
      <c r="L9" s="9">
        <v>7.6</v>
      </c>
      <c r="M9" s="9">
        <v>25.6</v>
      </c>
    </row>
    <row r="10" spans="1:14" x14ac:dyDescent="0.25">
      <c r="A10" s="9" t="s">
        <v>111</v>
      </c>
      <c r="B10" s="27"/>
      <c r="C10" s="9">
        <v>7.1</v>
      </c>
      <c r="D10" s="9">
        <v>29.9</v>
      </c>
      <c r="E10" s="9"/>
      <c r="F10" s="9"/>
      <c r="G10" s="9"/>
      <c r="H10" s="9"/>
      <c r="I10" s="9"/>
      <c r="J10" s="9">
        <v>35.65</v>
      </c>
      <c r="K10" s="9"/>
      <c r="L10" s="9">
        <v>7.7</v>
      </c>
      <c r="M10" s="9">
        <v>26.4</v>
      </c>
    </row>
    <row r="11" spans="1:14" x14ac:dyDescent="0.25">
      <c r="A11" s="9" t="s">
        <v>117</v>
      </c>
      <c r="B11" s="27"/>
      <c r="C11" s="9">
        <v>7.3</v>
      </c>
      <c r="D11" s="9">
        <v>29.4</v>
      </c>
      <c r="E11" s="9">
        <v>32.49</v>
      </c>
      <c r="F11" s="9"/>
      <c r="G11" s="9">
        <v>37.479999999999997</v>
      </c>
      <c r="H11" s="9"/>
      <c r="I11" s="9">
        <v>37.83</v>
      </c>
      <c r="J11" s="9">
        <v>38.74</v>
      </c>
      <c r="K11" s="9"/>
      <c r="L11" s="9">
        <v>8.6999999999999993</v>
      </c>
      <c r="M11" s="9">
        <v>30.2</v>
      </c>
    </row>
    <row r="12" spans="1:14" x14ac:dyDescent="0.25">
      <c r="A12" s="9" t="s">
        <v>123</v>
      </c>
      <c r="B12" s="27"/>
      <c r="C12" s="9">
        <v>7.5</v>
      </c>
      <c r="D12" s="9">
        <v>27.4</v>
      </c>
      <c r="E12" s="9">
        <v>36.49</v>
      </c>
      <c r="F12" s="9">
        <v>34.4</v>
      </c>
      <c r="G12" s="9"/>
      <c r="H12" s="9"/>
      <c r="I12" s="9"/>
      <c r="J12" s="9">
        <v>38.65</v>
      </c>
      <c r="K12" s="9">
        <v>36.380000000000003</v>
      </c>
      <c r="L12" s="9">
        <v>8.5</v>
      </c>
      <c r="M12" s="9">
        <v>31.8</v>
      </c>
    </row>
    <row r="13" spans="1:14" x14ac:dyDescent="0.25">
      <c r="A13" s="9" t="s">
        <v>190</v>
      </c>
      <c r="B13" s="27"/>
      <c r="C13" s="9">
        <v>6.8</v>
      </c>
      <c r="D13" s="9">
        <v>29.8</v>
      </c>
      <c r="E13" s="9"/>
      <c r="F13" s="9">
        <v>37.700000000000003</v>
      </c>
      <c r="G13" s="9"/>
      <c r="H13" s="9"/>
      <c r="I13" s="9"/>
      <c r="J13" s="9">
        <v>35.869999999999997</v>
      </c>
      <c r="K13" s="9"/>
      <c r="L13" s="9">
        <v>7.4</v>
      </c>
      <c r="M13" s="9">
        <v>28.4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3"/>
  </mergeCells>
  <conditionalFormatting sqref="E2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4.5" customWidth="1"/>
    <col min="2" max="2" width="28.875" customWidth="1"/>
    <col min="3" max="3" width="7.625" customWidth="1"/>
    <col min="4" max="4" width="12.75" customWidth="1"/>
    <col min="5" max="12" width="7.625" customWidth="1"/>
    <col min="13" max="13" width="12.625" customWidth="1"/>
    <col min="14" max="26" width="7.625" customWidth="1"/>
  </cols>
  <sheetData>
    <row r="1" spans="1:14" ht="26.2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1"/>
    </row>
    <row r="2" spans="1:14" x14ac:dyDescent="0.25">
      <c r="A2" s="4" t="s">
        <v>13</v>
      </c>
      <c r="B2" s="26" t="s">
        <v>20</v>
      </c>
      <c r="C2" s="9">
        <v>7.8</v>
      </c>
      <c r="D2" s="9">
        <v>29.5</v>
      </c>
      <c r="E2" s="9">
        <v>36.79</v>
      </c>
      <c r="F2" s="9"/>
      <c r="G2" s="9"/>
      <c r="H2" s="9"/>
      <c r="I2" s="9"/>
      <c r="J2" s="9"/>
      <c r="K2" s="9">
        <v>37.44</v>
      </c>
      <c r="L2" s="9">
        <v>6.9</v>
      </c>
      <c r="M2" s="9">
        <v>24.5</v>
      </c>
      <c r="N2" s="9"/>
    </row>
    <row r="3" spans="1:14" x14ac:dyDescent="0.25">
      <c r="A3" s="4" t="s">
        <v>28</v>
      </c>
      <c r="B3" s="27"/>
      <c r="C3" s="9">
        <v>8.1999999999999993</v>
      </c>
      <c r="D3" s="10">
        <v>28.4</v>
      </c>
      <c r="E3" s="9"/>
      <c r="F3" s="9"/>
      <c r="G3" s="9">
        <v>34.72</v>
      </c>
      <c r="H3" s="10"/>
      <c r="I3" s="10"/>
      <c r="J3" s="9">
        <v>37.229999999999997</v>
      </c>
      <c r="K3" s="9">
        <v>36.340000000000003</v>
      </c>
      <c r="L3" s="10">
        <v>8.5</v>
      </c>
      <c r="M3" s="10">
        <v>29.7</v>
      </c>
      <c r="N3" s="10"/>
    </row>
    <row r="4" spans="1:14" x14ac:dyDescent="0.25">
      <c r="A4" s="4" t="s">
        <v>35</v>
      </c>
      <c r="B4" s="27"/>
      <c r="C4" s="9">
        <v>7.5</v>
      </c>
      <c r="D4" s="9">
        <v>31.6</v>
      </c>
      <c r="E4" s="9"/>
      <c r="F4" s="9">
        <v>38.950000000000003</v>
      </c>
      <c r="G4" s="9">
        <v>34.43</v>
      </c>
      <c r="H4" s="9"/>
      <c r="I4" s="9"/>
      <c r="J4" s="9"/>
      <c r="K4" s="9">
        <v>38.64</v>
      </c>
      <c r="L4" s="9"/>
      <c r="M4" s="9"/>
      <c r="N4" s="9"/>
    </row>
    <row r="5" spans="1:14" x14ac:dyDescent="0.25">
      <c r="A5" s="4" t="s">
        <v>43</v>
      </c>
      <c r="B5" s="27"/>
      <c r="C5" s="9">
        <v>7.1</v>
      </c>
      <c r="D5" s="9">
        <v>28.9</v>
      </c>
      <c r="E5" s="9">
        <v>35.69</v>
      </c>
      <c r="F5" s="9">
        <v>34.75</v>
      </c>
      <c r="G5" s="9">
        <v>34.409999999999997</v>
      </c>
      <c r="H5" s="9"/>
      <c r="I5" s="9">
        <v>38.630000000000003</v>
      </c>
      <c r="J5" s="9"/>
      <c r="K5" s="9">
        <v>37.19</v>
      </c>
      <c r="L5" s="9">
        <v>7.9</v>
      </c>
      <c r="M5" s="9">
        <v>30.4</v>
      </c>
      <c r="N5" s="9"/>
    </row>
    <row r="6" spans="1:14" x14ac:dyDescent="0.25">
      <c r="A6" s="4" t="s">
        <v>51</v>
      </c>
      <c r="B6" s="27"/>
      <c r="C6" s="9">
        <v>6.5</v>
      </c>
      <c r="D6" s="9">
        <v>28.7</v>
      </c>
      <c r="E6" s="9">
        <v>38.729999999999997</v>
      </c>
      <c r="F6" s="9">
        <v>34.479999999999997</v>
      </c>
      <c r="G6" s="9"/>
      <c r="H6" s="9"/>
      <c r="I6" s="9"/>
      <c r="J6" s="9">
        <v>38</v>
      </c>
      <c r="K6" s="9">
        <v>37.35</v>
      </c>
      <c r="L6" s="9">
        <v>7.9</v>
      </c>
      <c r="M6" s="9">
        <v>28.4</v>
      </c>
      <c r="N6" s="9"/>
    </row>
    <row r="7" spans="1:14" x14ac:dyDescent="0.25">
      <c r="A7" s="9" t="s">
        <v>92</v>
      </c>
      <c r="B7" s="27"/>
      <c r="C7" s="9">
        <v>6.6</v>
      </c>
      <c r="D7" s="9">
        <v>28.5</v>
      </c>
      <c r="E7" s="9">
        <v>37.56</v>
      </c>
      <c r="F7" s="9"/>
      <c r="G7" s="9">
        <v>36.340000000000003</v>
      </c>
      <c r="H7" s="9"/>
      <c r="I7" s="9">
        <v>36.299999999999997</v>
      </c>
      <c r="J7" s="9">
        <v>35.700000000000003</v>
      </c>
      <c r="K7" s="9"/>
      <c r="L7" s="9">
        <v>7.5</v>
      </c>
      <c r="M7" s="9">
        <v>26.1</v>
      </c>
      <c r="N7" s="9"/>
    </row>
    <row r="8" spans="1:14" x14ac:dyDescent="0.25">
      <c r="A8" s="9" t="s">
        <v>99</v>
      </c>
      <c r="B8" s="27"/>
      <c r="C8" s="9">
        <v>6.7</v>
      </c>
      <c r="D8" s="9">
        <v>27.5</v>
      </c>
      <c r="E8" s="9"/>
      <c r="F8" s="9"/>
      <c r="G8" s="9">
        <v>34.619999999999997</v>
      </c>
      <c r="H8" s="9"/>
      <c r="I8" s="9"/>
      <c r="J8" s="9">
        <v>37.5</v>
      </c>
      <c r="K8" s="9"/>
      <c r="L8" s="9">
        <v>8.4</v>
      </c>
      <c r="M8" s="9">
        <v>31.4</v>
      </c>
      <c r="N8" s="9"/>
    </row>
    <row r="9" spans="1:14" x14ac:dyDescent="0.25">
      <c r="A9" s="9" t="s">
        <v>105</v>
      </c>
      <c r="B9" s="27"/>
      <c r="C9" s="9">
        <v>6.8</v>
      </c>
      <c r="D9" s="9">
        <v>30.2</v>
      </c>
      <c r="E9" s="9">
        <v>38.6</v>
      </c>
      <c r="F9" s="9">
        <v>37.68</v>
      </c>
      <c r="G9" s="9"/>
      <c r="H9" s="9"/>
      <c r="I9" s="9">
        <v>34.5</v>
      </c>
      <c r="J9" s="9">
        <v>36.729999999999997</v>
      </c>
      <c r="K9" s="9"/>
      <c r="L9" s="9">
        <v>7.3</v>
      </c>
      <c r="M9" s="9">
        <v>28.8</v>
      </c>
      <c r="N9" s="9"/>
    </row>
    <row r="10" spans="1:14" x14ac:dyDescent="0.25">
      <c r="A10" s="9" t="s">
        <v>111</v>
      </c>
      <c r="B10" s="27"/>
      <c r="C10" s="9">
        <v>6.9</v>
      </c>
      <c r="D10" s="9">
        <v>32.1</v>
      </c>
      <c r="E10" s="9">
        <v>36.700000000000003</v>
      </c>
      <c r="F10" s="9"/>
      <c r="G10" s="9">
        <v>37.799999999999997</v>
      </c>
      <c r="H10" s="9"/>
      <c r="I10" s="9">
        <v>35.21</v>
      </c>
      <c r="J10" s="9"/>
      <c r="K10" s="9">
        <v>35.31</v>
      </c>
      <c r="L10" s="9">
        <v>7.4</v>
      </c>
      <c r="M10" s="9">
        <v>28.4</v>
      </c>
      <c r="N10" s="9"/>
    </row>
    <row r="11" spans="1:14" x14ac:dyDescent="0.25">
      <c r="A11" s="9" t="s">
        <v>117</v>
      </c>
      <c r="B11" s="27"/>
      <c r="C11" s="9">
        <v>6.5</v>
      </c>
      <c r="D11" s="9">
        <v>28.5</v>
      </c>
      <c r="E11" s="9">
        <v>38.47</v>
      </c>
      <c r="F11" s="9">
        <v>36.619999999999997</v>
      </c>
      <c r="G11" s="9"/>
      <c r="H11" s="9"/>
      <c r="I11" s="9">
        <v>37.54</v>
      </c>
      <c r="J11" s="9">
        <v>39.450000000000003</v>
      </c>
      <c r="K11" s="9"/>
      <c r="L11" s="9">
        <v>8.1999999999999993</v>
      </c>
      <c r="M11" s="9">
        <v>29.8</v>
      </c>
      <c r="N11" s="9"/>
    </row>
    <row r="12" spans="1:14" x14ac:dyDescent="0.25">
      <c r="A12" s="9" t="s">
        <v>123</v>
      </c>
      <c r="B12" s="27"/>
      <c r="C12" s="9">
        <v>6.9</v>
      </c>
      <c r="D12" s="9">
        <v>29.1</v>
      </c>
      <c r="E12" s="9">
        <v>39.28</v>
      </c>
      <c r="F12" s="9">
        <v>38.270000000000003</v>
      </c>
      <c r="G12" s="9"/>
      <c r="H12" s="9"/>
      <c r="I12" s="9">
        <v>33.450000000000003</v>
      </c>
      <c r="J12" s="9">
        <v>36.85</v>
      </c>
      <c r="K12" s="9"/>
      <c r="L12" s="9">
        <v>7.3</v>
      </c>
      <c r="M12" s="9">
        <v>29.4</v>
      </c>
      <c r="N12" s="9"/>
    </row>
    <row r="13" spans="1:14" x14ac:dyDescent="0.25">
      <c r="A13" s="9" t="s">
        <v>190</v>
      </c>
      <c r="B13" s="27"/>
      <c r="C13" s="9">
        <v>6.6</v>
      </c>
      <c r="D13" s="9">
        <v>29.9</v>
      </c>
      <c r="E13" s="9">
        <v>35.58</v>
      </c>
      <c r="F13" s="9">
        <v>37.96</v>
      </c>
      <c r="G13" s="9"/>
      <c r="H13" s="9"/>
      <c r="I13" s="9">
        <v>37.799999999999997</v>
      </c>
      <c r="J13" s="9"/>
      <c r="K13" s="9">
        <v>37.869999999999997</v>
      </c>
      <c r="L13" s="9">
        <v>6.7</v>
      </c>
      <c r="M13" s="9">
        <v>27.6</v>
      </c>
      <c r="N13" s="9"/>
    </row>
    <row r="14" spans="1:14" x14ac:dyDescent="0.25">
      <c r="A14" s="9" t="s">
        <v>196</v>
      </c>
      <c r="B14" s="27"/>
      <c r="C14" s="9">
        <v>6.8</v>
      </c>
      <c r="D14" s="9">
        <v>27.6</v>
      </c>
      <c r="E14" s="9"/>
      <c r="F14" s="9">
        <v>38.950000000000003</v>
      </c>
      <c r="G14" s="9"/>
      <c r="H14" s="9"/>
      <c r="I14" s="9">
        <v>37.65</v>
      </c>
      <c r="J14" s="9"/>
      <c r="K14" s="9">
        <v>37.630000000000003</v>
      </c>
      <c r="L14" s="9">
        <v>8.3000000000000007</v>
      </c>
      <c r="M14" s="9">
        <v>28.8</v>
      </c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7.25" customWidth="1"/>
    <col min="2" max="2" width="25.75" customWidth="1"/>
    <col min="3" max="3" width="7.625" customWidth="1"/>
    <col min="4" max="4" width="15.875" customWidth="1"/>
    <col min="5" max="12" width="7.625" customWidth="1"/>
    <col min="13" max="13" width="12.625" customWidth="1"/>
    <col min="14" max="26" width="7.625" customWidth="1"/>
  </cols>
  <sheetData>
    <row r="1" spans="1:14" ht="27.7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6" t="s">
        <v>22</v>
      </c>
      <c r="C2" s="9">
        <v>6.8</v>
      </c>
      <c r="D2" s="9">
        <v>32.6</v>
      </c>
      <c r="E2" s="9"/>
      <c r="F2" s="9"/>
      <c r="G2" s="9"/>
      <c r="H2" s="9"/>
      <c r="I2" s="9"/>
      <c r="J2" s="9">
        <v>35.700000000000003</v>
      </c>
      <c r="K2" s="9">
        <v>37.33</v>
      </c>
      <c r="L2" s="9">
        <v>7.3</v>
      </c>
      <c r="M2" s="9">
        <v>24.7</v>
      </c>
    </row>
    <row r="3" spans="1:14" x14ac:dyDescent="0.25">
      <c r="A3" s="4" t="s">
        <v>28</v>
      </c>
      <c r="B3" s="27"/>
      <c r="C3" s="9">
        <v>6.5</v>
      </c>
      <c r="D3" s="9">
        <v>23.01</v>
      </c>
      <c r="E3" s="9">
        <v>37.619999999999997</v>
      </c>
      <c r="F3" s="9">
        <v>29.56</v>
      </c>
      <c r="G3" s="9">
        <v>33.22</v>
      </c>
      <c r="H3" s="9"/>
      <c r="I3" s="9">
        <v>38.43</v>
      </c>
      <c r="J3" s="9">
        <v>37.22</v>
      </c>
      <c r="K3" s="9">
        <v>38.42</v>
      </c>
      <c r="L3" s="9">
        <v>8.6999999999999993</v>
      </c>
      <c r="M3" s="9">
        <v>31.4</v>
      </c>
    </row>
    <row r="4" spans="1:14" x14ac:dyDescent="0.25">
      <c r="A4" s="4" t="s">
        <v>35</v>
      </c>
      <c r="B4" s="27"/>
      <c r="C4" s="9">
        <v>7.6</v>
      </c>
      <c r="D4" s="9">
        <v>29.5</v>
      </c>
      <c r="E4" s="9">
        <v>35.57</v>
      </c>
      <c r="F4" s="9"/>
      <c r="G4" s="9"/>
      <c r="H4" s="9"/>
      <c r="I4" s="9"/>
      <c r="J4" s="9">
        <v>38.39</v>
      </c>
      <c r="K4" s="9"/>
      <c r="L4" s="9">
        <v>8.4</v>
      </c>
      <c r="M4" s="9">
        <v>33.5</v>
      </c>
    </row>
    <row r="5" spans="1:14" x14ac:dyDescent="0.25">
      <c r="A5" s="4" t="s">
        <v>43</v>
      </c>
      <c r="B5" s="27"/>
      <c r="C5" s="9">
        <v>7.2</v>
      </c>
      <c r="D5" s="9">
        <v>22.9</v>
      </c>
      <c r="E5" s="9"/>
      <c r="F5" s="9">
        <v>27.15</v>
      </c>
      <c r="G5" s="9"/>
      <c r="H5" s="9"/>
      <c r="I5" s="9"/>
      <c r="J5" s="9">
        <v>38.729999999999997</v>
      </c>
      <c r="K5" s="9">
        <v>39.33</v>
      </c>
      <c r="L5" s="9">
        <v>8.6</v>
      </c>
      <c r="M5" s="9">
        <v>33.4</v>
      </c>
    </row>
    <row r="6" spans="1:14" x14ac:dyDescent="0.25">
      <c r="A6" s="4" t="s">
        <v>51</v>
      </c>
      <c r="B6" s="27"/>
      <c r="C6" s="9">
        <v>7.8</v>
      </c>
      <c r="D6" s="9">
        <v>28.8</v>
      </c>
      <c r="E6" s="9">
        <v>38.369999999999997</v>
      </c>
      <c r="F6" s="9">
        <v>34.479999999999997</v>
      </c>
      <c r="G6" s="9">
        <v>37.4</v>
      </c>
      <c r="H6" s="9"/>
      <c r="I6" s="9"/>
      <c r="J6" s="9">
        <v>38.32</v>
      </c>
      <c r="K6" s="9"/>
      <c r="L6" s="9">
        <v>8.8000000000000007</v>
      </c>
      <c r="M6" s="9">
        <v>31.1</v>
      </c>
    </row>
    <row r="7" spans="1:14" x14ac:dyDescent="0.25">
      <c r="A7" s="9" t="s">
        <v>92</v>
      </c>
      <c r="B7" s="27"/>
      <c r="C7" s="9">
        <v>6.8</v>
      </c>
      <c r="D7" s="9">
        <v>28.4</v>
      </c>
      <c r="E7" s="9">
        <v>37.5</v>
      </c>
      <c r="F7" s="9">
        <v>35.4</v>
      </c>
      <c r="G7" s="9">
        <v>32.14</v>
      </c>
      <c r="H7" s="9"/>
      <c r="I7" s="9">
        <v>39.4</v>
      </c>
      <c r="J7" s="9">
        <v>38.4</v>
      </c>
      <c r="K7" s="9"/>
      <c r="L7" s="9">
        <v>6.4</v>
      </c>
      <c r="M7" s="9">
        <v>24.6</v>
      </c>
    </row>
    <row r="8" spans="1:14" x14ac:dyDescent="0.25">
      <c r="A8" s="9" t="s">
        <v>99</v>
      </c>
      <c r="B8" s="27"/>
      <c r="C8" s="9">
        <v>6.9</v>
      </c>
      <c r="D8" s="9">
        <v>28.5</v>
      </c>
      <c r="E8" s="9">
        <v>37.21</v>
      </c>
      <c r="F8" s="9">
        <v>34.43</v>
      </c>
      <c r="G8" s="9">
        <v>37.11</v>
      </c>
      <c r="H8" s="9"/>
      <c r="I8" s="9"/>
      <c r="J8" s="9"/>
      <c r="K8" s="9">
        <v>33.21</v>
      </c>
      <c r="L8" s="9"/>
      <c r="M8" s="9"/>
    </row>
    <row r="9" spans="1:14" x14ac:dyDescent="0.25">
      <c r="A9" s="9" t="s">
        <v>105</v>
      </c>
      <c r="B9" s="27"/>
      <c r="C9" s="9">
        <v>6.9</v>
      </c>
      <c r="D9" s="9">
        <v>30.5</v>
      </c>
      <c r="E9" s="9">
        <v>32.6</v>
      </c>
      <c r="F9" s="9"/>
      <c r="G9" s="9">
        <v>36.200000000000003</v>
      </c>
      <c r="H9" s="9"/>
      <c r="I9" s="9">
        <v>38.76</v>
      </c>
      <c r="J9" s="9">
        <v>39.6</v>
      </c>
      <c r="K9" s="9"/>
      <c r="L9" s="9">
        <v>8.1</v>
      </c>
      <c r="M9" s="9">
        <v>30.1</v>
      </c>
    </row>
    <row r="10" spans="1:14" x14ac:dyDescent="0.25">
      <c r="A10" s="9" t="s">
        <v>111</v>
      </c>
      <c r="B10" s="27"/>
      <c r="C10" s="9">
        <v>7</v>
      </c>
      <c r="D10" s="9">
        <v>29.5</v>
      </c>
      <c r="E10" s="9"/>
      <c r="F10" s="9">
        <v>34.32</v>
      </c>
      <c r="G10" s="9">
        <v>33.44</v>
      </c>
      <c r="H10" s="9"/>
      <c r="I10" s="9"/>
      <c r="J10" s="9">
        <v>32.21</v>
      </c>
      <c r="K10" s="9"/>
      <c r="L10" s="9">
        <v>6.6</v>
      </c>
      <c r="M10" s="9">
        <v>23.4</v>
      </c>
    </row>
    <row r="11" spans="1:14" x14ac:dyDescent="0.25">
      <c r="A11" s="9" t="s">
        <v>117</v>
      </c>
      <c r="B11" s="27"/>
      <c r="C11" s="9">
        <v>7.3</v>
      </c>
      <c r="D11" s="9">
        <v>30.4</v>
      </c>
      <c r="E11" s="9"/>
      <c r="F11" s="9">
        <v>37.4</v>
      </c>
      <c r="G11" s="9">
        <v>39.479999999999997</v>
      </c>
      <c r="H11" s="9"/>
      <c r="I11" s="9"/>
      <c r="J11" s="9"/>
      <c r="K11" s="9">
        <v>34.4</v>
      </c>
      <c r="L11" s="9"/>
      <c r="M11" s="9"/>
    </row>
    <row r="12" spans="1:14" x14ac:dyDescent="0.25">
      <c r="A12" s="9" t="s">
        <v>123</v>
      </c>
      <c r="B12" s="27"/>
      <c r="C12" s="9">
        <v>76.599999999999994</v>
      </c>
      <c r="D12" s="9">
        <v>29.5</v>
      </c>
      <c r="E12" s="9">
        <v>36.01</v>
      </c>
      <c r="F12" s="9">
        <v>39.28</v>
      </c>
      <c r="G12" s="9">
        <v>40</v>
      </c>
      <c r="H12" s="9"/>
      <c r="I12" s="9">
        <v>35.76</v>
      </c>
      <c r="J12" s="9"/>
      <c r="K12" s="9">
        <v>36.74</v>
      </c>
      <c r="L12" s="9">
        <v>7.8</v>
      </c>
      <c r="M12" s="9">
        <v>30.1</v>
      </c>
    </row>
    <row r="13" spans="1:14" x14ac:dyDescent="0.25">
      <c r="A13" s="9" t="s">
        <v>190</v>
      </c>
      <c r="B13" s="27"/>
      <c r="C13" s="9">
        <v>7.3</v>
      </c>
      <c r="D13" s="9">
        <v>28.3</v>
      </c>
      <c r="E13" s="9">
        <v>37.39</v>
      </c>
      <c r="F13" s="9">
        <v>37.79</v>
      </c>
      <c r="G13" s="9">
        <v>36.69</v>
      </c>
      <c r="H13" s="9"/>
      <c r="I13" s="9"/>
      <c r="J13" s="9">
        <v>37.79</v>
      </c>
      <c r="K13" s="9"/>
      <c r="L13" s="9">
        <v>6.8</v>
      </c>
      <c r="M13" s="9">
        <v>28.7</v>
      </c>
    </row>
    <row r="14" spans="1:14" x14ac:dyDescent="0.25">
      <c r="A14" s="9" t="s">
        <v>196</v>
      </c>
      <c r="B14" s="27"/>
      <c r="C14" s="9">
        <v>7.4</v>
      </c>
      <c r="D14" s="9">
        <v>26.5</v>
      </c>
      <c r="E14" s="9">
        <v>35.57</v>
      </c>
      <c r="F14" s="9"/>
      <c r="G14" s="9">
        <v>38.4</v>
      </c>
      <c r="H14" s="9"/>
      <c r="I14" s="9"/>
      <c r="J14" s="9">
        <v>33.9</v>
      </c>
      <c r="K14" s="9"/>
      <c r="L14" s="9">
        <v>6.4</v>
      </c>
      <c r="M14" s="9">
        <v>23.7</v>
      </c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ht="15.75" customHeight="1" x14ac:dyDescent="0.25">
      <c r="A21" s="9"/>
    </row>
    <row r="22" spans="1:1" ht="15.75" customHeight="1" x14ac:dyDescent="0.25">
      <c r="A22" s="9"/>
    </row>
    <row r="23" spans="1:1" ht="15.75" customHeight="1" x14ac:dyDescent="0.25">
      <c r="A23" s="9"/>
    </row>
    <row r="24" spans="1:1" ht="15.75" customHeight="1" x14ac:dyDescent="0.25">
      <c r="A24" s="9"/>
    </row>
    <row r="25" spans="1:1" ht="15.75" customHeight="1" x14ac:dyDescent="0.25">
      <c r="A25" s="9"/>
    </row>
    <row r="26" spans="1:1" ht="15.75" customHeight="1" x14ac:dyDescent="0.25">
      <c r="A26" s="9"/>
    </row>
    <row r="27" spans="1:1" ht="15.75" customHeight="1" x14ac:dyDescent="0.25">
      <c r="A27" s="9"/>
    </row>
    <row r="28" spans="1:1" ht="15.75" customHeight="1" x14ac:dyDescent="0.25">
      <c r="A28" s="9"/>
    </row>
    <row r="29" spans="1:1" ht="15.75" customHeight="1" x14ac:dyDescent="0.25">
      <c r="A29" s="9"/>
    </row>
    <row r="30" spans="1:1" ht="15.75" customHeight="1" x14ac:dyDescent="0.25">
      <c r="A30" s="9"/>
    </row>
    <row r="31" spans="1:1" ht="15.75" customHeight="1" x14ac:dyDescent="0.25">
      <c r="A31" s="9"/>
    </row>
    <row r="32" spans="1:1" ht="15.75" customHeight="1" x14ac:dyDescent="0.25">
      <c r="A32" s="9"/>
    </row>
    <row r="33" spans="1:1" ht="15.75" customHeight="1" x14ac:dyDescent="0.25">
      <c r="A33" s="9"/>
    </row>
    <row r="34" spans="1:1" ht="15.75" customHeight="1" x14ac:dyDescent="0.25">
      <c r="A34" s="9"/>
    </row>
    <row r="35" spans="1:1" ht="15.75" customHeight="1" x14ac:dyDescent="0.25">
      <c r="A35" s="9"/>
    </row>
    <row r="36" spans="1:1" ht="15.75" customHeight="1" x14ac:dyDescent="0.25">
      <c r="A36" s="9"/>
    </row>
    <row r="37" spans="1:1" ht="15.75" customHeight="1" x14ac:dyDescent="0.25">
      <c r="A37" s="9"/>
    </row>
    <row r="38" spans="1:1" ht="15.75" customHeight="1" x14ac:dyDescent="0.25">
      <c r="A38" s="9"/>
    </row>
    <row r="39" spans="1:1" ht="15.75" customHeight="1" x14ac:dyDescent="0.25">
      <c r="A39" s="9"/>
    </row>
    <row r="40" spans="1:1" ht="15.75" customHeight="1" x14ac:dyDescent="0.25">
      <c r="A40" s="9"/>
    </row>
    <row r="41" spans="1:1" ht="15.75" customHeight="1" x14ac:dyDescent="0.25">
      <c r="A41" s="9"/>
    </row>
    <row r="42" spans="1:1" ht="15.75" customHeight="1" x14ac:dyDescent="0.25">
      <c r="A42" s="9"/>
    </row>
    <row r="43" spans="1:1" ht="15.75" customHeight="1" x14ac:dyDescent="0.25">
      <c r="A43" s="9"/>
    </row>
    <row r="44" spans="1:1" ht="15.75" customHeight="1" x14ac:dyDescent="0.25">
      <c r="A44" s="9"/>
    </row>
    <row r="45" spans="1:1" ht="15.75" customHeight="1" x14ac:dyDescent="0.25">
      <c r="A45" s="9"/>
    </row>
    <row r="46" spans="1:1" ht="15.75" customHeight="1" x14ac:dyDescent="0.25">
      <c r="A46" s="9"/>
    </row>
    <row r="47" spans="1:1" ht="15.75" customHeight="1" x14ac:dyDescent="0.25">
      <c r="A47" s="9"/>
    </row>
    <row r="48" spans="1:1" ht="15.75" customHeight="1" x14ac:dyDescent="0.25">
      <c r="A48" s="9"/>
    </row>
    <row r="49" spans="1:1" ht="15.75" customHeight="1" x14ac:dyDescent="0.25">
      <c r="A49" s="9"/>
    </row>
    <row r="50" spans="1:1" ht="15.75" customHeight="1" x14ac:dyDescent="0.25">
      <c r="A50" s="9"/>
    </row>
    <row r="51" spans="1:1" ht="15.75" customHeight="1" x14ac:dyDescent="0.25">
      <c r="A51" s="9"/>
    </row>
    <row r="52" spans="1:1" ht="15.75" customHeight="1" x14ac:dyDescent="0.25">
      <c r="A52" s="9"/>
    </row>
    <row r="53" spans="1:1" ht="15.75" customHeight="1" x14ac:dyDescent="0.25">
      <c r="A53" s="9"/>
    </row>
    <row r="54" spans="1:1" ht="15.75" customHeight="1" x14ac:dyDescent="0.25">
      <c r="A54" s="9"/>
    </row>
    <row r="55" spans="1:1" ht="15.75" customHeight="1" x14ac:dyDescent="0.25">
      <c r="A55" s="9"/>
    </row>
    <row r="56" spans="1:1" ht="15.75" customHeight="1" x14ac:dyDescent="0.25">
      <c r="A56" s="9"/>
    </row>
    <row r="57" spans="1:1" ht="15.75" customHeight="1" x14ac:dyDescent="0.25">
      <c r="A57" s="9"/>
    </row>
    <row r="58" spans="1:1" ht="15.75" customHeight="1" x14ac:dyDescent="0.25">
      <c r="A58" s="9"/>
    </row>
    <row r="59" spans="1:1" ht="15.75" customHeight="1" x14ac:dyDescent="0.25">
      <c r="A59" s="9"/>
    </row>
    <row r="60" spans="1:1" ht="15.75" customHeight="1" x14ac:dyDescent="0.25">
      <c r="A60" s="9"/>
    </row>
    <row r="61" spans="1:1" ht="15.75" customHeight="1" x14ac:dyDescent="0.25">
      <c r="A61" s="9"/>
    </row>
    <row r="62" spans="1:1" ht="15.75" customHeight="1" x14ac:dyDescent="0.25">
      <c r="A62" s="9"/>
    </row>
    <row r="63" spans="1:1" ht="15.75" customHeight="1" x14ac:dyDescent="0.25">
      <c r="A63" s="9"/>
    </row>
    <row r="64" spans="1:1" ht="15.75" customHeight="1" x14ac:dyDescent="0.25">
      <c r="A64" s="9"/>
    </row>
    <row r="65" spans="1:1" ht="15.75" customHeight="1" x14ac:dyDescent="0.25">
      <c r="A65" s="9"/>
    </row>
    <row r="66" spans="1:1" ht="15.75" customHeight="1" x14ac:dyDescent="0.25">
      <c r="A66" s="9"/>
    </row>
    <row r="67" spans="1:1" ht="15.75" customHeight="1" x14ac:dyDescent="0.25">
      <c r="A67" s="9"/>
    </row>
    <row r="68" spans="1:1" ht="15.75" customHeight="1" x14ac:dyDescent="0.25">
      <c r="A68" s="9"/>
    </row>
    <row r="69" spans="1:1" ht="15.75" customHeight="1" x14ac:dyDescent="0.25">
      <c r="A69" s="9"/>
    </row>
    <row r="70" spans="1:1" ht="15.75" customHeight="1" x14ac:dyDescent="0.25">
      <c r="A70" s="9"/>
    </row>
    <row r="71" spans="1:1" ht="15.75" customHeight="1" x14ac:dyDescent="0.25">
      <c r="A71" s="9"/>
    </row>
    <row r="72" spans="1:1" ht="15.75" customHeight="1" x14ac:dyDescent="0.25">
      <c r="A72" s="9"/>
    </row>
    <row r="73" spans="1:1" ht="15.75" customHeight="1" x14ac:dyDescent="0.25">
      <c r="A73" s="9"/>
    </row>
    <row r="74" spans="1:1" ht="15.75" customHeight="1" x14ac:dyDescent="0.25">
      <c r="A74" s="9"/>
    </row>
    <row r="75" spans="1:1" ht="15.75" customHeight="1" x14ac:dyDescent="0.25">
      <c r="A75" s="9"/>
    </row>
    <row r="76" spans="1:1" ht="15.75" customHeight="1" x14ac:dyDescent="0.25">
      <c r="A76" s="9"/>
    </row>
    <row r="77" spans="1:1" ht="15.75" customHeight="1" x14ac:dyDescent="0.25">
      <c r="A77" s="9"/>
    </row>
    <row r="78" spans="1:1" ht="15.75" customHeight="1" x14ac:dyDescent="0.25">
      <c r="A78" s="9"/>
    </row>
    <row r="79" spans="1:1" ht="15.75" customHeight="1" x14ac:dyDescent="0.25">
      <c r="A79" s="9"/>
    </row>
    <row r="80" spans="1:1" ht="15.75" customHeight="1" x14ac:dyDescent="0.25">
      <c r="A80" s="9"/>
    </row>
    <row r="81" spans="1:1" ht="15.75" customHeight="1" x14ac:dyDescent="0.25">
      <c r="A81" s="9"/>
    </row>
    <row r="82" spans="1:1" ht="15.75" customHeight="1" x14ac:dyDescent="0.25">
      <c r="A82" s="9"/>
    </row>
    <row r="83" spans="1:1" ht="15.75" customHeight="1" x14ac:dyDescent="0.25">
      <c r="A83" s="9"/>
    </row>
    <row r="84" spans="1:1" ht="15.75" customHeight="1" x14ac:dyDescent="0.25">
      <c r="A84" s="9"/>
    </row>
    <row r="85" spans="1:1" ht="15.75" customHeight="1" x14ac:dyDescent="0.25">
      <c r="A85" s="9"/>
    </row>
    <row r="86" spans="1:1" ht="15.75" customHeight="1" x14ac:dyDescent="0.25">
      <c r="A86" s="9"/>
    </row>
    <row r="87" spans="1:1" ht="15.75" customHeight="1" x14ac:dyDescent="0.25">
      <c r="A87" s="9"/>
    </row>
    <row r="88" spans="1:1" ht="15.75" customHeight="1" x14ac:dyDescent="0.25">
      <c r="A88" s="9"/>
    </row>
    <row r="89" spans="1:1" ht="15.75" customHeight="1" x14ac:dyDescent="0.25">
      <c r="A89" s="9"/>
    </row>
    <row r="90" spans="1:1" ht="15.75" customHeight="1" x14ac:dyDescent="0.25">
      <c r="A90" s="9"/>
    </row>
    <row r="91" spans="1:1" ht="15.75" customHeight="1" x14ac:dyDescent="0.25">
      <c r="A91" s="9"/>
    </row>
    <row r="92" spans="1:1" ht="15.75" customHeight="1" x14ac:dyDescent="0.25">
      <c r="A92" s="9"/>
    </row>
    <row r="93" spans="1:1" ht="15.75" customHeight="1" x14ac:dyDescent="0.25">
      <c r="A93" s="9"/>
    </row>
    <row r="94" spans="1:1" ht="15.75" customHeight="1" x14ac:dyDescent="0.25">
      <c r="A94" s="9"/>
    </row>
    <row r="95" spans="1:1" ht="15.75" customHeight="1" x14ac:dyDescent="0.25">
      <c r="A95" s="9"/>
    </row>
    <row r="96" spans="1:1" ht="15.75" customHeight="1" x14ac:dyDescent="0.25">
      <c r="A96" s="9"/>
    </row>
    <row r="97" spans="1:1" ht="15.75" customHeight="1" x14ac:dyDescent="0.25">
      <c r="A97" s="9"/>
    </row>
    <row r="98" spans="1:1" ht="15.75" customHeight="1" x14ac:dyDescent="0.25">
      <c r="A98" s="9"/>
    </row>
    <row r="99" spans="1:1" ht="15.75" customHeight="1" x14ac:dyDescent="0.25">
      <c r="A99" s="9"/>
    </row>
    <row r="100" spans="1:1" ht="15.75" customHeight="1" x14ac:dyDescent="0.25">
      <c r="A100" s="9"/>
    </row>
    <row r="101" spans="1:1" ht="15.75" customHeight="1" x14ac:dyDescent="0.25">
      <c r="A101" s="9"/>
    </row>
    <row r="102" spans="1:1" ht="15.75" customHeight="1" x14ac:dyDescent="0.25">
      <c r="A102" s="9"/>
    </row>
    <row r="103" spans="1:1" ht="15.75" customHeight="1" x14ac:dyDescent="0.25">
      <c r="A103" s="9"/>
    </row>
    <row r="104" spans="1:1" ht="15.75" customHeight="1" x14ac:dyDescent="0.25">
      <c r="A104" s="9"/>
    </row>
    <row r="105" spans="1:1" ht="15.75" customHeight="1" x14ac:dyDescent="0.25">
      <c r="A105" s="9"/>
    </row>
    <row r="106" spans="1:1" ht="15.75" customHeight="1" x14ac:dyDescent="0.25">
      <c r="A106" s="9"/>
    </row>
    <row r="107" spans="1:1" ht="15.75" customHeight="1" x14ac:dyDescent="0.25">
      <c r="A107" s="9"/>
    </row>
    <row r="108" spans="1:1" ht="15.75" customHeight="1" x14ac:dyDescent="0.25">
      <c r="A108" s="9"/>
    </row>
    <row r="109" spans="1:1" ht="15.75" customHeight="1" x14ac:dyDescent="0.25">
      <c r="A109" s="9"/>
    </row>
    <row r="110" spans="1:1" ht="15.75" customHeight="1" x14ac:dyDescent="0.25">
      <c r="A110" s="9"/>
    </row>
    <row r="111" spans="1:1" ht="15.75" customHeight="1" x14ac:dyDescent="0.25">
      <c r="A111" s="9"/>
    </row>
    <row r="112" spans="1:1" ht="15.75" customHeight="1" x14ac:dyDescent="0.25">
      <c r="A112" s="9"/>
    </row>
    <row r="113" spans="1:1" ht="15.75" customHeight="1" x14ac:dyDescent="0.25">
      <c r="A113" s="9"/>
    </row>
    <row r="114" spans="1:1" ht="15.75" customHeight="1" x14ac:dyDescent="0.25">
      <c r="A114" s="9"/>
    </row>
    <row r="115" spans="1:1" ht="15.75" customHeight="1" x14ac:dyDescent="0.25">
      <c r="A115" s="9"/>
    </row>
    <row r="116" spans="1:1" ht="15.75" customHeight="1" x14ac:dyDescent="0.25">
      <c r="A116" s="9"/>
    </row>
    <row r="117" spans="1:1" ht="15.75" customHeight="1" x14ac:dyDescent="0.25">
      <c r="A117" s="9"/>
    </row>
    <row r="118" spans="1:1" ht="15.75" customHeight="1" x14ac:dyDescent="0.25">
      <c r="A118" s="9"/>
    </row>
    <row r="119" spans="1:1" ht="15.75" customHeight="1" x14ac:dyDescent="0.25">
      <c r="A119" s="9"/>
    </row>
    <row r="120" spans="1:1" ht="15.75" customHeight="1" x14ac:dyDescent="0.25">
      <c r="A120" s="9"/>
    </row>
    <row r="121" spans="1:1" ht="15.75" customHeight="1" x14ac:dyDescent="0.25">
      <c r="A121" s="9"/>
    </row>
    <row r="122" spans="1:1" ht="15.75" customHeight="1" x14ac:dyDescent="0.25">
      <c r="A122" s="9"/>
    </row>
    <row r="123" spans="1:1" ht="15.75" customHeight="1" x14ac:dyDescent="0.25">
      <c r="A123" s="9"/>
    </row>
    <row r="124" spans="1:1" ht="15.75" customHeight="1" x14ac:dyDescent="0.25">
      <c r="A124" s="9"/>
    </row>
    <row r="125" spans="1:1" ht="15.75" customHeight="1" x14ac:dyDescent="0.25">
      <c r="A125" s="9"/>
    </row>
    <row r="126" spans="1:1" ht="15.75" customHeight="1" x14ac:dyDescent="0.25">
      <c r="A126" s="9"/>
    </row>
    <row r="127" spans="1:1" ht="15.75" customHeight="1" x14ac:dyDescent="0.25">
      <c r="A127" s="9"/>
    </row>
    <row r="128" spans="1:1" ht="15.75" customHeight="1" x14ac:dyDescent="0.25">
      <c r="A128" s="9"/>
    </row>
    <row r="129" spans="1:1" ht="15.75" customHeight="1" x14ac:dyDescent="0.25">
      <c r="A129" s="9"/>
    </row>
    <row r="130" spans="1:1" ht="15.75" customHeight="1" x14ac:dyDescent="0.25">
      <c r="A130" s="9"/>
    </row>
    <row r="131" spans="1:1" ht="15.75" customHeight="1" x14ac:dyDescent="0.25">
      <c r="A131" s="9"/>
    </row>
    <row r="132" spans="1:1" ht="15.75" customHeight="1" x14ac:dyDescent="0.25">
      <c r="A132" s="9"/>
    </row>
    <row r="133" spans="1:1" ht="15.75" customHeight="1" x14ac:dyDescent="0.25">
      <c r="A133" s="9"/>
    </row>
    <row r="134" spans="1:1" ht="15.75" customHeight="1" x14ac:dyDescent="0.25">
      <c r="A134" s="9"/>
    </row>
    <row r="135" spans="1:1" ht="15.75" customHeight="1" x14ac:dyDescent="0.25">
      <c r="A135" s="9"/>
    </row>
    <row r="136" spans="1:1" ht="15.75" customHeight="1" x14ac:dyDescent="0.25">
      <c r="A136" s="9"/>
    </row>
    <row r="137" spans="1:1" ht="15.75" customHeight="1" x14ac:dyDescent="0.25">
      <c r="A137" s="9"/>
    </row>
    <row r="138" spans="1:1" ht="15.75" customHeight="1" x14ac:dyDescent="0.25">
      <c r="A138" s="9"/>
    </row>
    <row r="139" spans="1:1" ht="15.75" customHeight="1" x14ac:dyDescent="0.25">
      <c r="A139" s="9"/>
    </row>
    <row r="140" spans="1:1" ht="15.75" customHeight="1" x14ac:dyDescent="0.25">
      <c r="A140" s="9"/>
    </row>
    <row r="141" spans="1:1" ht="15.75" customHeight="1" x14ac:dyDescent="0.25">
      <c r="A141" s="9"/>
    </row>
    <row r="142" spans="1:1" ht="15.75" customHeight="1" x14ac:dyDescent="0.25">
      <c r="A142" s="9"/>
    </row>
    <row r="143" spans="1:1" ht="15.75" customHeight="1" x14ac:dyDescent="0.25">
      <c r="A143" s="9"/>
    </row>
    <row r="144" spans="1:1" ht="15.75" customHeight="1" x14ac:dyDescent="0.25">
      <c r="A144" s="9"/>
    </row>
    <row r="145" spans="1:1" ht="15.75" customHeight="1" x14ac:dyDescent="0.25">
      <c r="A145" s="9"/>
    </row>
    <row r="146" spans="1:1" ht="15.75" customHeight="1" x14ac:dyDescent="0.25">
      <c r="A146" s="9"/>
    </row>
    <row r="147" spans="1:1" ht="15.75" customHeight="1" x14ac:dyDescent="0.25">
      <c r="A147" s="9"/>
    </row>
    <row r="148" spans="1:1" ht="15.75" customHeight="1" x14ac:dyDescent="0.25">
      <c r="A148" s="9"/>
    </row>
    <row r="149" spans="1:1" ht="15.75" customHeight="1" x14ac:dyDescent="0.25">
      <c r="A149" s="9"/>
    </row>
    <row r="150" spans="1:1" ht="15.75" customHeight="1" x14ac:dyDescent="0.25">
      <c r="A150" s="9"/>
    </row>
    <row r="151" spans="1:1" ht="15.75" customHeight="1" x14ac:dyDescent="0.25">
      <c r="A151" s="9"/>
    </row>
    <row r="152" spans="1:1" ht="15.75" customHeight="1" x14ac:dyDescent="0.25">
      <c r="A152" s="9"/>
    </row>
    <row r="153" spans="1:1" ht="15.75" customHeight="1" x14ac:dyDescent="0.25">
      <c r="A153" s="9"/>
    </row>
    <row r="154" spans="1:1" ht="15.75" customHeight="1" x14ac:dyDescent="0.25">
      <c r="A154" s="9"/>
    </row>
    <row r="155" spans="1:1" ht="15.75" customHeight="1" x14ac:dyDescent="0.25">
      <c r="A155" s="9"/>
    </row>
    <row r="156" spans="1:1" ht="15.75" customHeight="1" x14ac:dyDescent="0.25">
      <c r="A156" s="9"/>
    </row>
    <row r="157" spans="1:1" ht="15.75" customHeight="1" x14ac:dyDescent="0.25">
      <c r="A157" s="9"/>
    </row>
    <row r="158" spans="1:1" ht="15.75" customHeight="1" x14ac:dyDescent="0.25">
      <c r="A158" s="9"/>
    </row>
    <row r="159" spans="1:1" ht="15.75" customHeight="1" x14ac:dyDescent="0.25">
      <c r="A159" s="9"/>
    </row>
    <row r="160" spans="1:1" ht="15.75" customHeight="1" x14ac:dyDescent="0.25">
      <c r="A160" s="9"/>
    </row>
    <row r="161" spans="1:1" ht="15.75" customHeight="1" x14ac:dyDescent="0.25">
      <c r="A161" s="9"/>
    </row>
    <row r="162" spans="1:1" ht="15.75" customHeight="1" x14ac:dyDescent="0.25">
      <c r="A162" s="9"/>
    </row>
    <row r="163" spans="1:1" ht="15.75" customHeight="1" x14ac:dyDescent="0.25">
      <c r="A163" s="9"/>
    </row>
    <row r="164" spans="1:1" ht="15.75" customHeight="1" x14ac:dyDescent="0.25">
      <c r="A164" s="9"/>
    </row>
    <row r="165" spans="1:1" ht="15.75" customHeight="1" x14ac:dyDescent="0.25">
      <c r="A165" s="9"/>
    </row>
    <row r="166" spans="1:1" ht="15.75" customHeight="1" x14ac:dyDescent="0.25">
      <c r="A166" s="9"/>
    </row>
    <row r="167" spans="1:1" ht="15.75" customHeight="1" x14ac:dyDescent="0.25">
      <c r="A167" s="9"/>
    </row>
    <row r="168" spans="1:1" ht="15.75" customHeight="1" x14ac:dyDescent="0.25">
      <c r="A168" s="9"/>
    </row>
    <row r="169" spans="1:1" ht="15.75" customHeight="1" x14ac:dyDescent="0.25">
      <c r="A169" s="9"/>
    </row>
    <row r="170" spans="1:1" ht="15.75" customHeight="1" x14ac:dyDescent="0.25">
      <c r="A170" s="9"/>
    </row>
    <row r="171" spans="1:1" ht="15.75" customHeight="1" x14ac:dyDescent="0.25">
      <c r="A171" s="9"/>
    </row>
    <row r="172" spans="1:1" ht="15.75" customHeight="1" x14ac:dyDescent="0.25">
      <c r="A172" s="9"/>
    </row>
    <row r="173" spans="1:1" ht="15.75" customHeight="1" x14ac:dyDescent="0.25">
      <c r="A173" s="9"/>
    </row>
    <row r="174" spans="1:1" ht="15.75" customHeight="1" x14ac:dyDescent="0.25">
      <c r="A174" s="9"/>
    </row>
    <row r="175" spans="1:1" ht="15.75" customHeight="1" x14ac:dyDescent="0.25">
      <c r="A175" s="9"/>
    </row>
    <row r="176" spans="1:1" ht="15.75" customHeight="1" x14ac:dyDescent="0.25">
      <c r="A176" s="9"/>
    </row>
    <row r="177" spans="1:1" ht="15.75" customHeight="1" x14ac:dyDescent="0.25">
      <c r="A177" s="9"/>
    </row>
    <row r="178" spans="1:1" ht="15.75" customHeight="1" x14ac:dyDescent="0.25">
      <c r="A178" s="9"/>
    </row>
    <row r="179" spans="1:1" ht="15.75" customHeight="1" x14ac:dyDescent="0.25">
      <c r="A179" s="9"/>
    </row>
    <row r="180" spans="1:1" ht="15.75" customHeight="1" x14ac:dyDescent="0.25">
      <c r="A180" s="9"/>
    </row>
    <row r="181" spans="1:1" ht="15.75" customHeight="1" x14ac:dyDescent="0.25">
      <c r="A181" s="9"/>
    </row>
    <row r="182" spans="1:1" ht="15.75" customHeight="1" x14ac:dyDescent="0.25">
      <c r="A182" s="9"/>
    </row>
    <row r="183" spans="1:1" ht="15.75" customHeight="1" x14ac:dyDescent="0.25">
      <c r="A183" s="9"/>
    </row>
    <row r="184" spans="1:1" ht="15.75" customHeight="1" x14ac:dyDescent="0.25">
      <c r="A184" s="9"/>
    </row>
    <row r="185" spans="1:1" ht="15.75" customHeight="1" x14ac:dyDescent="0.25">
      <c r="A185" s="9"/>
    </row>
    <row r="186" spans="1:1" ht="15.75" customHeight="1" x14ac:dyDescent="0.25">
      <c r="A186" s="9"/>
    </row>
    <row r="187" spans="1:1" ht="15.75" customHeight="1" x14ac:dyDescent="0.25">
      <c r="A187" s="9"/>
    </row>
    <row r="188" spans="1:1" ht="15.75" customHeight="1" x14ac:dyDescent="0.25">
      <c r="A188" s="9"/>
    </row>
    <row r="189" spans="1:1" ht="15.75" customHeight="1" x14ac:dyDescent="0.25">
      <c r="A189" s="9"/>
    </row>
    <row r="190" spans="1:1" ht="15.75" customHeight="1" x14ac:dyDescent="0.25">
      <c r="A190" s="9"/>
    </row>
    <row r="191" spans="1:1" ht="15.75" customHeight="1" x14ac:dyDescent="0.25">
      <c r="A191" s="9"/>
    </row>
    <row r="192" spans="1:1" ht="15.75" customHeight="1" x14ac:dyDescent="0.25">
      <c r="A192" s="9"/>
    </row>
    <row r="193" spans="1:1" ht="15.75" customHeight="1" x14ac:dyDescent="0.25">
      <c r="A193" s="9"/>
    </row>
    <row r="194" spans="1:1" ht="15.75" customHeight="1" x14ac:dyDescent="0.25">
      <c r="A194" s="9"/>
    </row>
    <row r="195" spans="1:1" ht="15.75" customHeight="1" x14ac:dyDescent="0.25">
      <c r="A195" s="9"/>
    </row>
    <row r="196" spans="1:1" ht="15.75" customHeight="1" x14ac:dyDescent="0.25">
      <c r="A196" s="9"/>
    </row>
    <row r="197" spans="1:1" ht="15.75" customHeight="1" x14ac:dyDescent="0.25">
      <c r="A197" s="9"/>
    </row>
    <row r="198" spans="1:1" ht="15.75" customHeight="1" x14ac:dyDescent="0.25">
      <c r="A198" s="9"/>
    </row>
    <row r="199" spans="1:1" ht="15.75" customHeight="1" x14ac:dyDescent="0.25">
      <c r="A199" s="9"/>
    </row>
    <row r="200" spans="1:1" ht="15.75" customHeight="1" x14ac:dyDescent="0.25">
      <c r="A200" s="9"/>
    </row>
    <row r="201" spans="1:1" ht="15.75" customHeight="1" x14ac:dyDescent="0.25">
      <c r="A201" s="9"/>
    </row>
    <row r="202" spans="1:1" ht="15.75" customHeight="1" x14ac:dyDescent="0.25">
      <c r="A202" s="9"/>
    </row>
    <row r="203" spans="1:1" ht="15.75" customHeight="1" x14ac:dyDescent="0.25">
      <c r="A203" s="9"/>
    </row>
    <row r="204" spans="1:1" ht="15.75" customHeight="1" x14ac:dyDescent="0.25">
      <c r="A204" s="9"/>
    </row>
    <row r="205" spans="1:1" ht="15.75" customHeight="1" x14ac:dyDescent="0.25">
      <c r="A205" s="9"/>
    </row>
    <row r="206" spans="1:1" ht="15.75" customHeight="1" x14ac:dyDescent="0.25">
      <c r="A206" s="9"/>
    </row>
    <row r="207" spans="1:1" ht="15.75" customHeight="1" x14ac:dyDescent="0.25">
      <c r="A207" s="9"/>
    </row>
    <row r="208" spans="1:1" ht="15.75" customHeight="1" x14ac:dyDescent="0.25">
      <c r="A208" s="9"/>
    </row>
    <row r="209" spans="1:1" ht="15.75" customHeight="1" x14ac:dyDescent="0.25">
      <c r="A209" s="9"/>
    </row>
    <row r="210" spans="1:1" ht="15.75" customHeight="1" x14ac:dyDescent="0.25">
      <c r="A210" s="9"/>
    </row>
    <row r="211" spans="1:1" ht="15.75" customHeight="1" x14ac:dyDescent="0.25">
      <c r="A211" s="9"/>
    </row>
    <row r="212" spans="1:1" ht="15.75" customHeight="1" x14ac:dyDescent="0.25">
      <c r="A212" s="9"/>
    </row>
    <row r="213" spans="1:1" ht="15.75" customHeight="1" x14ac:dyDescent="0.25">
      <c r="A213" s="9"/>
    </row>
    <row r="214" spans="1:1" ht="15.75" customHeight="1" x14ac:dyDescent="0.25">
      <c r="A214" s="9"/>
    </row>
    <row r="215" spans="1:1" ht="15.75" customHeight="1" x14ac:dyDescent="0.25">
      <c r="A215" s="9"/>
    </row>
    <row r="216" spans="1:1" ht="15.75" customHeight="1" x14ac:dyDescent="0.25">
      <c r="A216" s="9"/>
    </row>
    <row r="217" spans="1:1" ht="15.75" customHeight="1" x14ac:dyDescent="0.25">
      <c r="A217" s="9"/>
    </row>
    <row r="218" spans="1:1" ht="15.75" customHeight="1" x14ac:dyDescent="0.25">
      <c r="A218" s="9"/>
    </row>
    <row r="219" spans="1:1" ht="15.75" customHeight="1" x14ac:dyDescent="0.25">
      <c r="A219" s="9"/>
    </row>
    <row r="220" spans="1:1" ht="15.75" customHeight="1" x14ac:dyDescent="0.25">
      <c r="A220" s="9"/>
    </row>
    <row r="221" spans="1:1" ht="15.75" customHeight="1" x14ac:dyDescent="0.25">
      <c r="A221" s="9"/>
    </row>
    <row r="222" spans="1:1" ht="15.75" customHeight="1" x14ac:dyDescent="0.25">
      <c r="A222" s="9"/>
    </row>
    <row r="223" spans="1:1" ht="15.75" customHeight="1" x14ac:dyDescent="0.25">
      <c r="A223" s="9"/>
    </row>
    <row r="224" spans="1:1" ht="15.75" customHeight="1" x14ac:dyDescent="0.25">
      <c r="A224" s="9"/>
    </row>
    <row r="225" spans="1:1" ht="15.75" customHeight="1" x14ac:dyDescent="0.25">
      <c r="A225" s="9"/>
    </row>
    <row r="226" spans="1:1" ht="15.75" customHeight="1" x14ac:dyDescent="0.25">
      <c r="A226" s="9"/>
    </row>
    <row r="227" spans="1:1" ht="15.75" customHeight="1" x14ac:dyDescent="0.25">
      <c r="A227" s="9"/>
    </row>
    <row r="228" spans="1:1" ht="15.75" customHeight="1" x14ac:dyDescent="0.25">
      <c r="A228" s="9"/>
    </row>
    <row r="229" spans="1:1" ht="15.75" customHeight="1" x14ac:dyDescent="0.25">
      <c r="A229" s="9"/>
    </row>
    <row r="230" spans="1:1" ht="15.75" customHeight="1" x14ac:dyDescent="0.25">
      <c r="A230" s="9"/>
    </row>
    <row r="231" spans="1:1" ht="15.75" customHeight="1" x14ac:dyDescent="0.25">
      <c r="A231" s="9"/>
    </row>
    <row r="232" spans="1:1" ht="15.75" customHeight="1" x14ac:dyDescent="0.25">
      <c r="A232" s="9"/>
    </row>
    <row r="233" spans="1:1" ht="15.75" customHeight="1" x14ac:dyDescent="0.25">
      <c r="A233" s="9"/>
    </row>
    <row r="234" spans="1:1" ht="15.75" customHeight="1" x14ac:dyDescent="0.25">
      <c r="A234" s="9"/>
    </row>
    <row r="235" spans="1:1" ht="15.75" customHeight="1" x14ac:dyDescent="0.25">
      <c r="A235" s="9"/>
    </row>
    <row r="236" spans="1:1" ht="15.75" customHeight="1" x14ac:dyDescent="0.25">
      <c r="A236" s="9"/>
    </row>
    <row r="237" spans="1:1" ht="15.75" customHeight="1" x14ac:dyDescent="0.25">
      <c r="A237" s="9"/>
    </row>
    <row r="238" spans="1:1" ht="15.75" customHeight="1" x14ac:dyDescent="0.25">
      <c r="A238" s="9"/>
    </row>
    <row r="239" spans="1:1" ht="15.75" customHeight="1" x14ac:dyDescent="0.25">
      <c r="A239" s="9"/>
    </row>
    <row r="240" spans="1:1" ht="15.75" customHeight="1" x14ac:dyDescent="0.25">
      <c r="A240" s="9"/>
    </row>
    <row r="241" spans="1:1" ht="15.75" customHeight="1" x14ac:dyDescent="0.25">
      <c r="A241" s="9"/>
    </row>
    <row r="242" spans="1:1" ht="15.75" customHeight="1" x14ac:dyDescent="0.25">
      <c r="A242" s="9"/>
    </row>
    <row r="243" spans="1:1" ht="15.75" customHeight="1" x14ac:dyDescent="0.25">
      <c r="A243" s="9"/>
    </row>
    <row r="244" spans="1:1" ht="15.75" customHeight="1" x14ac:dyDescent="0.25">
      <c r="A244" s="9"/>
    </row>
    <row r="245" spans="1:1" ht="15.75" customHeight="1" x14ac:dyDescent="0.25">
      <c r="A245" s="9"/>
    </row>
    <row r="246" spans="1:1" ht="15.75" customHeight="1" x14ac:dyDescent="0.25">
      <c r="A246" s="9"/>
    </row>
    <row r="247" spans="1:1" ht="15.75" customHeight="1" x14ac:dyDescent="0.25">
      <c r="A247" s="9"/>
    </row>
    <row r="248" spans="1:1" ht="15.75" customHeight="1" x14ac:dyDescent="0.25">
      <c r="A248" s="9"/>
    </row>
    <row r="249" spans="1:1" ht="15.75" customHeight="1" x14ac:dyDescent="0.25">
      <c r="A249" s="9"/>
    </row>
    <row r="250" spans="1:1" ht="15.75" customHeight="1" x14ac:dyDescent="0.25">
      <c r="A250" s="9"/>
    </row>
    <row r="251" spans="1:1" ht="15.75" customHeight="1" x14ac:dyDescent="0.25">
      <c r="A251" s="9"/>
    </row>
    <row r="252" spans="1:1" ht="15.75" customHeight="1" x14ac:dyDescent="0.25">
      <c r="A252" s="9"/>
    </row>
    <row r="253" spans="1:1" ht="15.75" customHeight="1" x14ac:dyDescent="0.25">
      <c r="A253" s="9"/>
    </row>
    <row r="254" spans="1:1" ht="15.75" customHeight="1" x14ac:dyDescent="0.25">
      <c r="A254" s="9"/>
    </row>
    <row r="255" spans="1:1" ht="15.75" customHeight="1" x14ac:dyDescent="0.25">
      <c r="A255" s="9"/>
    </row>
    <row r="256" spans="1:1" ht="15.75" customHeight="1" x14ac:dyDescent="0.25">
      <c r="A256" s="9"/>
    </row>
    <row r="257" spans="1:1" ht="15.75" customHeight="1" x14ac:dyDescent="0.25">
      <c r="A257" s="9"/>
    </row>
    <row r="258" spans="1:1" ht="15.75" customHeight="1" x14ac:dyDescent="0.25">
      <c r="A258" s="9"/>
    </row>
    <row r="259" spans="1:1" ht="15.75" customHeight="1" x14ac:dyDescent="0.25">
      <c r="A259" s="9"/>
    </row>
    <row r="260" spans="1:1" ht="15.75" customHeight="1" x14ac:dyDescent="0.25">
      <c r="A260" s="9"/>
    </row>
    <row r="261" spans="1:1" ht="15.75" customHeight="1" x14ac:dyDescent="0.25">
      <c r="A261" s="9"/>
    </row>
    <row r="262" spans="1:1" ht="15.75" customHeight="1" x14ac:dyDescent="0.25">
      <c r="A262" s="9"/>
    </row>
    <row r="263" spans="1:1" ht="15.75" customHeight="1" x14ac:dyDescent="0.25">
      <c r="A263" s="9"/>
    </row>
    <row r="264" spans="1:1" ht="15.75" customHeight="1" x14ac:dyDescent="0.25">
      <c r="A264" s="9"/>
    </row>
    <row r="265" spans="1:1" ht="15.75" customHeight="1" x14ac:dyDescent="0.25">
      <c r="A265" s="9"/>
    </row>
    <row r="266" spans="1:1" ht="15.75" customHeight="1" x14ac:dyDescent="0.25">
      <c r="A266" s="9"/>
    </row>
    <row r="267" spans="1:1" ht="15.75" customHeight="1" x14ac:dyDescent="0.25">
      <c r="A267" s="9"/>
    </row>
    <row r="268" spans="1:1" ht="15.75" customHeight="1" x14ac:dyDescent="0.25">
      <c r="A268" s="9"/>
    </row>
    <row r="269" spans="1:1" ht="15.75" customHeight="1" x14ac:dyDescent="0.25">
      <c r="A269" s="9"/>
    </row>
    <row r="270" spans="1:1" ht="15.75" customHeight="1" x14ac:dyDescent="0.25">
      <c r="A270" s="9"/>
    </row>
    <row r="271" spans="1:1" ht="15.75" customHeight="1" x14ac:dyDescent="0.25">
      <c r="A271" s="9"/>
    </row>
    <row r="272" spans="1:1" ht="15.75" customHeight="1" x14ac:dyDescent="0.25">
      <c r="A272" s="9"/>
    </row>
    <row r="273" spans="1:1" ht="15.75" customHeight="1" x14ac:dyDescent="0.25">
      <c r="A273" s="9"/>
    </row>
    <row r="274" spans="1:1" ht="15.75" customHeight="1" x14ac:dyDescent="0.25">
      <c r="A274" s="9"/>
    </row>
    <row r="275" spans="1:1" ht="15.75" customHeight="1" x14ac:dyDescent="0.25">
      <c r="A275" s="9"/>
    </row>
    <row r="276" spans="1:1" ht="15.75" customHeight="1" x14ac:dyDescent="0.25">
      <c r="A276" s="9"/>
    </row>
    <row r="277" spans="1:1" ht="15.75" customHeight="1" x14ac:dyDescent="0.25">
      <c r="A277" s="9"/>
    </row>
    <row r="278" spans="1:1" ht="15.75" customHeight="1" x14ac:dyDescent="0.25">
      <c r="A278" s="9"/>
    </row>
    <row r="279" spans="1:1" ht="15.75" customHeight="1" x14ac:dyDescent="0.25">
      <c r="A279" s="9"/>
    </row>
    <row r="280" spans="1:1" ht="15.75" customHeight="1" x14ac:dyDescent="0.25">
      <c r="A280" s="9"/>
    </row>
    <row r="281" spans="1:1" ht="15.75" customHeight="1" x14ac:dyDescent="0.25">
      <c r="A281" s="9"/>
    </row>
    <row r="282" spans="1:1" ht="15.75" customHeight="1" x14ac:dyDescent="0.25">
      <c r="A282" s="9"/>
    </row>
    <row r="283" spans="1:1" ht="15.75" customHeight="1" x14ac:dyDescent="0.25">
      <c r="A283" s="9"/>
    </row>
    <row r="284" spans="1:1" ht="15.75" customHeight="1" x14ac:dyDescent="0.25">
      <c r="A284" s="9"/>
    </row>
    <row r="285" spans="1:1" ht="15.75" customHeight="1" x14ac:dyDescent="0.25">
      <c r="A285" s="9"/>
    </row>
    <row r="286" spans="1:1" ht="15.75" customHeight="1" x14ac:dyDescent="0.25">
      <c r="A286" s="9"/>
    </row>
    <row r="287" spans="1:1" ht="15.75" customHeight="1" x14ac:dyDescent="0.25">
      <c r="A287" s="9"/>
    </row>
    <row r="288" spans="1:1" ht="15.75" customHeight="1" x14ac:dyDescent="0.25">
      <c r="A288" s="9"/>
    </row>
    <row r="289" spans="1:1" ht="15.75" customHeight="1" x14ac:dyDescent="0.25">
      <c r="A289" s="9"/>
    </row>
    <row r="290" spans="1:1" ht="15.75" customHeight="1" x14ac:dyDescent="0.25">
      <c r="A290" s="9"/>
    </row>
    <row r="291" spans="1:1" ht="15.75" customHeight="1" x14ac:dyDescent="0.25">
      <c r="A291" s="9"/>
    </row>
    <row r="292" spans="1:1" ht="15.75" customHeight="1" x14ac:dyDescent="0.25">
      <c r="A292" s="9"/>
    </row>
    <row r="293" spans="1:1" ht="15.75" customHeight="1" x14ac:dyDescent="0.25">
      <c r="A293" s="9"/>
    </row>
    <row r="294" spans="1:1" ht="15.75" customHeight="1" x14ac:dyDescent="0.25">
      <c r="A294" s="9"/>
    </row>
    <row r="295" spans="1:1" ht="15.75" customHeight="1" x14ac:dyDescent="0.25">
      <c r="A295" s="9"/>
    </row>
    <row r="296" spans="1:1" ht="15.75" customHeight="1" x14ac:dyDescent="0.25">
      <c r="A296" s="9"/>
    </row>
    <row r="297" spans="1:1" ht="15.75" customHeight="1" x14ac:dyDescent="0.25">
      <c r="A297" s="9"/>
    </row>
    <row r="298" spans="1:1" ht="15.75" customHeight="1" x14ac:dyDescent="0.25">
      <c r="A298" s="9"/>
    </row>
    <row r="299" spans="1:1" ht="15.75" customHeight="1" x14ac:dyDescent="0.25">
      <c r="A299" s="9"/>
    </row>
    <row r="300" spans="1:1" ht="15.75" customHeight="1" x14ac:dyDescent="0.25">
      <c r="A300" s="9"/>
    </row>
    <row r="301" spans="1:1" ht="15.75" customHeight="1" x14ac:dyDescent="0.25">
      <c r="A301" s="9"/>
    </row>
    <row r="302" spans="1:1" ht="15.75" customHeight="1" x14ac:dyDescent="0.25">
      <c r="A302" s="9"/>
    </row>
    <row r="303" spans="1:1" ht="15.75" customHeight="1" x14ac:dyDescent="0.25">
      <c r="A303" s="9"/>
    </row>
    <row r="304" spans="1:1" ht="15.75" customHeight="1" x14ac:dyDescent="0.25">
      <c r="A304" s="9"/>
    </row>
    <row r="305" spans="1:1" ht="15.75" customHeight="1" x14ac:dyDescent="0.25">
      <c r="A305" s="9"/>
    </row>
    <row r="306" spans="1:1" ht="15.75" customHeight="1" x14ac:dyDescent="0.25">
      <c r="A306" s="9"/>
    </row>
    <row r="307" spans="1:1" ht="15.75" customHeight="1" x14ac:dyDescent="0.25">
      <c r="A307" s="9"/>
    </row>
    <row r="308" spans="1:1" ht="15.75" customHeight="1" x14ac:dyDescent="0.25">
      <c r="A308" s="9"/>
    </row>
    <row r="309" spans="1:1" ht="15.75" customHeight="1" x14ac:dyDescent="0.25">
      <c r="A309" s="9"/>
    </row>
    <row r="310" spans="1:1" ht="15.75" customHeight="1" x14ac:dyDescent="0.25">
      <c r="A310" s="9"/>
    </row>
    <row r="311" spans="1:1" ht="15.75" customHeight="1" x14ac:dyDescent="0.25">
      <c r="A311" s="9"/>
    </row>
    <row r="312" spans="1:1" ht="15.75" customHeight="1" x14ac:dyDescent="0.25">
      <c r="A312" s="9"/>
    </row>
    <row r="313" spans="1:1" ht="15.75" customHeight="1" x14ac:dyDescent="0.25">
      <c r="A313" s="9"/>
    </row>
    <row r="314" spans="1:1" ht="15.75" customHeight="1" x14ac:dyDescent="0.25">
      <c r="A314" s="9"/>
    </row>
    <row r="315" spans="1:1" ht="15.75" customHeight="1" x14ac:dyDescent="0.25">
      <c r="A315" s="9"/>
    </row>
    <row r="316" spans="1:1" ht="15.75" customHeight="1" x14ac:dyDescent="0.25">
      <c r="A316" s="9"/>
    </row>
    <row r="317" spans="1:1" ht="15.75" customHeight="1" x14ac:dyDescent="0.25">
      <c r="A317" s="9"/>
    </row>
    <row r="318" spans="1:1" ht="15.75" customHeight="1" x14ac:dyDescent="0.25">
      <c r="A318" s="9"/>
    </row>
    <row r="319" spans="1:1" ht="15.75" customHeight="1" x14ac:dyDescent="0.25">
      <c r="A319" s="9"/>
    </row>
    <row r="320" spans="1:1" ht="15.75" customHeight="1" x14ac:dyDescent="0.25">
      <c r="A320" s="9"/>
    </row>
    <row r="321" spans="1:1" ht="15.75" customHeight="1" x14ac:dyDescent="0.25">
      <c r="A321" s="9"/>
    </row>
    <row r="322" spans="1:1" ht="15.75" customHeight="1" x14ac:dyDescent="0.25">
      <c r="A322" s="9"/>
    </row>
    <row r="323" spans="1:1" ht="15.75" customHeight="1" x14ac:dyDescent="0.25">
      <c r="A323" s="9"/>
    </row>
    <row r="324" spans="1:1" ht="15.75" customHeight="1" x14ac:dyDescent="0.25">
      <c r="A324" s="9"/>
    </row>
    <row r="325" spans="1:1" ht="15.75" customHeight="1" x14ac:dyDescent="0.25">
      <c r="A325" s="9"/>
    </row>
    <row r="326" spans="1:1" ht="15.75" customHeight="1" x14ac:dyDescent="0.25">
      <c r="A326" s="9"/>
    </row>
    <row r="327" spans="1:1" ht="15.75" customHeight="1" x14ac:dyDescent="0.25">
      <c r="A327" s="9"/>
    </row>
    <row r="328" spans="1:1" ht="15.75" customHeight="1" x14ac:dyDescent="0.25">
      <c r="A328" s="9"/>
    </row>
    <row r="329" spans="1:1" ht="15.75" customHeight="1" x14ac:dyDescent="0.25">
      <c r="A329" s="9"/>
    </row>
    <row r="330" spans="1:1" ht="15.75" customHeight="1" x14ac:dyDescent="0.25">
      <c r="A330" s="9"/>
    </row>
    <row r="331" spans="1:1" ht="15.75" customHeight="1" x14ac:dyDescent="0.25">
      <c r="A331" s="9"/>
    </row>
    <row r="332" spans="1:1" ht="15.75" customHeight="1" x14ac:dyDescent="0.25">
      <c r="A332" s="9"/>
    </row>
    <row r="333" spans="1:1" ht="15.75" customHeight="1" x14ac:dyDescent="0.25">
      <c r="A333" s="9"/>
    </row>
    <row r="334" spans="1:1" ht="15.75" customHeight="1" x14ac:dyDescent="0.25">
      <c r="A334" s="9"/>
    </row>
    <row r="335" spans="1:1" ht="15.75" customHeight="1" x14ac:dyDescent="0.25">
      <c r="A335" s="9"/>
    </row>
    <row r="336" spans="1:1" ht="15.75" customHeight="1" x14ac:dyDescent="0.25">
      <c r="A336" s="9"/>
    </row>
    <row r="337" spans="1:1" ht="15.75" customHeight="1" x14ac:dyDescent="0.25">
      <c r="A337" s="9"/>
    </row>
    <row r="338" spans="1:1" ht="15.75" customHeight="1" x14ac:dyDescent="0.25">
      <c r="A338" s="9"/>
    </row>
    <row r="339" spans="1:1" ht="15.75" customHeight="1" x14ac:dyDescent="0.25">
      <c r="A339" s="9"/>
    </row>
    <row r="340" spans="1:1" ht="15.75" customHeight="1" x14ac:dyDescent="0.25">
      <c r="A340" s="9"/>
    </row>
    <row r="341" spans="1:1" ht="15.75" customHeight="1" x14ac:dyDescent="0.25">
      <c r="A341" s="9"/>
    </row>
    <row r="342" spans="1:1" ht="15.75" customHeight="1" x14ac:dyDescent="0.25">
      <c r="A342" s="9"/>
    </row>
    <row r="343" spans="1:1" ht="15.75" customHeight="1" x14ac:dyDescent="0.25">
      <c r="A343" s="9"/>
    </row>
    <row r="344" spans="1:1" ht="15.75" customHeight="1" x14ac:dyDescent="0.25">
      <c r="A344" s="9"/>
    </row>
    <row r="345" spans="1:1" ht="15.75" customHeight="1" x14ac:dyDescent="0.25">
      <c r="A345" s="9"/>
    </row>
    <row r="346" spans="1:1" ht="15.75" customHeight="1" x14ac:dyDescent="0.25">
      <c r="A346" s="9"/>
    </row>
    <row r="347" spans="1:1" ht="15.75" customHeight="1" x14ac:dyDescent="0.25">
      <c r="A347" s="9"/>
    </row>
    <row r="348" spans="1:1" ht="15.75" customHeight="1" x14ac:dyDescent="0.25">
      <c r="A348" s="9"/>
    </row>
    <row r="349" spans="1:1" ht="15.75" customHeight="1" x14ac:dyDescent="0.25">
      <c r="A349" s="9"/>
    </row>
    <row r="350" spans="1:1" ht="15.75" customHeight="1" x14ac:dyDescent="0.25">
      <c r="A350" s="9"/>
    </row>
    <row r="351" spans="1:1" ht="15.75" customHeight="1" x14ac:dyDescent="0.25">
      <c r="A351" s="9"/>
    </row>
    <row r="352" spans="1:1" ht="15.75" customHeight="1" x14ac:dyDescent="0.25">
      <c r="A352" s="9"/>
    </row>
    <row r="353" spans="1:1" ht="15.75" customHeight="1" x14ac:dyDescent="0.25">
      <c r="A353" s="9"/>
    </row>
    <row r="354" spans="1:1" ht="15.75" customHeight="1" x14ac:dyDescent="0.25">
      <c r="A354" s="9"/>
    </row>
    <row r="355" spans="1:1" ht="15.75" customHeight="1" x14ac:dyDescent="0.25">
      <c r="A355" s="9"/>
    </row>
    <row r="356" spans="1:1" ht="15.75" customHeight="1" x14ac:dyDescent="0.25">
      <c r="A356" s="9"/>
    </row>
    <row r="357" spans="1:1" ht="15.75" customHeight="1" x14ac:dyDescent="0.25">
      <c r="A357" s="9"/>
    </row>
    <row r="358" spans="1:1" ht="15.75" customHeight="1" x14ac:dyDescent="0.25">
      <c r="A358" s="9"/>
    </row>
    <row r="359" spans="1:1" ht="15.75" customHeight="1" x14ac:dyDescent="0.25">
      <c r="A359" s="9"/>
    </row>
    <row r="360" spans="1:1" ht="15.75" customHeight="1" x14ac:dyDescent="0.25">
      <c r="A360" s="9"/>
    </row>
    <row r="361" spans="1:1" ht="15.75" customHeight="1" x14ac:dyDescent="0.25">
      <c r="A361" s="9"/>
    </row>
    <row r="362" spans="1:1" ht="15.75" customHeight="1" x14ac:dyDescent="0.25">
      <c r="A362" s="9"/>
    </row>
    <row r="363" spans="1:1" ht="15.75" customHeight="1" x14ac:dyDescent="0.25">
      <c r="A363" s="9"/>
    </row>
    <row r="364" spans="1:1" ht="15.75" customHeight="1" x14ac:dyDescent="0.25">
      <c r="A364" s="9"/>
    </row>
    <row r="365" spans="1:1" ht="15.75" customHeight="1" x14ac:dyDescent="0.25">
      <c r="A365" s="9"/>
    </row>
    <row r="366" spans="1:1" ht="15.75" customHeight="1" x14ac:dyDescent="0.25">
      <c r="A366" s="9"/>
    </row>
    <row r="367" spans="1:1" ht="15.75" customHeight="1" x14ac:dyDescent="0.25">
      <c r="A367" s="9"/>
    </row>
    <row r="368" spans="1:1" ht="15.75" customHeight="1" x14ac:dyDescent="0.25">
      <c r="A368" s="9"/>
    </row>
    <row r="369" spans="1:1" ht="15.75" customHeight="1" x14ac:dyDescent="0.25">
      <c r="A369" s="9"/>
    </row>
    <row r="370" spans="1:1" ht="15.75" customHeight="1" x14ac:dyDescent="0.25">
      <c r="A370" s="9"/>
    </row>
    <row r="371" spans="1:1" ht="15.75" customHeight="1" x14ac:dyDescent="0.25">
      <c r="A371" s="9"/>
    </row>
    <row r="372" spans="1:1" ht="15.75" customHeight="1" x14ac:dyDescent="0.25">
      <c r="A372" s="9"/>
    </row>
    <row r="373" spans="1:1" ht="15.75" customHeight="1" x14ac:dyDescent="0.25">
      <c r="A373" s="9"/>
    </row>
    <row r="374" spans="1:1" ht="15.75" customHeight="1" x14ac:dyDescent="0.25">
      <c r="A374" s="9"/>
    </row>
    <row r="375" spans="1:1" ht="15.75" customHeight="1" x14ac:dyDescent="0.25">
      <c r="A375" s="9"/>
    </row>
    <row r="376" spans="1:1" ht="15.75" customHeight="1" x14ac:dyDescent="0.25">
      <c r="A376" s="9"/>
    </row>
    <row r="377" spans="1:1" ht="15.75" customHeight="1" x14ac:dyDescent="0.25">
      <c r="A377" s="9"/>
    </row>
    <row r="378" spans="1:1" ht="15.75" customHeight="1" x14ac:dyDescent="0.25">
      <c r="A378" s="9"/>
    </row>
    <row r="379" spans="1:1" ht="15.75" customHeight="1" x14ac:dyDescent="0.25">
      <c r="A379" s="9"/>
    </row>
    <row r="380" spans="1:1" ht="15.75" customHeight="1" x14ac:dyDescent="0.25">
      <c r="A380" s="9"/>
    </row>
    <row r="381" spans="1:1" ht="15.75" customHeight="1" x14ac:dyDescent="0.25">
      <c r="A381" s="9"/>
    </row>
    <row r="382" spans="1:1" ht="15.75" customHeight="1" x14ac:dyDescent="0.25">
      <c r="A382" s="9"/>
    </row>
    <row r="383" spans="1:1" ht="15.75" customHeight="1" x14ac:dyDescent="0.25">
      <c r="A383" s="9"/>
    </row>
    <row r="384" spans="1:1" ht="15.75" customHeight="1" x14ac:dyDescent="0.25">
      <c r="A384" s="9"/>
    </row>
    <row r="385" spans="1:1" ht="15.75" customHeight="1" x14ac:dyDescent="0.25">
      <c r="A385" s="9"/>
    </row>
    <row r="386" spans="1:1" ht="15.75" customHeight="1" x14ac:dyDescent="0.25">
      <c r="A386" s="9"/>
    </row>
    <row r="387" spans="1:1" ht="15.75" customHeight="1" x14ac:dyDescent="0.25">
      <c r="A387" s="9"/>
    </row>
    <row r="388" spans="1:1" ht="15.75" customHeight="1" x14ac:dyDescent="0.25">
      <c r="A388" s="9"/>
    </row>
    <row r="389" spans="1:1" ht="15.75" customHeight="1" x14ac:dyDescent="0.25">
      <c r="A389" s="9"/>
    </row>
    <row r="390" spans="1:1" ht="15.75" customHeight="1" x14ac:dyDescent="0.25">
      <c r="A390" s="9"/>
    </row>
    <row r="391" spans="1:1" ht="15.75" customHeight="1" x14ac:dyDescent="0.25">
      <c r="A391" s="9"/>
    </row>
    <row r="392" spans="1:1" ht="15.75" customHeight="1" x14ac:dyDescent="0.25">
      <c r="A392" s="9"/>
    </row>
    <row r="393" spans="1:1" ht="15.75" customHeight="1" x14ac:dyDescent="0.25">
      <c r="A393" s="9"/>
    </row>
    <row r="394" spans="1:1" ht="15.75" customHeight="1" x14ac:dyDescent="0.25">
      <c r="A394" s="9"/>
    </row>
    <row r="395" spans="1:1" ht="15.75" customHeight="1" x14ac:dyDescent="0.25">
      <c r="A395" s="9"/>
    </row>
    <row r="396" spans="1:1" ht="15.75" customHeight="1" x14ac:dyDescent="0.25">
      <c r="A396" s="9"/>
    </row>
    <row r="397" spans="1:1" ht="15.75" customHeight="1" x14ac:dyDescent="0.25">
      <c r="A397" s="9"/>
    </row>
    <row r="398" spans="1:1" ht="15.75" customHeight="1" x14ac:dyDescent="0.25">
      <c r="A398" s="9"/>
    </row>
    <row r="399" spans="1:1" ht="15.75" customHeight="1" x14ac:dyDescent="0.25">
      <c r="A399" s="9"/>
    </row>
    <row r="400" spans="1:1" ht="15.75" customHeight="1" x14ac:dyDescent="0.25">
      <c r="A400" s="9"/>
    </row>
    <row r="401" spans="1:1" ht="15.75" customHeight="1" x14ac:dyDescent="0.25">
      <c r="A401" s="9"/>
    </row>
    <row r="402" spans="1:1" ht="15.75" customHeight="1" x14ac:dyDescent="0.25">
      <c r="A402" s="9"/>
    </row>
    <row r="403" spans="1:1" ht="15.75" customHeight="1" x14ac:dyDescent="0.25">
      <c r="A403" s="9"/>
    </row>
    <row r="404" spans="1:1" ht="15.75" customHeight="1" x14ac:dyDescent="0.25">
      <c r="A404" s="9"/>
    </row>
    <row r="405" spans="1:1" ht="15.75" customHeight="1" x14ac:dyDescent="0.25">
      <c r="A405" s="9"/>
    </row>
    <row r="406" spans="1:1" ht="15.75" customHeight="1" x14ac:dyDescent="0.25">
      <c r="A406" s="9"/>
    </row>
    <row r="407" spans="1:1" ht="15.75" customHeight="1" x14ac:dyDescent="0.25">
      <c r="A407" s="9"/>
    </row>
    <row r="408" spans="1:1" ht="15.75" customHeight="1" x14ac:dyDescent="0.25">
      <c r="A408" s="9"/>
    </row>
    <row r="409" spans="1:1" ht="15.75" customHeight="1" x14ac:dyDescent="0.25">
      <c r="A409" s="9"/>
    </row>
    <row r="410" spans="1:1" ht="15.75" customHeight="1" x14ac:dyDescent="0.25">
      <c r="A410" s="9"/>
    </row>
    <row r="411" spans="1:1" ht="15.75" customHeight="1" x14ac:dyDescent="0.25">
      <c r="A411" s="9"/>
    </row>
    <row r="412" spans="1:1" ht="15.75" customHeight="1" x14ac:dyDescent="0.25">
      <c r="A412" s="9"/>
    </row>
    <row r="413" spans="1:1" ht="15.75" customHeight="1" x14ac:dyDescent="0.25">
      <c r="A413" s="9"/>
    </row>
    <row r="414" spans="1:1" ht="15.75" customHeight="1" x14ac:dyDescent="0.25">
      <c r="A414" s="9"/>
    </row>
    <row r="415" spans="1:1" ht="15.75" customHeight="1" x14ac:dyDescent="0.25">
      <c r="A415" s="9"/>
    </row>
    <row r="416" spans="1:1" ht="15.75" customHeight="1" x14ac:dyDescent="0.25">
      <c r="A416" s="9"/>
    </row>
    <row r="417" spans="1:1" ht="15.75" customHeight="1" x14ac:dyDescent="0.25">
      <c r="A417" s="9"/>
    </row>
    <row r="418" spans="1:1" ht="15.75" customHeight="1" x14ac:dyDescent="0.25">
      <c r="A418" s="9"/>
    </row>
    <row r="419" spans="1:1" ht="15.75" customHeight="1" x14ac:dyDescent="0.25">
      <c r="A419" s="9"/>
    </row>
    <row r="420" spans="1:1" ht="15.75" customHeight="1" x14ac:dyDescent="0.25">
      <c r="A420" s="9"/>
    </row>
    <row r="421" spans="1:1" ht="15.75" customHeight="1" x14ac:dyDescent="0.25">
      <c r="A421" s="9"/>
    </row>
    <row r="422" spans="1:1" ht="15.75" customHeight="1" x14ac:dyDescent="0.25">
      <c r="A422" s="9"/>
    </row>
    <row r="423" spans="1:1" ht="15.75" customHeight="1" x14ac:dyDescent="0.25">
      <c r="A423" s="9"/>
    </row>
    <row r="424" spans="1:1" ht="15.75" customHeight="1" x14ac:dyDescent="0.25">
      <c r="A424" s="9"/>
    </row>
    <row r="425" spans="1:1" ht="15.75" customHeight="1" x14ac:dyDescent="0.25">
      <c r="A425" s="9"/>
    </row>
    <row r="426" spans="1:1" ht="15.75" customHeight="1" x14ac:dyDescent="0.25">
      <c r="A426" s="9"/>
    </row>
    <row r="427" spans="1:1" ht="15.75" customHeight="1" x14ac:dyDescent="0.25">
      <c r="A427" s="9"/>
    </row>
    <row r="428" spans="1:1" ht="15.75" customHeight="1" x14ac:dyDescent="0.25">
      <c r="A428" s="9"/>
    </row>
    <row r="429" spans="1:1" ht="15.75" customHeight="1" x14ac:dyDescent="0.25">
      <c r="A429" s="9"/>
    </row>
    <row r="430" spans="1:1" ht="15.75" customHeight="1" x14ac:dyDescent="0.25">
      <c r="A430" s="9"/>
    </row>
    <row r="431" spans="1:1" ht="15.75" customHeight="1" x14ac:dyDescent="0.25">
      <c r="A431" s="9"/>
    </row>
    <row r="432" spans="1:1" ht="15.75" customHeight="1" x14ac:dyDescent="0.25">
      <c r="A432" s="9"/>
    </row>
    <row r="433" spans="1:1" ht="15.75" customHeight="1" x14ac:dyDescent="0.25">
      <c r="A433" s="9"/>
    </row>
    <row r="434" spans="1:1" ht="15.75" customHeight="1" x14ac:dyDescent="0.25">
      <c r="A434" s="9"/>
    </row>
    <row r="435" spans="1:1" ht="15.75" customHeight="1" x14ac:dyDescent="0.25">
      <c r="A435" s="9"/>
    </row>
    <row r="436" spans="1:1" ht="15.75" customHeight="1" x14ac:dyDescent="0.25">
      <c r="A436" s="9"/>
    </row>
    <row r="437" spans="1:1" ht="15.75" customHeight="1" x14ac:dyDescent="0.25">
      <c r="A437" s="9"/>
    </row>
    <row r="438" spans="1:1" ht="15.75" customHeight="1" x14ac:dyDescent="0.25">
      <c r="A438" s="9"/>
    </row>
    <row r="439" spans="1:1" ht="15.75" customHeight="1" x14ac:dyDescent="0.25">
      <c r="A439" s="9"/>
    </row>
    <row r="440" spans="1:1" ht="15.75" customHeight="1" x14ac:dyDescent="0.25">
      <c r="A440" s="9"/>
    </row>
    <row r="441" spans="1:1" ht="15.75" customHeight="1" x14ac:dyDescent="0.25">
      <c r="A441" s="9"/>
    </row>
    <row r="442" spans="1:1" ht="15.75" customHeight="1" x14ac:dyDescent="0.25">
      <c r="A442" s="9"/>
    </row>
    <row r="443" spans="1:1" ht="15.75" customHeight="1" x14ac:dyDescent="0.25">
      <c r="A443" s="9"/>
    </row>
    <row r="444" spans="1:1" ht="15.75" customHeight="1" x14ac:dyDescent="0.25">
      <c r="A444" s="9"/>
    </row>
    <row r="445" spans="1:1" ht="15.75" customHeight="1" x14ac:dyDescent="0.25">
      <c r="A445" s="9"/>
    </row>
    <row r="446" spans="1:1" ht="15.75" customHeight="1" x14ac:dyDescent="0.25">
      <c r="A446" s="9"/>
    </row>
    <row r="447" spans="1:1" ht="15.75" customHeight="1" x14ac:dyDescent="0.25">
      <c r="A447" s="9"/>
    </row>
    <row r="448" spans="1:1" ht="15.75" customHeight="1" x14ac:dyDescent="0.25">
      <c r="A448" s="9"/>
    </row>
    <row r="449" spans="1:1" ht="15.75" customHeight="1" x14ac:dyDescent="0.25">
      <c r="A449" s="9"/>
    </row>
    <row r="450" spans="1:1" ht="15.75" customHeight="1" x14ac:dyDescent="0.25">
      <c r="A450" s="9"/>
    </row>
    <row r="451" spans="1:1" ht="15.75" customHeight="1" x14ac:dyDescent="0.25">
      <c r="A451" s="9"/>
    </row>
    <row r="452" spans="1:1" ht="15.75" customHeight="1" x14ac:dyDescent="0.25">
      <c r="A452" s="9"/>
    </row>
    <row r="453" spans="1:1" ht="15.75" customHeight="1" x14ac:dyDescent="0.25">
      <c r="A453" s="9"/>
    </row>
    <row r="454" spans="1:1" ht="15.75" customHeight="1" x14ac:dyDescent="0.25">
      <c r="A454" s="9"/>
    </row>
    <row r="455" spans="1:1" ht="15.75" customHeight="1" x14ac:dyDescent="0.25">
      <c r="A455" s="9"/>
    </row>
    <row r="456" spans="1:1" ht="15.75" customHeight="1" x14ac:dyDescent="0.25">
      <c r="A456" s="9"/>
    </row>
    <row r="457" spans="1:1" ht="15.75" customHeight="1" x14ac:dyDescent="0.25">
      <c r="A457" s="9"/>
    </row>
    <row r="458" spans="1:1" ht="15.75" customHeight="1" x14ac:dyDescent="0.25">
      <c r="A458" s="9"/>
    </row>
    <row r="459" spans="1:1" ht="15.75" customHeight="1" x14ac:dyDescent="0.25">
      <c r="A459" s="9"/>
    </row>
    <row r="460" spans="1:1" ht="15.75" customHeight="1" x14ac:dyDescent="0.25">
      <c r="A460" s="9"/>
    </row>
    <row r="461" spans="1:1" ht="15.75" customHeight="1" x14ac:dyDescent="0.25">
      <c r="A461" s="9"/>
    </row>
    <row r="462" spans="1:1" ht="15.75" customHeight="1" x14ac:dyDescent="0.25">
      <c r="A462" s="9"/>
    </row>
    <row r="463" spans="1:1" ht="15.75" customHeight="1" x14ac:dyDescent="0.25">
      <c r="A463" s="9"/>
    </row>
    <row r="464" spans="1:1" ht="15.75" customHeight="1" x14ac:dyDescent="0.25">
      <c r="A464" s="9"/>
    </row>
    <row r="465" spans="1:1" ht="15.75" customHeight="1" x14ac:dyDescent="0.25">
      <c r="A465" s="9"/>
    </row>
    <row r="466" spans="1:1" ht="15.75" customHeight="1" x14ac:dyDescent="0.25">
      <c r="A466" s="9"/>
    </row>
    <row r="467" spans="1:1" ht="15.75" customHeight="1" x14ac:dyDescent="0.25">
      <c r="A467" s="9"/>
    </row>
    <row r="468" spans="1:1" ht="15.75" customHeight="1" x14ac:dyDescent="0.25">
      <c r="A468" s="9"/>
    </row>
    <row r="469" spans="1:1" ht="15.75" customHeight="1" x14ac:dyDescent="0.25">
      <c r="A469" s="9"/>
    </row>
    <row r="470" spans="1:1" ht="15.75" customHeight="1" x14ac:dyDescent="0.25">
      <c r="A470" s="9"/>
    </row>
    <row r="471" spans="1:1" ht="15.75" customHeight="1" x14ac:dyDescent="0.25">
      <c r="A471" s="9"/>
    </row>
    <row r="472" spans="1:1" ht="15.75" customHeight="1" x14ac:dyDescent="0.25">
      <c r="A472" s="9"/>
    </row>
    <row r="473" spans="1:1" ht="15.75" customHeight="1" x14ac:dyDescent="0.25">
      <c r="A473" s="9"/>
    </row>
    <row r="474" spans="1:1" ht="15.75" customHeight="1" x14ac:dyDescent="0.25">
      <c r="A474" s="9"/>
    </row>
    <row r="475" spans="1:1" ht="15.75" customHeight="1" x14ac:dyDescent="0.25">
      <c r="A475" s="9"/>
    </row>
    <row r="476" spans="1:1" ht="15.75" customHeight="1" x14ac:dyDescent="0.25">
      <c r="A476" s="9"/>
    </row>
    <row r="477" spans="1:1" ht="15.75" customHeight="1" x14ac:dyDescent="0.25">
      <c r="A477" s="9"/>
    </row>
    <row r="478" spans="1:1" ht="15.75" customHeight="1" x14ac:dyDescent="0.25">
      <c r="A478" s="9"/>
    </row>
    <row r="479" spans="1:1" ht="15.75" customHeight="1" x14ac:dyDescent="0.25">
      <c r="A479" s="9"/>
    </row>
    <row r="480" spans="1:1" ht="15.75" customHeight="1" x14ac:dyDescent="0.25">
      <c r="A480" s="9"/>
    </row>
    <row r="481" spans="1:1" ht="15.75" customHeight="1" x14ac:dyDescent="0.25">
      <c r="A481" s="9"/>
    </row>
    <row r="482" spans="1:1" ht="15.75" customHeight="1" x14ac:dyDescent="0.25">
      <c r="A482" s="9"/>
    </row>
    <row r="483" spans="1:1" ht="15.75" customHeight="1" x14ac:dyDescent="0.25">
      <c r="A483" s="9"/>
    </row>
    <row r="484" spans="1:1" ht="15.75" customHeight="1" x14ac:dyDescent="0.25">
      <c r="A484" s="9"/>
    </row>
    <row r="485" spans="1:1" ht="15.75" customHeight="1" x14ac:dyDescent="0.25">
      <c r="A485" s="9"/>
    </row>
    <row r="486" spans="1:1" ht="15.75" customHeight="1" x14ac:dyDescent="0.25">
      <c r="A486" s="9"/>
    </row>
    <row r="487" spans="1:1" ht="15.75" customHeight="1" x14ac:dyDescent="0.25">
      <c r="A487" s="9"/>
    </row>
    <row r="488" spans="1:1" ht="15.75" customHeight="1" x14ac:dyDescent="0.25">
      <c r="A488" s="9"/>
    </row>
    <row r="489" spans="1:1" ht="15.75" customHeight="1" x14ac:dyDescent="0.25">
      <c r="A489" s="9"/>
    </row>
    <row r="490" spans="1:1" ht="15.75" customHeight="1" x14ac:dyDescent="0.25">
      <c r="A490" s="9"/>
    </row>
    <row r="491" spans="1:1" ht="15.75" customHeight="1" x14ac:dyDescent="0.25">
      <c r="A491" s="9"/>
    </row>
    <row r="492" spans="1:1" ht="15.75" customHeight="1" x14ac:dyDescent="0.25">
      <c r="A492" s="9"/>
    </row>
    <row r="493" spans="1:1" ht="15.75" customHeight="1" x14ac:dyDescent="0.25">
      <c r="A493" s="9"/>
    </row>
    <row r="494" spans="1:1" ht="15.75" customHeight="1" x14ac:dyDescent="0.25">
      <c r="A494" s="9"/>
    </row>
    <row r="495" spans="1:1" ht="15.75" customHeight="1" x14ac:dyDescent="0.25">
      <c r="A495" s="9"/>
    </row>
    <row r="496" spans="1:1" ht="15.75" customHeight="1" x14ac:dyDescent="0.25">
      <c r="A496" s="9"/>
    </row>
    <row r="497" spans="1:1" ht="15.75" customHeight="1" x14ac:dyDescent="0.25">
      <c r="A497" s="9"/>
    </row>
    <row r="498" spans="1:1" ht="15.75" customHeight="1" x14ac:dyDescent="0.25">
      <c r="A498" s="9"/>
    </row>
    <row r="499" spans="1:1" ht="15.75" customHeight="1" x14ac:dyDescent="0.25">
      <c r="A499" s="9"/>
    </row>
    <row r="500" spans="1:1" ht="15.75" customHeight="1" x14ac:dyDescent="0.25">
      <c r="A500" s="9"/>
    </row>
    <row r="501" spans="1:1" ht="15.75" customHeight="1" x14ac:dyDescent="0.25">
      <c r="A501" s="9"/>
    </row>
    <row r="502" spans="1:1" ht="15.75" customHeight="1" x14ac:dyDescent="0.25">
      <c r="A502" s="9"/>
    </row>
    <row r="503" spans="1:1" ht="15.75" customHeight="1" x14ac:dyDescent="0.25">
      <c r="A503" s="9"/>
    </row>
    <row r="504" spans="1:1" ht="15.75" customHeight="1" x14ac:dyDescent="0.25">
      <c r="A504" s="9"/>
    </row>
    <row r="505" spans="1:1" ht="15.75" customHeight="1" x14ac:dyDescent="0.25">
      <c r="A505" s="9"/>
    </row>
    <row r="506" spans="1:1" ht="15.75" customHeight="1" x14ac:dyDescent="0.25">
      <c r="A506" s="9"/>
    </row>
    <row r="507" spans="1:1" ht="15.75" customHeight="1" x14ac:dyDescent="0.25">
      <c r="A507" s="9"/>
    </row>
    <row r="508" spans="1:1" ht="15.75" customHeight="1" x14ac:dyDescent="0.25">
      <c r="A508" s="9"/>
    </row>
    <row r="509" spans="1:1" ht="15.75" customHeight="1" x14ac:dyDescent="0.25">
      <c r="A509" s="9"/>
    </row>
    <row r="510" spans="1:1" ht="15.75" customHeight="1" x14ac:dyDescent="0.25">
      <c r="A510" s="9"/>
    </row>
    <row r="511" spans="1:1" ht="15.75" customHeight="1" x14ac:dyDescent="0.25">
      <c r="A511" s="9"/>
    </row>
    <row r="512" spans="1:1" ht="15.75" customHeight="1" x14ac:dyDescent="0.25">
      <c r="A512" s="9"/>
    </row>
    <row r="513" spans="1:1" ht="15.75" customHeight="1" x14ac:dyDescent="0.25">
      <c r="A513" s="9"/>
    </row>
    <row r="514" spans="1:1" ht="15.75" customHeight="1" x14ac:dyDescent="0.25">
      <c r="A514" s="9"/>
    </row>
    <row r="515" spans="1:1" ht="15.75" customHeight="1" x14ac:dyDescent="0.25">
      <c r="A515" s="9"/>
    </row>
    <row r="516" spans="1:1" ht="15.75" customHeight="1" x14ac:dyDescent="0.25">
      <c r="A516" s="9"/>
    </row>
    <row r="517" spans="1:1" ht="15.75" customHeight="1" x14ac:dyDescent="0.25">
      <c r="A517" s="9"/>
    </row>
    <row r="518" spans="1:1" ht="15.75" customHeight="1" x14ac:dyDescent="0.25">
      <c r="A518" s="9"/>
    </row>
    <row r="519" spans="1:1" ht="15.75" customHeight="1" x14ac:dyDescent="0.25">
      <c r="A519" s="9"/>
    </row>
    <row r="520" spans="1:1" ht="15.75" customHeight="1" x14ac:dyDescent="0.25">
      <c r="A520" s="9"/>
    </row>
    <row r="521" spans="1:1" ht="15.75" customHeight="1" x14ac:dyDescent="0.25">
      <c r="A521" s="9"/>
    </row>
    <row r="522" spans="1:1" ht="15.75" customHeight="1" x14ac:dyDescent="0.25">
      <c r="A522" s="9"/>
    </row>
    <row r="523" spans="1:1" ht="15.75" customHeight="1" x14ac:dyDescent="0.25">
      <c r="A523" s="9"/>
    </row>
    <row r="524" spans="1:1" ht="15.75" customHeight="1" x14ac:dyDescent="0.25">
      <c r="A524" s="9"/>
    </row>
    <row r="525" spans="1:1" ht="15.75" customHeight="1" x14ac:dyDescent="0.25">
      <c r="A525" s="9"/>
    </row>
    <row r="526" spans="1:1" ht="15.75" customHeight="1" x14ac:dyDescent="0.25">
      <c r="A526" s="9"/>
    </row>
    <row r="527" spans="1:1" ht="15.75" customHeight="1" x14ac:dyDescent="0.25">
      <c r="A527" s="9"/>
    </row>
    <row r="528" spans="1:1" ht="15.75" customHeight="1" x14ac:dyDescent="0.25">
      <c r="A528" s="9"/>
    </row>
    <row r="529" spans="1:1" ht="15.75" customHeight="1" x14ac:dyDescent="0.25">
      <c r="A529" s="9"/>
    </row>
    <row r="530" spans="1:1" ht="15.75" customHeight="1" x14ac:dyDescent="0.25">
      <c r="A530" s="9"/>
    </row>
    <row r="531" spans="1:1" ht="15.75" customHeight="1" x14ac:dyDescent="0.25">
      <c r="A531" s="9"/>
    </row>
    <row r="532" spans="1:1" ht="15.75" customHeight="1" x14ac:dyDescent="0.25">
      <c r="A532" s="9"/>
    </row>
    <row r="533" spans="1:1" ht="15.75" customHeight="1" x14ac:dyDescent="0.25">
      <c r="A533" s="9"/>
    </row>
    <row r="534" spans="1:1" ht="15.75" customHeight="1" x14ac:dyDescent="0.25">
      <c r="A534" s="9"/>
    </row>
    <row r="535" spans="1:1" ht="15.75" customHeight="1" x14ac:dyDescent="0.25">
      <c r="A535" s="9"/>
    </row>
    <row r="536" spans="1:1" ht="15.75" customHeight="1" x14ac:dyDescent="0.25">
      <c r="A536" s="9"/>
    </row>
    <row r="537" spans="1:1" ht="15.75" customHeight="1" x14ac:dyDescent="0.25">
      <c r="A537" s="9"/>
    </row>
    <row r="538" spans="1:1" ht="15.75" customHeight="1" x14ac:dyDescent="0.25">
      <c r="A538" s="9"/>
    </row>
    <row r="539" spans="1:1" ht="15.75" customHeight="1" x14ac:dyDescent="0.25">
      <c r="A539" s="9"/>
    </row>
    <row r="540" spans="1:1" ht="15.75" customHeight="1" x14ac:dyDescent="0.25">
      <c r="A540" s="9"/>
    </row>
    <row r="541" spans="1:1" ht="15.75" customHeight="1" x14ac:dyDescent="0.25">
      <c r="A541" s="9"/>
    </row>
    <row r="542" spans="1:1" ht="15.75" customHeight="1" x14ac:dyDescent="0.25">
      <c r="A542" s="9"/>
    </row>
    <row r="543" spans="1:1" ht="15.75" customHeight="1" x14ac:dyDescent="0.25">
      <c r="A543" s="9"/>
    </row>
    <row r="544" spans="1:1" ht="15.75" customHeight="1" x14ac:dyDescent="0.25">
      <c r="A544" s="9"/>
    </row>
    <row r="545" spans="1:1" ht="15.75" customHeight="1" x14ac:dyDescent="0.25">
      <c r="A545" s="9"/>
    </row>
    <row r="546" spans="1:1" ht="15.75" customHeight="1" x14ac:dyDescent="0.25">
      <c r="A546" s="9"/>
    </row>
    <row r="547" spans="1:1" ht="15.75" customHeight="1" x14ac:dyDescent="0.25">
      <c r="A547" s="9"/>
    </row>
    <row r="548" spans="1:1" ht="15.75" customHeight="1" x14ac:dyDescent="0.25">
      <c r="A548" s="9"/>
    </row>
    <row r="549" spans="1:1" ht="15.75" customHeight="1" x14ac:dyDescent="0.25">
      <c r="A549" s="9"/>
    </row>
    <row r="550" spans="1:1" ht="15.75" customHeight="1" x14ac:dyDescent="0.25">
      <c r="A550" s="9"/>
    </row>
    <row r="551" spans="1:1" ht="15.75" customHeight="1" x14ac:dyDescent="0.25">
      <c r="A551" s="9"/>
    </row>
    <row r="552" spans="1:1" ht="15.75" customHeight="1" x14ac:dyDescent="0.25">
      <c r="A552" s="9"/>
    </row>
    <row r="553" spans="1:1" ht="15.75" customHeight="1" x14ac:dyDescent="0.25">
      <c r="A553" s="9"/>
    </row>
    <row r="554" spans="1:1" ht="15.75" customHeight="1" x14ac:dyDescent="0.25">
      <c r="A554" s="9"/>
    </row>
    <row r="555" spans="1:1" ht="15.75" customHeight="1" x14ac:dyDescent="0.25">
      <c r="A555" s="9"/>
    </row>
    <row r="556" spans="1:1" ht="15.75" customHeight="1" x14ac:dyDescent="0.25">
      <c r="A556" s="9"/>
    </row>
    <row r="557" spans="1:1" ht="15.75" customHeight="1" x14ac:dyDescent="0.25">
      <c r="A557" s="9"/>
    </row>
    <row r="558" spans="1:1" ht="15.75" customHeight="1" x14ac:dyDescent="0.25">
      <c r="A558" s="9"/>
    </row>
    <row r="559" spans="1:1" ht="15.75" customHeight="1" x14ac:dyDescent="0.25">
      <c r="A559" s="9"/>
    </row>
    <row r="560" spans="1:1" ht="15.75" customHeight="1" x14ac:dyDescent="0.25">
      <c r="A560" s="9"/>
    </row>
    <row r="561" spans="1:1" ht="15.75" customHeight="1" x14ac:dyDescent="0.25">
      <c r="A561" s="9"/>
    </row>
    <row r="562" spans="1:1" ht="15.75" customHeight="1" x14ac:dyDescent="0.25">
      <c r="A562" s="9"/>
    </row>
    <row r="563" spans="1:1" ht="15.75" customHeight="1" x14ac:dyDescent="0.25">
      <c r="A563" s="9"/>
    </row>
    <row r="564" spans="1:1" ht="15.75" customHeight="1" x14ac:dyDescent="0.25">
      <c r="A564" s="9"/>
    </row>
    <row r="565" spans="1:1" ht="15.75" customHeight="1" x14ac:dyDescent="0.25">
      <c r="A565" s="9"/>
    </row>
    <row r="566" spans="1:1" ht="15.75" customHeight="1" x14ac:dyDescent="0.25">
      <c r="A566" s="9"/>
    </row>
    <row r="567" spans="1:1" ht="15.75" customHeight="1" x14ac:dyDescent="0.25">
      <c r="A567" s="9"/>
    </row>
    <row r="568" spans="1:1" ht="15.75" customHeight="1" x14ac:dyDescent="0.25">
      <c r="A568" s="9"/>
    </row>
    <row r="569" spans="1:1" ht="15.75" customHeight="1" x14ac:dyDescent="0.25">
      <c r="A569" s="9"/>
    </row>
    <row r="570" spans="1:1" ht="15.75" customHeight="1" x14ac:dyDescent="0.25">
      <c r="A570" s="9"/>
    </row>
    <row r="571" spans="1:1" ht="15.75" customHeight="1" x14ac:dyDescent="0.25">
      <c r="A571" s="9"/>
    </row>
    <row r="572" spans="1:1" ht="15.75" customHeight="1" x14ac:dyDescent="0.25">
      <c r="A572" s="9"/>
    </row>
    <row r="573" spans="1:1" ht="15.75" customHeight="1" x14ac:dyDescent="0.25">
      <c r="A573" s="9"/>
    </row>
    <row r="574" spans="1:1" ht="15.75" customHeight="1" x14ac:dyDescent="0.25">
      <c r="A574" s="9"/>
    </row>
    <row r="575" spans="1:1" ht="15.75" customHeight="1" x14ac:dyDescent="0.25">
      <c r="A575" s="9"/>
    </row>
    <row r="576" spans="1:1" ht="15.75" customHeight="1" x14ac:dyDescent="0.25">
      <c r="A576" s="9"/>
    </row>
    <row r="577" spans="1:1" ht="15.75" customHeight="1" x14ac:dyDescent="0.25">
      <c r="A577" s="9"/>
    </row>
    <row r="578" spans="1:1" ht="15.75" customHeight="1" x14ac:dyDescent="0.25">
      <c r="A578" s="9"/>
    </row>
    <row r="579" spans="1:1" ht="15.75" customHeight="1" x14ac:dyDescent="0.25">
      <c r="A579" s="9"/>
    </row>
    <row r="580" spans="1:1" ht="15.75" customHeight="1" x14ac:dyDescent="0.25">
      <c r="A580" s="9"/>
    </row>
    <row r="581" spans="1:1" ht="15.75" customHeight="1" x14ac:dyDescent="0.25">
      <c r="A581" s="9"/>
    </row>
    <row r="582" spans="1:1" ht="15.75" customHeight="1" x14ac:dyDescent="0.25">
      <c r="A582" s="9"/>
    </row>
    <row r="583" spans="1:1" ht="15.75" customHeight="1" x14ac:dyDescent="0.25">
      <c r="A583" s="9"/>
    </row>
    <row r="584" spans="1:1" ht="15.75" customHeight="1" x14ac:dyDescent="0.25">
      <c r="A584" s="9"/>
    </row>
    <row r="585" spans="1:1" ht="15.75" customHeight="1" x14ac:dyDescent="0.25">
      <c r="A585" s="9"/>
    </row>
    <row r="586" spans="1:1" ht="15.75" customHeight="1" x14ac:dyDescent="0.25">
      <c r="A586" s="9"/>
    </row>
    <row r="587" spans="1:1" ht="15.75" customHeight="1" x14ac:dyDescent="0.25">
      <c r="A587" s="9"/>
    </row>
    <row r="588" spans="1:1" ht="15.75" customHeight="1" x14ac:dyDescent="0.25">
      <c r="A588" s="9"/>
    </row>
    <row r="589" spans="1:1" ht="15.75" customHeight="1" x14ac:dyDescent="0.25">
      <c r="A589" s="9"/>
    </row>
    <row r="590" spans="1:1" ht="15.75" customHeight="1" x14ac:dyDescent="0.25">
      <c r="A590" s="9"/>
    </row>
    <row r="591" spans="1:1" ht="15.75" customHeight="1" x14ac:dyDescent="0.25">
      <c r="A591" s="9"/>
    </row>
    <row r="592" spans="1:1" ht="15.75" customHeight="1" x14ac:dyDescent="0.25">
      <c r="A592" s="9"/>
    </row>
    <row r="593" spans="1:1" ht="15.75" customHeight="1" x14ac:dyDescent="0.25">
      <c r="A593" s="9"/>
    </row>
    <row r="594" spans="1:1" ht="15.75" customHeight="1" x14ac:dyDescent="0.25">
      <c r="A594" s="9"/>
    </row>
    <row r="595" spans="1:1" ht="15.75" customHeight="1" x14ac:dyDescent="0.25">
      <c r="A595" s="9"/>
    </row>
    <row r="596" spans="1:1" ht="15.75" customHeight="1" x14ac:dyDescent="0.25">
      <c r="A596" s="9"/>
    </row>
    <row r="597" spans="1:1" ht="15.75" customHeight="1" x14ac:dyDescent="0.25">
      <c r="A597" s="9"/>
    </row>
    <row r="598" spans="1:1" ht="15.75" customHeight="1" x14ac:dyDescent="0.25">
      <c r="A598" s="9"/>
    </row>
    <row r="599" spans="1:1" ht="15.75" customHeight="1" x14ac:dyDescent="0.25">
      <c r="A599" s="9"/>
    </row>
    <row r="600" spans="1:1" ht="15.75" customHeight="1" x14ac:dyDescent="0.25">
      <c r="A600" s="9"/>
    </row>
    <row r="601" spans="1:1" ht="15.75" customHeight="1" x14ac:dyDescent="0.25">
      <c r="A601" s="9"/>
    </row>
    <row r="602" spans="1:1" ht="15.75" customHeight="1" x14ac:dyDescent="0.25">
      <c r="A602" s="9"/>
    </row>
    <row r="603" spans="1:1" ht="15.75" customHeight="1" x14ac:dyDescent="0.25">
      <c r="A603" s="9"/>
    </row>
    <row r="604" spans="1:1" ht="15.75" customHeight="1" x14ac:dyDescent="0.25">
      <c r="A604" s="9"/>
    </row>
    <row r="605" spans="1:1" ht="15.75" customHeight="1" x14ac:dyDescent="0.25">
      <c r="A605" s="9"/>
    </row>
    <row r="606" spans="1:1" ht="15.75" customHeight="1" x14ac:dyDescent="0.25">
      <c r="A606" s="9"/>
    </row>
    <row r="607" spans="1:1" ht="15.75" customHeight="1" x14ac:dyDescent="0.25">
      <c r="A607" s="9"/>
    </row>
    <row r="608" spans="1:1" ht="15.75" customHeight="1" x14ac:dyDescent="0.25">
      <c r="A608" s="9"/>
    </row>
    <row r="609" spans="1:1" ht="15.75" customHeight="1" x14ac:dyDescent="0.25">
      <c r="A609" s="9"/>
    </row>
    <row r="610" spans="1:1" ht="15.75" customHeight="1" x14ac:dyDescent="0.25">
      <c r="A610" s="9"/>
    </row>
    <row r="611" spans="1:1" ht="15.75" customHeight="1" x14ac:dyDescent="0.25">
      <c r="A611" s="9"/>
    </row>
    <row r="612" spans="1:1" ht="15.75" customHeight="1" x14ac:dyDescent="0.25">
      <c r="A612" s="9"/>
    </row>
    <row r="613" spans="1:1" ht="15.75" customHeight="1" x14ac:dyDescent="0.25">
      <c r="A613" s="9"/>
    </row>
    <row r="614" spans="1:1" ht="15.75" customHeight="1" x14ac:dyDescent="0.25">
      <c r="A614" s="9"/>
    </row>
    <row r="615" spans="1:1" ht="15.75" customHeight="1" x14ac:dyDescent="0.25">
      <c r="A615" s="9"/>
    </row>
    <row r="616" spans="1:1" ht="15.75" customHeight="1" x14ac:dyDescent="0.25">
      <c r="A616" s="9"/>
    </row>
    <row r="617" spans="1:1" ht="15.75" customHeight="1" x14ac:dyDescent="0.25">
      <c r="A617" s="9"/>
    </row>
    <row r="618" spans="1:1" ht="15.75" customHeight="1" x14ac:dyDescent="0.25">
      <c r="A618" s="9"/>
    </row>
    <row r="619" spans="1:1" ht="15.75" customHeight="1" x14ac:dyDescent="0.25">
      <c r="A619" s="9"/>
    </row>
    <row r="620" spans="1:1" ht="15.75" customHeight="1" x14ac:dyDescent="0.25">
      <c r="A620" s="9"/>
    </row>
    <row r="621" spans="1:1" ht="15.75" customHeight="1" x14ac:dyDescent="0.25">
      <c r="A621" s="9"/>
    </row>
    <row r="622" spans="1:1" ht="15.75" customHeight="1" x14ac:dyDescent="0.25">
      <c r="A622" s="9"/>
    </row>
    <row r="623" spans="1:1" ht="15.75" customHeight="1" x14ac:dyDescent="0.25">
      <c r="A623" s="9"/>
    </row>
    <row r="624" spans="1:1" ht="15.75" customHeight="1" x14ac:dyDescent="0.25">
      <c r="A624" s="9"/>
    </row>
    <row r="625" spans="1:1" ht="15.75" customHeight="1" x14ac:dyDescent="0.25">
      <c r="A625" s="9"/>
    </row>
    <row r="626" spans="1:1" ht="15.75" customHeight="1" x14ac:dyDescent="0.25">
      <c r="A626" s="9"/>
    </row>
    <row r="627" spans="1:1" ht="15.75" customHeight="1" x14ac:dyDescent="0.25">
      <c r="A627" s="9"/>
    </row>
    <row r="628" spans="1:1" ht="15.75" customHeight="1" x14ac:dyDescent="0.25">
      <c r="A628" s="9"/>
    </row>
    <row r="629" spans="1:1" ht="15.75" customHeight="1" x14ac:dyDescent="0.25">
      <c r="A629" s="9"/>
    </row>
    <row r="630" spans="1:1" ht="15.75" customHeight="1" x14ac:dyDescent="0.25">
      <c r="A630" s="9"/>
    </row>
    <row r="631" spans="1:1" ht="15.75" customHeight="1" x14ac:dyDescent="0.25">
      <c r="A631" s="9"/>
    </row>
    <row r="632" spans="1:1" ht="15.75" customHeight="1" x14ac:dyDescent="0.25">
      <c r="A632" s="9"/>
    </row>
    <row r="633" spans="1:1" ht="15.75" customHeight="1" x14ac:dyDescent="0.25">
      <c r="A633" s="9"/>
    </row>
    <row r="634" spans="1:1" ht="15.75" customHeight="1" x14ac:dyDescent="0.25">
      <c r="A634" s="9"/>
    </row>
    <row r="635" spans="1:1" ht="15.75" customHeight="1" x14ac:dyDescent="0.25">
      <c r="A635" s="9"/>
    </row>
    <row r="636" spans="1:1" ht="15.75" customHeight="1" x14ac:dyDescent="0.25">
      <c r="A636" s="9"/>
    </row>
    <row r="637" spans="1:1" ht="15.75" customHeight="1" x14ac:dyDescent="0.25">
      <c r="A637" s="9"/>
    </row>
    <row r="638" spans="1:1" ht="15.75" customHeight="1" x14ac:dyDescent="0.25">
      <c r="A638" s="9"/>
    </row>
    <row r="639" spans="1:1" ht="15.75" customHeight="1" x14ac:dyDescent="0.25">
      <c r="A639" s="9"/>
    </row>
    <row r="640" spans="1:1" ht="15.75" customHeight="1" x14ac:dyDescent="0.25">
      <c r="A640" s="9"/>
    </row>
    <row r="641" spans="1:1" ht="15.75" customHeight="1" x14ac:dyDescent="0.25">
      <c r="A641" s="9"/>
    </row>
    <row r="642" spans="1:1" ht="15.75" customHeight="1" x14ac:dyDescent="0.25">
      <c r="A642" s="9"/>
    </row>
    <row r="643" spans="1:1" ht="15.75" customHeight="1" x14ac:dyDescent="0.25">
      <c r="A643" s="9"/>
    </row>
    <row r="644" spans="1:1" ht="15.75" customHeight="1" x14ac:dyDescent="0.25">
      <c r="A644" s="9"/>
    </row>
    <row r="645" spans="1:1" ht="15.75" customHeight="1" x14ac:dyDescent="0.25">
      <c r="A645" s="9"/>
    </row>
    <row r="646" spans="1:1" ht="15.75" customHeight="1" x14ac:dyDescent="0.25">
      <c r="A646" s="9"/>
    </row>
    <row r="647" spans="1:1" ht="15.75" customHeight="1" x14ac:dyDescent="0.25">
      <c r="A647" s="9"/>
    </row>
    <row r="648" spans="1:1" ht="15.75" customHeight="1" x14ac:dyDescent="0.25">
      <c r="A648" s="9"/>
    </row>
    <row r="649" spans="1:1" ht="15.75" customHeight="1" x14ac:dyDescent="0.25">
      <c r="A649" s="9"/>
    </row>
    <row r="650" spans="1:1" ht="15.75" customHeight="1" x14ac:dyDescent="0.25">
      <c r="A650" s="9"/>
    </row>
    <row r="651" spans="1:1" ht="15.75" customHeight="1" x14ac:dyDescent="0.25">
      <c r="A651" s="9"/>
    </row>
    <row r="652" spans="1:1" ht="15.75" customHeight="1" x14ac:dyDescent="0.25">
      <c r="A652" s="9"/>
    </row>
    <row r="653" spans="1:1" ht="15.75" customHeight="1" x14ac:dyDescent="0.25">
      <c r="A653" s="9"/>
    </row>
    <row r="654" spans="1:1" ht="15.75" customHeight="1" x14ac:dyDescent="0.25">
      <c r="A654" s="9"/>
    </row>
    <row r="655" spans="1:1" ht="15.75" customHeight="1" x14ac:dyDescent="0.25">
      <c r="A655" s="9"/>
    </row>
    <row r="656" spans="1:1" ht="15.75" customHeight="1" x14ac:dyDescent="0.25">
      <c r="A656" s="9"/>
    </row>
    <row r="657" spans="1:1" ht="15.75" customHeight="1" x14ac:dyDescent="0.25">
      <c r="A657" s="9"/>
    </row>
    <row r="658" spans="1:1" ht="15.75" customHeight="1" x14ac:dyDescent="0.25">
      <c r="A658" s="9"/>
    </row>
    <row r="659" spans="1:1" ht="15.75" customHeight="1" x14ac:dyDescent="0.25">
      <c r="A659" s="9"/>
    </row>
    <row r="660" spans="1:1" ht="15.75" customHeight="1" x14ac:dyDescent="0.25">
      <c r="A660" s="9"/>
    </row>
    <row r="661" spans="1:1" ht="15.75" customHeight="1" x14ac:dyDescent="0.25">
      <c r="A661" s="9"/>
    </row>
    <row r="662" spans="1:1" ht="15.75" customHeight="1" x14ac:dyDescent="0.25">
      <c r="A662" s="9"/>
    </row>
    <row r="663" spans="1:1" ht="15.75" customHeight="1" x14ac:dyDescent="0.25">
      <c r="A663" s="9"/>
    </row>
    <row r="664" spans="1:1" ht="15.75" customHeight="1" x14ac:dyDescent="0.25">
      <c r="A664" s="9"/>
    </row>
    <row r="665" spans="1:1" ht="15.75" customHeight="1" x14ac:dyDescent="0.25">
      <c r="A665" s="9"/>
    </row>
    <row r="666" spans="1:1" ht="15.75" customHeight="1" x14ac:dyDescent="0.25">
      <c r="A666" s="9"/>
    </row>
    <row r="667" spans="1:1" ht="15.75" customHeight="1" x14ac:dyDescent="0.25">
      <c r="A667" s="9"/>
    </row>
    <row r="668" spans="1:1" ht="15.75" customHeight="1" x14ac:dyDescent="0.25">
      <c r="A668" s="9"/>
    </row>
    <row r="669" spans="1:1" ht="15.75" customHeight="1" x14ac:dyDescent="0.25">
      <c r="A669" s="9"/>
    </row>
    <row r="670" spans="1:1" ht="15.75" customHeight="1" x14ac:dyDescent="0.25">
      <c r="A670" s="9"/>
    </row>
    <row r="671" spans="1:1" ht="15.75" customHeight="1" x14ac:dyDescent="0.25">
      <c r="A671" s="9"/>
    </row>
    <row r="672" spans="1:1" ht="15.75" customHeight="1" x14ac:dyDescent="0.25">
      <c r="A672" s="9"/>
    </row>
    <row r="673" spans="1:1" ht="15.75" customHeight="1" x14ac:dyDescent="0.25">
      <c r="A673" s="9"/>
    </row>
    <row r="674" spans="1:1" ht="15.75" customHeight="1" x14ac:dyDescent="0.25">
      <c r="A674" s="9"/>
    </row>
    <row r="675" spans="1:1" ht="15.75" customHeight="1" x14ac:dyDescent="0.25">
      <c r="A675" s="9"/>
    </row>
    <row r="676" spans="1:1" ht="15.75" customHeight="1" x14ac:dyDescent="0.25">
      <c r="A676" s="9"/>
    </row>
    <row r="677" spans="1:1" ht="15.75" customHeight="1" x14ac:dyDescent="0.25">
      <c r="A677" s="9"/>
    </row>
    <row r="678" spans="1:1" ht="15.75" customHeight="1" x14ac:dyDescent="0.25">
      <c r="A678" s="9"/>
    </row>
    <row r="679" spans="1:1" ht="15.75" customHeight="1" x14ac:dyDescent="0.25">
      <c r="A679" s="9"/>
    </row>
    <row r="680" spans="1:1" ht="15.75" customHeight="1" x14ac:dyDescent="0.25">
      <c r="A680" s="9"/>
    </row>
    <row r="681" spans="1:1" ht="15.75" customHeight="1" x14ac:dyDescent="0.25">
      <c r="A681" s="9"/>
    </row>
    <row r="682" spans="1:1" ht="15.75" customHeight="1" x14ac:dyDescent="0.25">
      <c r="A682" s="9"/>
    </row>
    <row r="683" spans="1:1" ht="15.75" customHeight="1" x14ac:dyDescent="0.25">
      <c r="A683" s="9"/>
    </row>
    <row r="684" spans="1:1" ht="15.75" customHeight="1" x14ac:dyDescent="0.25">
      <c r="A684" s="9"/>
    </row>
    <row r="685" spans="1:1" ht="15.75" customHeight="1" x14ac:dyDescent="0.25">
      <c r="A685" s="9"/>
    </row>
    <row r="686" spans="1:1" ht="15.75" customHeight="1" x14ac:dyDescent="0.25">
      <c r="A686" s="9"/>
    </row>
    <row r="687" spans="1:1" ht="15.75" customHeight="1" x14ac:dyDescent="0.25">
      <c r="A687" s="9"/>
    </row>
    <row r="688" spans="1:1" ht="15.75" customHeight="1" x14ac:dyDescent="0.25">
      <c r="A688" s="9"/>
    </row>
    <row r="689" spans="1:1" ht="15.75" customHeight="1" x14ac:dyDescent="0.25">
      <c r="A689" s="9"/>
    </row>
    <row r="690" spans="1:1" ht="15.75" customHeight="1" x14ac:dyDescent="0.25">
      <c r="A690" s="9"/>
    </row>
    <row r="691" spans="1:1" ht="15.75" customHeight="1" x14ac:dyDescent="0.25">
      <c r="A691" s="9"/>
    </row>
    <row r="692" spans="1:1" ht="15.75" customHeight="1" x14ac:dyDescent="0.25">
      <c r="A692" s="9"/>
    </row>
    <row r="693" spans="1:1" ht="15.75" customHeight="1" x14ac:dyDescent="0.25">
      <c r="A693" s="9"/>
    </row>
    <row r="694" spans="1:1" ht="15.75" customHeight="1" x14ac:dyDescent="0.25">
      <c r="A694" s="9"/>
    </row>
    <row r="695" spans="1:1" ht="15.75" customHeight="1" x14ac:dyDescent="0.25">
      <c r="A695" s="9"/>
    </row>
    <row r="696" spans="1:1" ht="15.75" customHeight="1" x14ac:dyDescent="0.25">
      <c r="A696" s="9"/>
    </row>
    <row r="697" spans="1:1" ht="15.75" customHeight="1" x14ac:dyDescent="0.25">
      <c r="A697" s="9"/>
    </row>
    <row r="698" spans="1:1" ht="15.75" customHeight="1" x14ac:dyDescent="0.25">
      <c r="A698" s="9"/>
    </row>
    <row r="699" spans="1:1" ht="15.75" customHeight="1" x14ac:dyDescent="0.25">
      <c r="A699" s="9"/>
    </row>
    <row r="700" spans="1:1" ht="15.75" customHeight="1" x14ac:dyDescent="0.25">
      <c r="A700" s="9"/>
    </row>
    <row r="701" spans="1:1" ht="15.75" customHeight="1" x14ac:dyDescent="0.25">
      <c r="A701" s="9"/>
    </row>
    <row r="702" spans="1:1" ht="15.75" customHeight="1" x14ac:dyDescent="0.25">
      <c r="A702" s="9"/>
    </row>
    <row r="703" spans="1:1" ht="15.75" customHeight="1" x14ac:dyDescent="0.25">
      <c r="A703" s="9"/>
    </row>
    <row r="704" spans="1:1" ht="15.75" customHeight="1" x14ac:dyDescent="0.25">
      <c r="A704" s="9"/>
    </row>
    <row r="705" spans="1:1" ht="15.75" customHeight="1" x14ac:dyDescent="0.25">
      <c r="A705" s="9"/>
    </row>
    <row r="706" spans="1:1" ht="15.75" customHeight="1" x14ac:dyDescent="0.25">
      <c r="A706" s="9"/>
    </row>
    <row r="707" spans="1:1" ht="15.75" customHeight="1" x14ac:dyDescent="0.25">
      <c r="A707" s="9"/>
    </row>
    <row r="708" spans="1:1" ht="15.75" customHeight="1" x14ac:dyDescent="0.25">
      <c r="A708" s="9"/>
    </row>
    <row r="709" spans="1:1" ht="15.75" customHeight="1" x14ac:dyDescent="0.25">
      <c r="A709" s="9"/>
    </row>
    <row r="710" spans="1:1" ht="15.75" customHeight="1" x14ac:dyDescent="0.25">
      <c r="A710" s="9"/>
    </row>
    <row r="711" spans="1:1" ht="15.75" customHeight="1" x14ac:dyDescent="0.25">
      <c r="A711" s="9"/>
    </row>
    <row r="712" spans="1:1" ht="15.75" customHeight="1" x14ac:dyDescent="0.25">
      <c r="A712" s="9"/>
    </row>
    <row r="713" spans="1:1" ht="15.75" customHeight="1" x14ac:dyDescent="0.25">
      <c r="A713" s="9"/>
    </row>
    <row r="714" spans="1:1" ht="15.75" customHeight="1" x14ac:dyDescent="0.25">
      <c r="A714" s="9"/>
    </row>
    <row r="715" spans="1:1" ht="15.75" customHeight="1" x14ac:dyDescent="0.25">
      <c r="A715" s="9"/>
    </row>
    <row r="716" spans="1:1" ht="15.75" customHeight="1" x14ac:dyDescent="0.25">
      <c r="A716" s="9"/>
    </row>
    <row r="717" spans="1:1" ht="15.75" customHeight="1" x14ac:dyDescent="0.25">
      <c r="A717" s="9"/>
    </row>
    <row r="718" spans="1:1" ht="15.75" customHeight="1" x14ac:dyDescent="0.25">
      <c r="A718" s="9"/>
    </row>
    <row r="719" spans="1:1" ht="15.75" customHeight="1" x14ac:dyDescent="0.25">
      <c r="A719" s="9"/>
    </row>
    <row r="720" spans="1:1" ht="15.75" customHeight="1" x14ac:dyDescent="0.25">
      <c r="A720" s="9"/>
    </row>
    <row r="721" spans="1:1" ht="15.75" customHeight="1" x14ac:dyDescent="0.25">
      <c r="A721" s="9"/>
    </row>
    <row r="722" spans="1:1" ht="15.75" customHeight="1" x14ac:dyDescent="0.25">
      <c r="A722" s="9"/>
    </row>
    <row r="723" spans="1:1" ht="15.75" customHeight="1" x14ac:dyDescent="0.25">
      <c r="A723" s="9"/>
    </row>
    <row r="724" spans="1:1" ht="15.75" customHeight="1" x14ac:dyDescent="0.25">
      <c r="A724" s="9"/>
    </row>
    <row r="725" spans="1:1" ht="15.75" customHeight="1" x14ac:dyDescent="0.25">
      <c r="A725" s="9"/>
    </row>
    <row r="726" spans="1:1" ht="15.75" customHeight="1" x14ac:dyDescent="0.25">
      <c r="A726" s="9"/>
    </row>
    <row r="727" spans="1:1" ht="15.75" customHeight="1" x14ac:dyDescent="0.25">
      <c r="A727" s="9"/>
    </row>
    <row r="728" spans="1:1" ht="15.75" customHeight="1" x14ac:dyDescent="0.25">
      <c r="A728" s="9"/>
    </row>
    <row r="729" spans="1:1" ht="15.75" customHeight="1" x14ac:dyDescent="0.25">
      <c r="A729" s="9"/>
    </row>
    <row r="730" spans="1:1" ht="15.75" customHeight="1" x14ac:dyDescent="0.25">
      <c r="A730" s="9"/>
    </row>
    <row r="731" spans="1:1" ht="15.75" customHeight="1" x14ac:dyDescent="0.25">
      <c r="A731" s="9"/>
    </row>
    <row r="732" spans="1:1" ht="15.75" customHeight="1" x14ac:dyDescent="0.25">
      <c r="A732" s="9"/>
    </row>
    <row r="733" spans="1:1" ht="15.75" customHeight="1" x14ac:dyDescent="0.25">
      <c r="A733" s="9"/>
    </row>
    <row r="734" spans="1:1" ht="15.75" customHeight="1" x14ac:dyDescent="0.25">
      <c r="A734" s="9"/>
    </row>
    <row r="735" spans="1:1" ht="15.75" customHeight="1" x14ac:dyDescent="0.25">
      <c r="A735" s="9"/>
    </row>
    <row r="736" spans="1:1" ht="15.75" customHeight="1" x14ac:dyDescent="0.25">
      <c r="A736" s="9"/>
    </row>
    <row r="737" spans="1:1" ht="15.75" customHeight="1" x14ac:dyDescent="0.25">
      <c r="A737" s="9"/>
    </row>
    <row r="738" spans="1:1" ht="15.75" customHeight="1" x14ac:dyDescent="0.25">
      <c r="A738" s="9"/>
    </row>
    <row r="739" spans="1:1" ht="15.75" customHeight="1" x14ac:dyDescent="0.25">
      <c r="A739" s="9"/>
    </row>
    <row r="740" spans="1:1" ht="15.75" customHeight="1" x14ac:dyDescent="0.25">
      <c r="A740" s="9"/>
    </row>
    <row r="741" spans="1:1" ht="15.75" customHeight="1" x14ac:dyDescent="0.25">
      <c r="A741" s="9"/>
    </row>
    <row r="742" spans="1:1" ht="15.75" customHeight="1" x14ac:dyDescent="0.25">
      <c r="A742" s="9"/>
    </row>
    <row r="743" spans="1:1" ht="15.75" customHeight="1" x14ac:dyDescent="0.25">
      <c r="A743" s="9"/>
    </row>
    <row r="744" spans="1:1" ht="15.75" customHeight="1" x14ac:dyDescent="0.25">
      <c r="A744" s="9"/>
    </row>
    <row r="745" spans="1:1" ht="15.75" customHeight="1" x14ac:dyDescent="0.25">
      <c r="A745" s="9"/>
    </row>
    <row r="746" spans="1:1" ht="15.75" customHeight="1" x14ac:dyDescent="0.25">
      <c r="A746" s="9"/>
    </row>
    <row r="747" spans="1:1" ht="15.75" customHeight="1" x14ac:dyDescent="0.25">
      <c r="A747" s="9"/>
    </row>
    <row r="748" spans="1:1" ht="15.75" customHeight="1" x14ac:dyDescent="0.25">
      <c r="A748" s="9"/>
    </row>
    <row r="749" spans="1:1" ht="15.75" customHeight="1" x14ac:dyDescent="0.25">
      <c r="A749" s="9"/>
    </row>
    <row r="750" spans="1:1" ht="15.75" customHeight="1" x14ac:dyDescent="0.25">
      <c r="A750" s="9"/>
    </row>
    <row r="751" spans="1:1" ht="15.75" customHeight="1" x14ac:dyDescent="0.25">
      <c r="A751" s="9"/>
    </row>
    <row r="752" spans="1:1" ht="15.75" customHeight="1" x14ac:dyDescent="0.25">
      <c r="A752" s="9"/>
    </row>
    <row r="753" spans="1:1" ht="15.75" customHeight="1" x14ac:dyDescent="0.25">
      <c r="A753" s="9"/>
    </row>
    <row r="754" spans="1:1" ht="15.75" customHeight="1" x14ac:dyDescent="0.25">
      <c r="A754" s="9"/>
    </row>
    <row r="755" spans="1:1" ht="15.75" customHeight="1" x14ac:dyDescent="0.25">
      <c r="A755" s="9"/>
    </row>
    <row r="756" spans="1:1" ht="15.75" customHeight="1" x14ac:dyDescent="0.25">
      <c r="A756" s="9"/>
    </row>
    <row r="757" spans="1:1" ht="15.75" customHeight="1" x14ac:dyDescent="0.25">
      <c r="A757" s="9"/>
    </row>
    <row r="758" spans="1:1" ht="15.75" customHeight="1" x14ac:dyDescent="0.25">
      <c r="A758" s="9"/>
    </row>
    <row r="759" spans="1:1" ht="15.75" customHeight="1" x14ac:dyDescent="0.25">
      <c r="A759" s="9"/>
    </row>
    <row r="760" spans="1:1" ht="15.75" customHeight="1" x14ac:dyDescent="0.25">
      <c r="A760" s="9"/>
    </row>
    <row r="761" spans="1:1" ht="15.75" customHeight="1" x14ac:dyDescent="0.25">
      <c r="A761" s="9"/>
    </row>
    <row r="762" spans="1:1" ht="15.75" customHeight="1" x14ac:dyDescent="0.25">
      <c r="A762" s="9"/>
    </row>
    <row r="763" spans="1:1" ht="15.75" customHeight="1" x14ac:dyDescent="0.25">
      <c r="A763" s="9"/>
    </row>
    <row r="764" spans="1:1" ht="15.75" customHeight="1" x14ac:dyDescent="0.25">
      <c r="A764" s="9"/>
    </row>
    <row r="765" spans="1:1" ht="15.75" customHeight="1" x14ac:dyDescent="0.25">
      <c r="A765" s="9"/>
    </row>
    <row r="766" spans="1:1" ht="15.75" customHeight="1" x14ac:dyDescent="0.25">
      <c r="A766" s="9"/>
    </row>
    <row r="767" spans="1:1" ht="15.75" customHeight="1" x14ac:dyDescent="0.25">
      <c r="A767" s="9"/>
    </row>
    <row r="768" spans="1:1" ht="15.75" customHeight="1" x14ac:dyDescent="0.25">
      <c r="A768" s="9"/>
    </row>
    <row r="769" spans="1:1" ht="15.75" customHeight="1" x14ac:dyDescent="0.25">
      <c r="A769" s="9"/>
    </row>
    <row r="770" spans="1:1" ht="15.75" customHeight="1" x14ac:dyDescent="0.25">
      <c r="A770" s="9"/>
    </row>
    <row r="771" spans="1:1" ht="15.75" customHeight="1" x14ac:dyDescent="0.25">
      <c r="A771" s="9"/>
    </row>
    <row r="772" spans="1:1" ht="15.75" customHeight="1" x14ac:dyDescent="0.25">
      <c r="A772" s="9"/>
    </row>
    <row r="773" spans="1:1" ht="15.75" customHeight="1" x14ac:dyDescent="0.25">
      <c r="A773" s="9"/>
    </row>
    <row r="774" spans="1:1" ht="15.75" customHeight="1" x14ac:dyDescent="0.25">
      <c r="A774" s="9"/>
    </row>
    <row r="775" spans="1:1" ht="15.75" customHeight="1" x14ac:dyDescent="0.25">
      <c r="A775" s="9"/>
    </row>
    <row r="776" spans="1:1" ht="15.75" customHeight="1" x14ac:dyDescent="0.25">
      <c r="A776" s="9"/>
    </row>
    <row r="777" spans="1:1" ht="15.75" customHeight="1" x14ac:dyDescent="0.25">
      <c r="A777" s="9"/>
    </row>
    <row r="778" spans="1:1" ht="15.75" customHeight="1" x14ac:dyDescent="0.25">
      <c r="A778" s="9"/>
    </row>
    <row r="779" spans="1:1" ht="15.75" customHeight="1" x14ac:dyDescent="0.25">
      <c r="A779" s="9"/>
    </row>
    <row r="780" spans="1:1" ht="15.75" customHeight="1" x14ac:dyDescent="0.25">
      <c r="A780" s="9"/>
    </row>
    <row r="781" spans="1:1" ht="15.75" customHeight="1" x14ac:dyDescent="0.25">
      <c r="A781" s="9"/>
    </row>
    <row r="782" spans="1:1" ht="15.75" customHeight="1" x14ac:dyDescent="0.25">
      <c r="A782" s="9"/>
    </row>
    <row r="783" spans="1:1" ht="15.75" customHeight="1" x14ac:dyDescent="0.25">
      <c r="A783" s="9"/>
    </row>
    <row r="784" spans="1:1" ht="15.75" customHeight="1" x14ac:dyDescent="0.25">
      <c r="A784" s="9"/>
    </row>
    <row r="785" spans="1:1" ht="15.75" customHeight="1" x14ac:dyDescent="0.25">
      <c r="A785" s="9"/>
    </row>
    <row r="786" spans="1:1" ht="15.75" customHeight="1" x14ac:dyDescent="0.25">
      <c r="A786" s="9"/>
    </row>
    <row r="787" spans="1:1" ht="15.75" customHeight="1" x14ac:dyDescent="0.25">
      <c r="A787" s="9"/>
    </row>
    <row r="788" spans="1:1" ht="15.75" customHeight="1" x14ac:dyDescent="0.25">
      <c r="A788" s="9"/>
    </row>
    <row r="789" spans="1:1" ht="15.75" customHeight="1" x14ac:dyDescent="0.25">
      <c r="A789" s="9"/>
    </row>
    <row r="790" spans="1:1" ht="15.75" customHeight="1" x14ac:dyDescent="0.25">
      <c r="A790" s="9"/>
    </row>
    <row r="791" spans="1:1" ht="15.75" customHeight="1" x14ac:dyDescent="0.25">
      <c r="A791" s="9"/>
    </row>
    <row r="792" spans="1:1" ht="15.75" customHeight="1" x14ac:dyDescent="0.25">
      <c r="A792" s="9"/>
    </row>
    <row r="793" spans="1:1" ht="15.75" customHeight="1" x14ac:dyDescent="0.25">
      <c r="A793" s="9"/>
    </row>
    <row r="794" spans="1:1" ht="15.75" customHeight="1" x14ac:dyDescent="0.25">
      <c r="A794" s="9"/>
    </row>
    <row r="795" spans="1:1" ht="15.75" customHeight="1" x14ac:dyDescent="0.25">
      <c r="A795" s="9"/>
    </row>
    <row r="796" spans="1:1" ht="15.75" customHeight="1" x14ac:dyDescent="0.25">
      <c r="A796" s="9"/>
    </row>
    <row r="797" spans="1:1" ht="15.75" customHeight="1" x14ac:dyDescent="0.25">
      <c r="A797" s="9"/>
    </row>
    <row r="798" spans="1:1" ht="15.75" customHeight="1" x14ac:dyDescent="0.25">
      <c r="A798" s="9"/>
    </row>
    <row r="799" spans="1:1" ht="15.75" customHeight="1" x14ac:dyDescent="0.25">
      <c r="A799" s="9"/>
    </row>
    <row r="800" spans="1:1" ht="15.75" customHeight="1" x14ac:dyDescent="0.25">
      <c r="A800" s="9"/>
    </row>
    <row r="801" spans="1:1" ht="15.75" customHeight="1" x14ac:dyDescent="0.25">
      <c r="A801" s="9"/>
    </row>
    <row r="802" spans="1:1" ht="15.75" customHeight="1" x14ac:dyDescent="0.25">
      <c r="A802" s="9"/>
    </row>
    <row r="803" spans="1:1" ht="15.75" customHeight="1" x14ac:dyDescent="0.25">
      <c r="A803" s="9"/>
    </row>
    <row r="804" spans="1:1" ht="15.75" customHeight="1" x14ac:dyDescent="0.25">
      <c r="A804" s="9"/>
    </row>
    <row r="805" spans="1:1" ht="15.75" customHeight="1" x14ac:dyDescent="0.25">
      <c r="A805" s="9"/>
    </row>
    <row r="806" spans="1:1" ht="15.75" customHeight="1" x14ac:dyDescent="0.25">
      <c r="A806" s="9"/>
    </row>
    <row r="807" spans="1:1" ht="15.75" customHeight="1" x14ac:dyDescent="0.25">
      <c r="A807" s="9"/>
    </row>
    <row r="808" spans="1:1" ht="15.75" customHeight="1" x14ac:dyDescent="0.25">
      <c r="A808" s="9"/>
    </row>
    <row r="809" spans="1:1" ht="15.75" customHeight="1" x14ac:dyDescent="0.25">
      <c r="A809" s="9"/>
    </row>
    <row r="810" spans="1:1" ht="15.75" customHeight="1" x14ac:dyDescent="0.25">
      <c r="A810" s="9"/>
    </row>
    <row r="811" spans="1:1" ht="15.75" customHeight="1" x14ac:dyDescent="0.25">
      <c r="A811" s="9"/>
    </row>
    <row r="812" spans="1:1" ht="15.75" customHeight="1" x14ac:dyDescent="0.25">
      <c r="A812" s="9"/>
    </row>
    <row r="813" spans="1:1" ht="15.75" customHeight="1" x14ac:dyDescent="0.25">
      <c r="A813" s="9"/>
    </row>
    <row r="814" spans="1:1" ht="15.75" customHeight="1" x14ac:dyDescent="0.25">
      <c r="A814" s="9"/>
    </row>
    <row r="815" spans="1:1" ht="15.75" customHeight="1" x14ac:dyDescent="0.25">
      <c r="A815" s="9"/>
    </row>
    <row r="816" spans="1:1" ht="15.75" customHeight="1" x14ac:dyDescent="0.25">
      <c r="A816" s="9"/>
    </row>
    <row r="817" spans="1:1" ht="15.75" customHeight="1" x14ac:dyDescent="0.25">
      <c r="A817" s="9"/>
    </row>
    <row r="818" spans="1:1" ht="15.75" customHeight="1" x14ac:dyDescent="0.25">
      <c r="A818" s="9"/>
    </row>
    <row r="819" spans="1:1" ht="15.75" customHeight="1" x14ac:dyDescent="0.25">
      <c r="A819" s="9"/>
    </row>
    <row r="820" spans="1:1" ht="15.75" customHeight="1" x14ac:dyDescent="0.25">
      <c r="A820" s="9"/>
    </row>
    <row r="821" spans="1:1" ht="15.75" customHeight="1" x14ac:dyDescent="0.25">
      <c r="A821" s="9"/>
    </row>
    <row r="822" spans="1:1" ht="15.75" customHeight="1" x14ac:dyDescent="0.25">
      <c r="A822" s="9"/>
    </row>
    <row r="823" spans="1:1" ht="15.75" customHeight="1" x14ac:dyDescent="0.25">
      <c r="A823" s="9"/>
    </row>
    <row r="824" spans="1:1" ht="15.75" customHeight="1" x14ac:dyDescent="0.25">
      <c r="A824" s="9"/>
    </row>
    <row r="825" spans="1:1" ht="15.75" customHeight="1" x14ac:dyDescent="0.25">
      <c r="A825" s="9"/>
    </row>
    <row r="826" spans="1:1" ht="15.75" customHeight="1" x14ac:dyDescent="0.25">
      <c r="A826" s="9"/>
    </row>
    <row r="827" spans="1:1" ht="15.75" customHeight="1" x14ac:dyDescent="0.25">
      <c r="A827" s="9"/>
    </row>
    <row r="828" spans="1:1" ht="15.75" customHeight="1" x14ac:dyDescent="0.25">
      <c r="A828" s="9"/>
    </row>
    <row r="829" spans="1:1" ht="15.75" customHeight="1" x14ac:dyDescent="0.25">
      <c r="A829" s="9"/>
    </row>
    <row r="830" spans="1:1" ht="15.75" customHeight="1" x14ac:dyDescent="0.25">
      <c r="A830" s="9"/>
    </row>
    <row r="831" spans="1:1" ht="15.75" customHeight="1" x14ac:dyDescent="0.25">
      <c r="A831" s="9"/>
    </row>
    <row r="832" spans="1:1" ht="15.75" customHeight="1" x14ac:dyDescent="0.25">
      <c r="A832" s="9"/>
    </row>
    <row r="833" spans="1:1" ht="15.75" customHeight="1" x14ac:dyDescent="0.25">
      <c r="A833" s="9"/>
    </row>
    <row r="834" spans="1:1" ht="15.75" customHeight="1" x14ac:dyDescent="0.25">
      <c r="A834" s="9"/>
    </row>
    <row r="835" spans="1:1" ht="15.75" customHeight="1" x14ac:dyDescent="0.25">
      <c r="A835" s="9"/>
    </row>
    <row r="836" spans="1:1" ht="15.75" customHeight="1" x14ac:dyDescent="0.25">
      <c r="A836" s="9"/>
    </row>
    <row r="837" spans="1:1" ht="15.75" customHeight="1" x14ac:dyDescent="0.25">
      <c r="A837" s="9"/>
    </row>
    <row r="838" spans="1:1" ht="15.75" customHeight="1" x14ac:dyDescent="0.25">
      <c r="A838" s="9"/>
    </row>
    <row r="839" spans="1:1" ht="15.75" customHeight="1" x14ac:dyDescent="0.25">
      <c r="A839" s="9"/>
    </row>
    <row r="840" spans="1:1" ht="15.75" customHeight="1" x14ac:dyDescent="0.25">
      <c r="A840" s="9"/>
    </row>
    <row r="841" spans="1:1" ht="15.75" customHeight="1" x14ac:dyDescent="0.25">
      <c r="A841" s="9"/>
    </row>
    <row r="842" spans="1:1" ht="15.75" customHeight="1" x14ac:dyDescent="0.25">
      <c r="A842" s="9"/>
    </row>
    <row r="843" spans="1:1" ht="15.75" customHeight="1" x14ac:dyDescent="0.25">
      <c r="A843" s="9"/>
    </row>
    <row r="844" spans="1:1" ht="15.75" customHeight="1" x14ac:dyDescent="0.25">
      <c r="A844" s="9"/>
    </row>
    <row r="845" spans="1:1" ht="15.75" customHeight="1" x14ac:dyDescent="0.25">
      <c r="A845" s="9"/>
    </row>
    <row r="846" spans="1:1" ht="15.75" customHeight="1" x14ac:dyDescent="0.25">
      <c r="A846" s="9"/>
    </row>
    <row r="847" spans="1:1" ht="15.75" customHeight="1" x14ac:dyDescent="0.25">
      <c r="A847" s="9"/>
    </row>
    <row r="848" spans="1:1" ht="15.75" customHeight="1" x14ac:dyDescent="0.25">
      <c r="A848" s="9"/>
    </row>
    <row r="849" spans="1:1" ht="15.75" customHeight="1" x14ac:dyDescent="0.25">
      <c r="A849" s="9"/>
    </row>
    <row r="850" spans="1:1" ht="15.75" customHeight="1" x14ac:dyDescent="0.25">
      <c r="A850" s="9"/>
    </row>
    <row r="851" spans="1:1" ht="15.75" customHeight="1" x14ac:dyDescent="0.25">
      <c r="A851" s="9"/>
    </row>
    <row r="852" spans="1:1" ht="15.75" customHeight="1" x14ac:dyDescent="0.25">
      <c r="A852" s="9"/>
    </row>
    <row r="853" spans="1:1" ht="15.75" customHeight="1" x14ac:dyDescent="0.25">
      <c r="A853" s="9"/>
    </row>
    <row r="854" spans="1:1" ht="15.75" customHeight="1" x14ac:dyDescent="0.25">
      <c r="A854" s="9"/>
    </row>
    <row r="855" spans="1:1" ht="15.75" customHeight="1" x14ac:dyDescent="0.25">
      <c r="A855" s="9"/>
    </row>
    <row r="856" spans="1:1" ht="15.75" customHeight="1" x14ac:dyDescent="0.25">
      <c r="A856" s="9"/>
    </row>
    <row r="857" spans="1:1" ht="15.75" customHeight="1" x14ac:dyDescent="0.25">
      <c r="A857" s="9"/>
    </row>
    <row r="858" spans="1:1" ht="15.75" customHeight="1" x14ac:dyDescent="0.25">
      <c r="A858" s="9"/>
    </row>
    <row r="859" spans="1:1" ht="15.75" customHeight="1" x14ac:dyDescent="0.25">
      <c r="A859" s="9"/>
    </row>
    <row r="860" spans="1:1" ht="15.75" customHeight="1" x14ac:dyDescent="0.25">
      <c r="A860" s="9"/>
    </row>
    <row r="861" spans="1:1" ht="15.75" customHeight="1" x14ac:dyDescent="0.25">
      <c r="A861" s="9"/>
    </row>
    <row r="862" spans="1:1" ht="15.75" customHeight="1" x14ac:dyDescent="0.25">
      <c r="A862" s="9"/>
    </row>
    <row r="863" spans="1:1" ht="15.75" customHeight="1" x14ac:dyDescent="0.25">
      <c r="A863" s="9"/>
    </row>
    <row r="864" spans="1:1" ht="15.75" customHeight="1" x14ac:dyDescent="0.25">
      <c r="A864" s="9"/>
    </row>
    <row r="865" spans="1:1" ht="15.75" customHeight="1" x14ac:dyDescent="0.25">
      <c r="A865" s="9"/>
    </row>
    <row r="866" spans="1:1" ht="15.75" customHeight="1" x14ac:dyDescent="0.25">
      <c r="A866" s="9"/>
    </row>
    <row r="867" spans="1:1" ht="15.75" customHeight="1" x14ac:dyDescent="0.25">
      <c r="A867" s="9"/>
    </row>
    <row r="868" spans="1:1" ht="15.75" customHeight="1" x14ac:dyDescent="0.25">
      <c r="A868" s="9"/>
    </row>
    <row r="869" spans="1:1" ht="15.75" customHeight="1" x14ac:dyDescent="0.25">
      <c r="A869" s="9"/>
    </row>
    <row r="870" spans="1:1" ht="15.75" customHeight="1" x14ac:dyDescent="0.25">
      <c r="A870" s="9"/>
    </row>
    <row r="871" spans="1:1" ht="15.75" customHeight="1" x14ac:dyDescent="0.25">
      <c r="A871" s="9"/>
    </row>
    <row r="872" spans="1:1" ht="15.75" customHeight="1" x14ac:dyDescent="0.25">
      <c r="A872" s="9"/>
    </row>
    <row r="873" spans="1:1" ht="15.75" customHeight="1" x14ac:dyDescent="0.25">
      <c r="A873" s="9"/>
    </row>
    <row r="874" spans="1:1" ht="15.75" customHeight="1" x14ac:dyDescent="0.25">
      <c r="A874" s="9"/>
    </row>
    <row r="875" spans="1:1" ht="15.75" customHeight="1" x14ac:dyDescent="0.25">
      <c r="A875" s="9"/>
    </row>
    <row r="876" spans="1:1" ht="15.75" customHeight="1" x14ac:dyDescent="0.25">
      <c r="A876" s="9"/>
    </row>
    <row r="877" spans="1:1" ht="15.75" customHeight="1" x14ac:dyDescent="0.25">
      <c r="A877" s="9"/>
    </row>
    <row r="878" spans="1:1" ht="15.75" customHeight="1" x14ac:dyDescent="0.25">
      <c r="A878" s="9"/>
    </row>
    <row r="879" spans="1:1" ht="15.75" customHeight="1" x14ac:dyDescent="0.25">
      <c r="A879" s="9"/>
    </row>
    <row r="880" spans="1:1" ht="15.75" customHeight="1" x14ac:dyDescent="0.25">
      <c r="A880" s="9"/>
    </row>
    <row r="881" spans="1:1" ht="15.75" customHeight="1" x14ac:dyDescent="0.25">
      <c r="A881" s="9"/>
    </row>
    <row r="882" spans="1:1" ht="15.75" customHeight="1" x14ac:dyDescent="0.25">
      <c r="A882" s="9"/>
    </row>
    <row r="883" spans="1:1" ht="15.75" customHeight="1" x14ac:dyDescent="0.25">
      <c r="A883" s="9"/>
    </row>
    <row r="884" spans="1:1" ht="15.75" customHeight="1" x14ac:dyDescent="0.25">
      <c r="A884" s="9"/>
    </row>
    <row r="885" spans="1:1" ht="15.75" customHeight="1" x14ac:dyDescent="0.25">
      <c r="A885" s="9"/>
    </row>
    <row r="886" spans="1:1" ht="15.75" customHeight="1" x14ac:dyDescent="0.25">
      <c r="A886" s="9"/>
    </row>
    <row r="887" spans="1:1" ht="15.75" customHeight="1" x14ac:dyDescent="0.25">
      <c r="A887" s="9"/>
    </row>
    <row r="888" spans="1:1" ht="15.75" customHeight="1" x14ac:dyDescent="0.25">
      <c r="A888" s="9"/>
    </row>
    <row r="889" spans="1:1" ht="15.75" customHeight="1" x14ac:dyDescent="0.25">
      <c r="A889" s="9"/>
    </row>
    <row r="890" spans="1:1" ht="15.75" customHeight="1" x14ac:dyDescent="0.25">
      <c r="A890" s="9"/>
    </row>
    <row r="891" spans="1:1" ht="15.75" customHeight="1" x14ac:dyDescent="0.25">
      <c r="A891" s="9"/>
    </row>
    <row r="892" spans="1:1" ht="15.75" customHeight="1" x14ac:dyDescent="0.25">
      <c r="A892" s="9"/>
    </row>
    <row r="893" spans="1:1" ht="15.75" customHeight="1" x14ac:dyDescent="0.25">
      <c r="A893" s="9"/>
    </row>
    <row r="894" spans="1:1" ht="15.75" customHeight="1" x14ac:dyDescent="0.25">
      <c r="A894" s="9"/>
    </row>
    <row r="895" spans="1:1" ht="15.75" customHeight="1" x14ac:dyDescent="0.25">
      <c r="A895" s="9"/>
    </row>
    <row r="896" spans="1:1" ht="15.75" customHeight="1" x14ac:dyDescent="0.25">
      <c r="A896" s="9"/>
    </row>
    <row r="897" spans="1:1" ht="15.75" customHeight="1" x14ac:dyDescent="0.25">
      <c r="A897" s="9"/>
    </row>
    <row r="898" spans="1:1" ht="15.75" customHeight="1" x14ac:dyDescent="0.25">
      <c r="A898" s="9"/>
    </row>
    <row r="899" spans="1:1" ht="15.75" customHeight="1" x14ac:dyDescent="0.25">
      <c r="A899" s="9"/>
    </row>
    <row r="900" spans="1:1" ht="15.75" customHeight="1" x14ac:dyDescent="0.25">
      <c r="A900" s="9"/>
    </row>
    <row r="901" spans="1:1" ht="15.75" customHeight="1" x14ac:dyDescent="0.25">
      <c r="A901" s="9"/>
    </row>
    <row r="902" spans="1:1" ht="15.75" customHeight="1" x14ac:dyDescent="0.25">
      <c r="A902" s="9"/>
    </row>
    <row r="903" spans="1:1" ht="15.75" customHeight="1" x14ac:dyDescent="0.25">
      <c r="A903" s="9"/>
    </row>
    <row r="904" spans="1:1" ht="15.75" customHeight="1" x14ac:dyDescent="0.25">
      <c r="A904" s="9"/>
    </row>
    <row r="905" spans="1:1" ht="15.75" customHeight="1" x14ac:dyDescent="0.25">
      <c r="A905" s="9"/>
    </row>
    <row r="906" spans="1:1" ht="15.75" customHeight="1" x14ac:dyDescent="0.25">
      <c r="A906" s="9"/>
    </row>
    <row r="907" spans="1:1" ht="15.75" customHeight="1" x14ac:dyDescent="0.25">
      <c r="A907" s="9"/>
    </row>
    <row r="908" spans="1:1" ht="15.75" customHeight="1" x14ac:dyDescent="0.25">
      <c r="A908" s="9"/>
    </row>
    <row r="909" spans="1:1" ht="15.75" customHeight="1" x14ac:dyDescent="0.25">
      <c r="A909" s="9"/>
    </row>
    <row r="910" spans="1:1" ht="15.75" customHeight="1" x14ac:dyDescent="0.25">
      <c r="A910" s="9"/>
    </row>
    <row r="911" spans="1:1" ht="15.75" customHeight="1" x14ac:dyDescent="0.25">
      <c r="A911" s="9"/>
    </row>
    <row r="912" spans="1:1" ht="15.75" customHeight="1" x14ac:dyDescent="0.25">
      <c r="A912" s="9"/>
    </row>
    <row r="913" spans="1:1" ht="15.75" customHeight="1" x14ac:dyDescent="0.25">
      <c r="A913" s="9"/>
    </row>
    <row r="914" spans="1:1" ht="15.75" customHeight="1" x14ac:dyDescent="0.25">
      <c r="A914" s="9"/>
    </row>
    <row r="915" spans="1:1" ht="15.75" customHeight="1" x14ac:dyDescent="0.25">
      <c r="A915" s="9"/>
    </row>
    <row r="916" spans="1:1" ht="15.75" customHeight="1" x14ac:dyDescent="0.25">
      <c r="A916" s="9"/>
    </row>
    <row r="917" spans="1:1" ht="15.75" customHeight="1" x14ac:dyDescent="0.25">
      <c r="A917" s="9"/>
    </row>
    <row r="918" spans="1:1" ht="15.75" customHeight="1" x14ac:dyDescent="0.25">
      <c r="A918" s="9"/>
    </row>
    <row r="919" spans="1:1" ht="15.75" customHeight="1" x14ac:dyDescent="0.25">
      <c r="A919" s="9"/>
    </row>
    <row r="920" spans="1:1" ht="15.75" customHeight="1" x14ac:dyDescent="0.25">
      <c r="A920" s="9"/>
    </row>
    <row r="921" spans="1:1" ht="15.75" customHeight="1" x14ac:dyDescent="0.25">
      <c r="A921" s="9"/>
    </row>
    <row r="922" spans="1:1" ht="15.75" customHeight="1" x14ac:dyDescent="0.25">
      <c r="A922" s="9"/>
    </row>
    <row r="923" spans="1:1" ht="15.75" customHeight="1" x14ac:dyDescent="0.25">
      <c r="A923" s="9"/>
    </row>
    <row r="924" spans="1:1" ht="15.75" customHeight="1" x14ac:dyDescent="0.25">
      <c r="A924" s="9"/>
    </row>
    <row r="925" spans="1:1" ht="15.75" customHeight="1" x14ac:dyDescent="0.25">
      <c r="A925" s="9"/>
    </row>
    <row r="926" spans="1:1" ht="15.75" customHeight="1" x14ac:dyDescent="0.25">
      <c r="A926" s="9"/>
    </row>
    <row r="927" spans="1:1" ht="15.75" customHeight="1" x14ac:dyDescent="0.25">
      <c r="A927" s="9"/>
    </row>
    <row r="928" spans="1:1" ht="15.75" customHeight="1" x14ac:dyDescent="0.25">
      <c r="A928" s="9"/>
    </row>
    <row r="929" spans="1:1" ht="15.75" customHeight="1" x14ac:dyDescent="0.25">
      <c r="A929" s="9"/>
    </row>
    <row r="930" spans="1:1" ht="15.75" customHeight="1" x14ac:dyDescent="0.25">
      <c r="A930" s="9"/>
    </row>
    <row r="931" spans="1:1" ht="15.75" customHeight="1" x14ac:dyDescent="0.25">
      <c r="A931" s="9"/>
    </row>
    <row r="932" spans="1:1" ht="15.75" customHeight="1" x14ac:dyDescent="0.25">
      <c r="A932" s="9"/>
    </row>
    <row r="933" spans="1:1" ht="15.75" customHeight="1" x14ac:dyDescent="0.25">
      <c r="A933" s="9"/>
    </row>
    <row r="934" spans="1:1" ht="15.75" customHeight="1" x14ac:dyDescent="0.25">
      <c r="A934" s="9"/>
    </row>
    <row r="935" spans="1:1" ht="15.75" customHeight="1" x14ac:dyDescent="0.25">
      <c r="A935" s="9"/>
    </row>
    <row r="936" spans="1:1" ht="15.75" customHeight="1" x14ac:dyDescent="0.25">
      <c r="A936" s="9"/>
    </row>
    <row r="937" spans="1:1" ht="15.75" customHeight="1" x14ac:dyDescent="0.25">
      <c r="A937" s="9"/>
    </row>
    <row r="938" spans="1:1" ht="15.75" customHeight="1" x14ac:dyDescent="0.25">
      <c r="A938" s="9"/>
    </row>
    <row r="939" spans="1:1" ht="15.75" customHeight="1" x14ac:dyDescent="0.25">
      <c r="A939" s="9"/>
    </row>
    <row r="940" spans="1:1" ht="15.75" customHeight="1" x14ac:dyDescent="0.25">
      <c r="A940" s="9"/>
    </row>
    <row r="941" spans="1:1" ht="15.75" customHeight="1" x14ac:dyDescent="0.25">
      <c r="A941" s="9"/>
    </row>
    <row r="942" spans="1:1" ht="15.75" customHeight="1" x14ac:dyDescent="0.25">
      <c r="A942" s="9"/>
    </row>
    <row r="943" spans="1:1" ht="15.75" customHeight="1" x14ac:dyDescent="0.25">
      <c r="A943" s="9"/>
    </row>
    <row r="944" spans="1:1" ht="15.75" customHeight="1" x14ac:dyDescent="0.25">
      <c r="A944" s="9"/>
    </row>
    <row r="945" spans="1:1" ht="15.75" customHeight="1" x14ac:dyDescent="0.25">
      <c r="A945" s="9"/>
    </row>
    <row r="946" spans="1:1" ht="15.75" customHeight="1" x14ac:dyDescent="0.25">
      <c r="A946" s="9"/>
    </row>
    <row r="947" spans="1:1" ht="15.75" customHeight="1" x14ac:dyDescent="0.25">
      <c r="A947" s="9"/>
    </row>
    <row r="948" spans="1:1" ht="15.75" customHeight="1" x14ac:dyDescent="0.25">
      <c r="A948" s="9"/>
    </row>
    <row r="949" spans="1:1" ht="15.75" customHeight="1" x14ac:dyDescent="0.25">
      <c r="A949" s="9"/>
    </row>
    <row r="950" spans="1:1" ht="15.75" customHeight="1" x14ac:dyDescent="0.25">
      <c r="A950" s="9"/>
    </row>
    <row r="951" spans="1:1" ht="15.75" customHeight="1" x14ac:dyDescent="0.25">
      <c r="A951" s="9"/>
    </row>
    <row r="952" spans="1:1" ht="15.75" customHeight="1" x14ac:dyDescent="0.25">
      <c r="A952" s="9"/>
    </row>
    <row r="953" spans="1:1" ht="15.75" customHeight="1" x14ac:dyDescent="0.25">
      <c r="A953" s="9"/>
    </row>
    <row r="954" spans="1:1" ht="15.75" customHeight="1" x14ac:dyDescent="0.25">
      <c r="A954" s="9"/>
    </row>
    <row r="955" spans="1:1" ht="15.75" customHeight="1" x14ac:dyDescent="0.25">
      <c r="A955" s="9"/>
    </row>
    <row r="956" spans="1:1" ht="15.75" customHeight="1" x14ac:dyDescent="0.25">
      <c r="A956" s="9"/>
    </row>
    <row r="957" spans="1:1" ht="15.75" customHeight="1" x14ac:dyDescent="0.25">
      <c r="A957" s="9"/>
    </row>
    <row r="958" spans="1:1" ht="15.75" customHeight="1" x14ac:dyDescent="0.25">
      <c r="A958" s="9"/>
    </row>
    <row r="959" spans="1:1" ht="15.75" customHeight="1" x14ac:dyDescent="0.25">
      <c r="A959" s="9"/>
    </row>
    <row r="960" spans="1:1" ht="15.75" customHeight="1" x14ac:dyDescent="0.25">
      <c r="A960" s="9"/>
    </row>
    <row r="961" spans="1:1" ht="15.75" customHeight="1" x14ac:dyDescent="0.25">
      <c r="A961" s="9"/>
    </row>
    <row r="962" spans="1:1" ht="15.75" customHeight="1" x14ac:dyDescent="0.25">
      <c r="A962" s="9"/>
    </row>
    <row r="963" spans="1:1" ht="15.75" customHeight="1" x14ac:dyDescent="0.25">
      <c r="A963" s="9"/>
    </row>
    <row r="964" spans="1:1" ht="15.75" customHeight="1" x14ac:dyDescent="0.25">
      <c r="A964" s="9"/>
    </row>
    <row r="965" spans="1:1" ht="15.75" customHeight="1" x14ac:dyDescent="0.25">
      <c r="A965" s="9"/>
    </row>
    <row r="966" spans="1:1" ht="15.75" customHeight="1" x14ac:dyDescent="0.25">
      <c r="A966" s="9"/>
    </row>
    <row r="967" spans="1:1" ht="15.75" customHeight="1" x14ac:dyDescent="0.25">
      <c r="A967" s="9"/>
    </row>
    <row r="968" spans="1:1" ht="15.75" customHeight="1" x14ac:dyDescent="0.25">
      <c r="A968" s="9"/>
    </row>
    <row r="969" spans="1:1" ht="15.75" customHeight="1" x14ac:dyDescent="0.25">
      <c r="A969" s="9"/>
    </row>
    <row r="970" spans="1:1" ht="15.75" customHeight="1" x14ac:dyDescent="0.25">
      <c r="A970" s="9"/>
    </row>
    <row r="971" spans="1:1" ht="15.75" customHeight="1" x14ac:dyDescent="0.25">
      <c r="A971" s="9"/>
    </row>
    <row r="972" spans="1:1" ht="15.75" customHeight="1" x14ac:dyDescent="0.25">
      <c r="A972" s="9"/>
    </row>
    <row r="973" spans="1:1" ht="15.75" customHeight="1" x14ac:dyDescent="0.25">
      <c r="A973" s="9"/>
    </row>
    <row r="974" spans="1:1" ht="15.75" customHeight="1" x14ac:dyDescent="0.25">
      <c r="A974" s="9"/>
    </row>
    <row r="975" spans="1:1" ht="15.75" customHeight="1" x14ac:dyDescent="0.25">
      <c r="A975" s="9"/>
    </row>
    <row r="976" spans="1:1" ht="15.75" customHeight="1" x14ac:dyDescent="0.25">
      <c r="A976" s="9"/>
    </row>
    <row r="977" spans="1:1" ht="15.75" customHeight="1" x14ac:dyDescent="0.25">
      <c r="A977" s="9"/>
    </row>
    <row r="978" spans="1:1" ht="15.75" customHeight="1" x14ac:dyDescent="0.25">
      <c r="A978" s="9"/>
    </row>
    <row r="979" spans="1:1" ht="15.75" customHeight="1" x14ac:dyDescent="0.25">
      <c r="A979" s="9"/>
    </row>
    <row r="980" spans="1:1" ht="15.75" customHeight="1" x14ac:dyDescent="0.25">
      <c r="A980" s="9"/>
    </row>
    <row r="981" spans="1:1" ht="15.75" customHeight="1" x14ac:dyDescent="0.25">
      <c r="A981" s="9"/>
    </row>
    <row r="982" spans="1:1" ht="15.75" customHeight="1" x14ac:dyDescent="0.25">
      <c r="A982" s="9"/>
    </row>
    <row r="983" spans="1:1" ht="15.75" customHeight="1" x14ac:dyDescent="0.25">
      <c r="A983" s="9"/>
    </row>
    <row r="984" spans="1:1" ht="15.75" customHeight="1" x14ac:dyDescent="0.25">
      <c r="A984" s="9"/>
    </row>
    <row r="985" spans="1:1" ht="15.75" customHeight="1" x14ac:dyDescent="0.25">
      <c r="A985" s="9"/>
    </row>
    <row r="986" spans="1:1" ht="15.75" customHeight="1" x14ac:dyDescent="0.25">
      <c r="A986" s="9"/>
    </row>
    <row r="987" spans="1:1" ht="15.75" customHeight="1" x14ac:dyDescent="0.25">
      <c r="A987" s="9"/>
    </row>
    <row r="988" spans="1:1" ht="15.75" customHeight="1" x14ac:dyDescent="0.25">
      <c r="A988" s="9"/>
    </row>
    <row r="989" spans="1:1" ht="15.75" customHeight="1" x14ac:dyDescent="0.25">
      <c r="A989" s="9"/>
    </row>
    <row r="990" spans="1:1" ht="15.75" customHeight="1" x14ac:dyDescent="0.25">
      <c r="A990" s="9"/>
    </row>
    <row r="991" spans="1:1" ht="15.75" customHeight="1" x14ac:dyDescent="0.25">
      <c r="A991" s="9"/>
    </row>
    <row r="992" spans="1:1" ht="15.75" customHeight="1" x14ac:dyDescent="0.25">
      <c r="A992" s="9"/>
    </row>
    <row r="993" spans="1:1" ht="15.75" customHeight="1" x14ac:dyDescent="0.25">
      <c r="A993" s="9"/>
    </row>
    <row r="994" spans="1:1" ht="15.75" customHeight="1" x14ac:dyDescent="0.25">
      <c r="A994" s="9"/>
    </row>
    <row r="995" spans="1:1" ht="15.75" customHeight="1" x14ac:dyDescent="0.25">
      <c r="A995" s="9"/>
    </row>
    <row r="996" spans="1:1" ht="15.75" customHeight="1" x14ac:dyDescent="0.25">
      <c r="A996" s="9"/>
    </row>
    <row r="997" spans="1:1" ht="15.75" customHeight="1" x14ac:dyDescent="0.25">
      <c r="A997" s="9"/>
    </row>
    <row r="998" spans="1:1" ht="15.75" customHeight="1" x14ac:dyDescent="0.25">
      <c r="A998" s="9"/>
    </row>
    <row r="999" spans="1:1" ht="15.75" customHeight="1" x14ac:dyDescent="0.25">
      <c r="A999" s="9"/>
    </row>
    <row r="1000" spans="1:1" ht="15.75" customHeight="1" x14ac:dyDescent="0.25">
      <c r="A1000" s="9"/>
    </row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625" customWidth="1"/>
    <col min="2" max="2" width="30" customWidth="1"/>
    <col min="3" max="3" width="7.625" customWidth="1"/>
    <col min="4" max="4" width="13.5" customWidth="1"/>
    <col min="5" max="12" width="7.625" customWidth="1"/>
    <col min="13" max="13" width="11.375" customWidth="1"/>
    <col min="14" max="26" width="7.625" customWidth="1"/>
  </cols>
  <sheetData>
    <row r="1" spans="1:14" ht="27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26" t="s">
        <v>59</v>
      </c>
      <c r="B2" s="9" t="s">
        <v>60</v>
      </c>
      <c r="C2" s="9">
        <v>7.5</v>
      </c>
      <c r="D2" s="9">
        <v>29.6</v>
      </c>
      <c r="E2" s="9">
        <v>38.44</v>
      </c>
      <c r="F2" s="9">
        <v>36.08</v>
      </c>
      <c r="G2" s="9">
        <v>34.119999999999997</v>
      </c>
      <c r="H2" s="9"/>
      <c r="I2" s="9">
        <v>37.42</v>
      </c>
      <c r="J2" s="9">
        <v>35.32</v>
      </c>
      <c r="K2" s="9"/>
      <c r="L2" s="9">
        <v>7.5</v>
      </c>
      <c r="M2" s="9">
        <v>26.3</v>
      </c>
    </row>
    <row r="3" spans="1:14" x14ac:dyDescent="0.25">
      <c r="A3" s="27"/>
      <c r="B3" s="9" t="s">
        <v>62</v>
      </c>
      <c r="C3" s="9">
        <v>7.4</v>
      </c>
      <c r="D3" s="9">
        <v>30.4</v>
      </c>
      <c r="E3" s="9">
        <v>37.24</v>
      </c>
      <c r="F3" s="9"/>
      <c r="G3" s="9">
        <v>37.42</v>
      </c>
      <c r="H3" s="9"/>
      <c r="I3" s="9"/>
      <c r="J3" s="9">
        <v>36.6</v>
      </c>
      <c r="K3" s="9">
        <v>37.72</v>
      </c>
      <c r="L3" s="9">
        <v>7.5</v>
      </c>
      <c r="M3" s="9">
        <v>29.5</v>
      </c>
    </row>
    <row r="4" spans="1:14" x14ac:dyDescent="0.25">
      <c r="A4" s="27"/>
      <c r="B4" s="9" t="s">
        <v>64</v>
      </c>
      <c r="C4" s="9">
        <v>7.3</v>
      </c>
      <c r="D4" s="9">
        <v>29.4</v>
      </c>
      <c r="E4" s="9">
        <v>36.21</v>
      </c>
      <c r="F4" s="9">
        <v>34.43</v>
      </c>
      <c r="G4" s="9">
        <v>37.409999999999997</v>
      </c>
      <c r="H4" s="9"/>
      <c r="I4" s="9"/>
      <c r="J4" s="9">
        <v>36.54</v>
      </c>
      <c r="K4" s="9">
        <v>33.78</v>
      </c>
      <c r="L4" s="9">
        <v>7.7</v>
      </c>
      <c r="M4" s="9">
        <v>29.4</v>
      </c>
    </row>
    <row r="5" spans="1:14" x14ac:dyDescent="0.25">
      <c r="A5" s="27"/>
      <c r="B5" s="9" t="s">
        <v>66</v>
      </c>
      <c r="C5" s="9">
        <v>8.6999999999999993</v>
      </c>
      <c r="D5" s="9">
        <v>30.4</v>
      </c>
      <c r="E5" s="9"/>
      <c r="F5" s="9"/>
      <c r="G5" s="9">
        <v>37.479999999999997</v>
      </c>
      <c r="H5" s="9"/>
      <c r="I5" s="9">
        <v>37.6</v>
      </c>
      <c r="J5" s="9"/>
      <c r="K5" s="9">
        <v>37.54</v>
      </c>
      <c r="L5" s="9">
        <v>7.9</v>
      </c>
      <c r="M5" s="9">
        <v>29.4</v>
      </c>
    </row>
    <row r="6" spans="1:14" x14ac:dyDescent="0.25">
      <c r="A6" s="27"/>
      <c r="B6" s="9" t="s">
        <v>68</v>
      </c>
      <c r="C6" s="9">
        <v>8.5</v>
      </c>
      <c r="D6" s="9">
        <v>30.4</v>
      </c>
      <c r="E6" s="9">
        <v>34.74</v>
      </c>
      <c r="F6" s="9">
        <v>36.659999999999997</v>
      </c>
      <c r="G6" s="9">
        <v>35.44</v>
      </c>
      <c r="H6" s="9"/>
      <c r="I6" s="9">
        <v>38.51</v>
      </c>
      <c r="J6" s="9">
        <v>35.22</v>
      </c>
      <c r="K6" s="9"/>
      <c r="L6" s="9">
        <v>7.4</v>
      </c>
      <c r="M6" s="9">
        <v>25.8</v>
      </c>
    </row>
    <row r="7" spans="1:14" x14ac:dyDescent="0.25">
      <c r="A7" s="27"/>
      <c r="B7" s="9" t="s">
        <v>70</v>
      </c>
      <c r="C7" s="9">
        <v>8.3000000000000007</v>
      </c>
      <c r="D7" s="9" t="s">
        <v>71</v>
      </c>
      <c r="E7" s="9">
        <v>35.81</v>
      </c>
      <c r="F7" s="9"/>
      <c r="G7" s="9"/>
      <c r="H7" s="9"/>
      <c r="I7" s="9">
        <v>35</v>
      </c>
      <c r="J7" s="9">
        <v>38.75</v>
      </c>
      <c r="K7" s="9">
        <v>39.32</v>
      </c>
      <c r="L7" s="9">
        <v>8.9</v>
      </c>
      <c r="M7" s="9">
        <v>31.3</v>
      </c>
    </row>
    <row r="8" spans="1:14" x14ac:dyDescent="0.25">
      <c r="A8" s="27"/>
      <c r="B8" s="9" t="s">
        <v>73</v>
      </c>
      <c r="C8" s="9">
        <v>8.1999999999999993</v>
      </c>
      <c r="D8" s="9">
        <v>30.6</v>
      </c>
      <c r="E8" s="9"/>
      <c r="F8" s="9">
        <v>37.58</v>
      </c>
      <c r="G8" s="9">
        <v>37.42</v>
      </c>
      <c r="H8" s="9"/>
      <c r="I8" s="9">
        <v>35.65</v>
      </c>
      <c r="J8" s="9"/>
      <c r="K8" s="9">
        <v>36.74</v>
      </c>
      <c r="L8" s="9">
        <v>7.9</v>
      </c>
      <c r="M8" s="9">
        <v>30.8</v>
      </c>
    </row>
    <row r="9" spans="1:14" x14ac:dyDescent="0.25">
      <c r="A9" s="27"/>
      <c r="B9" s="9" t="s">
        <v>75</v>
      </c>
      <c r="C9" s="9">
        <v>8.5</v>
      </c>
      <c r="D9" s="9">
        <v>30.6</v>
      </c>
      <c r="E9" s="9">
        <v>32.31</v>
      </c>
      <c r="F9" s="9"/>
      <c r="G9" s="9">
        <v>37.42</v>
      </c>
      <c r="H9" s="9"/>
      <c r="I9" s="9"/>
      <c r="J9" s="9">
        <v>38.200000000000003</v>
      </c>
      <c r="K9" s="9">
        <v>36.43</v>
      </c>
      <c r="L9" s="9">
        <v>8.6999999999999993</v>
      </c>
      <c r="M9" s="9">
        <v>304</v>
      </c>
    </row>
    <row r="10" spans="1:14" x14ac:dyDescent="0.25">
      <c r="A10" s="27"/>
      <c r="B10" s="9" t="s">
        <v>77</v>
      </c>
      <c r="C10" s="9">
        <v>8.1</v>
      </c>
      <c r="D10" s="9">
        <v>30.7</v>
      </c>
      <c r="E10" s="9"/>
      <c r="F10" s="9">
        <v>37.409999999999997</v>
      </c>
      <c r="G10" s="9">
        <v>34.42</v>
      </c>
      <c r="H10" s="9"/>
      <c r="I10" s="9">
        <v>39.700000000000003</v>
      </c>
      <c r="J10" s="9">
        <v>33.76</v>
      </c>
      <c r="K10" s="9"/>
      <c r="L10" s="9">
        <v>6.7</v>
      </c>
      <c r="M10" s="9">
        <v>23.8</v>
      </c>
    </row>
    <row r="11" spans="1:14" x14ac:dyDescent="0.25">
      <c r="A11" s="27"/>
      <c r="B11" s="9" t="s">
        <v>79</v>
      </c>
      <c r="C11" s="9">
        <v>7.7</v>
      </c>
      <c r="D11" s="9">
        <v>29.5</v>
      </c>
      <c r="E11" s="9">
        <v>32.57</v>
      </c>
      <c r="F11" s="9"/>
      <c r="G11" s="9">
        <v>35.42</v>
      </c>
      <c r="H11" s="9"/>
      <c r="I11" s="9"/>
      <c r="J11" s="9">
        <v>37.42</v>
      </c>
      <c r="K11" s="9"/>
      <c r="L11" s="9">
        <v>8.1999999999999993</v>
      </c>
      <c r="M11" s="9">
        <v>31.4</v>
      </c>
    </row>
    <row r="12" spans="1:14" x14ac:dyDescent="0.25">
      <c r="A12" s="27"/>
      <c r="B12" s="9" t="s">
        <v>79</v>
      </c>
      <c r="C12" s="9">
        <v>7.5</v>
      </c>
      <c r="D12" s="9">
        <v>26.6</v>
      </c>
      <c r="E12" s="9">
        <v>31.17</v>
      </c>
      <c r="F12" s="9">
        <v>33.340000000000003</v>
      </c>
      <c r="G12" s="9">
        <v>36.369999999999997</v>
      </c>
      <c r="H12" s="9"/>
      <c r="I12" s="9">
        <v>34</v>
      </c>
      <c r="J12" s="9"/>
      <c r="K12" s="9">
        <v>33.64</v>
      </c>
      <c r="L12" s="9">
        <v>6.8</v>
      </c>
      <c r="M12" s="9">
        <v>23.9</v>
      </c>
    </row>
    <row r="13" spans="1:14" x14ac:dyDescent="0.25">
      <c r="A13" s="27"/>
      <c r="B13" s="9" t="s">
        <v>79</v>
      </c>
      <c r="C13" s="9">
        <v>6.9</v>
      </c>
      <c r="D13" s="9">
        <v>28.4</v>
      </c>
      <c r="E13" s="9">
        <v>30.72</v>
      </c>
      <c r="F13" s="9">
        <v>34.369999999999997</v>
      </c>
      <c r="G13" s="9"/>
      <c r="H13" s="9"/>
      <c r="I13" s="9">
        <v>36.729999999999997</v>
      </c>
      <c r="J13" s="9"/>
      <c r="K13" s="9"/>
      <c r="L13" s="9">
        <v>7.4</v>
      </c>
      <c r="M13" s="9">
        <v>27.5</v>
      </c>
    </row>
    <row r="14" spans="1:14" x14ac:dyDescent="0.25">
      <c r="A14" s="27"/>
      <c r="B14" s="9" t="s">
        <v>83</v>
      </c>
      <c r="C14" s="9">
        <v>6.6</v>
      </c>
      <c r="D14" s="9">
        <v>24.9</v>
      </c>
      <c r="E14" s="9"/>
      <c r="F14" s="9">
        <v>32.119999999999997</v>
      </c>
      <c r="G14" s="9">
        <v>37.24</v>
      </c>
      <c r="H14" s="9"/>
      <c r="I14" s="9"/>
      <c r="J14" s="9">
        <v>34.32</v>
      </c>
      <c r="K14" s="9">
        <v>31.31</v>
      </c>
      <c r="L14" s="9">
        <v>6.6</v>
      </c>
      <c r="M14" s="9">
        <v>24.2</v>
      </c>
    </row>
    <row r="15" spans="1:14" x14ac:dyDescent="0.25">
      <c r="A15" s="27"/>
      <c r="B15" s="9" t="s">
        <v>83</v>
      </c>
      <c r="C15" s="9">
        <v>7.2</v>
      </c>
      <c r="D15" s="9">
        <v>29.3</v>
      </c>
      <c r="E15" s="9">
        <v>38.04</v>
      </c>
      <c r="F15" s="9"/>
      <c r="G15" s="9">
        <v>33.11</v>
      </c>
      <c r="H15" s="9"/>
      <c r="I15" s="9">
        <v>31.87</v>
      </c>
      <c r="J15" s="9"/>
      <c r="K15" s="9">
        <v>33.75</v>
      </c>
      <c r="L15" s="9">
        <v>7.3</v>
      </c>
      <c r="M15" s="9">
        <v>26.5</v>
      </c>
    </row>
    <row r="16" spans="1:14" x14ac:dyDescent="0.25">
      <c r="A16" s="27"/>
      <c r="B16" s="9" t="s">
        <v>83</v>
      </c>
      <c r="C16" s="9">
        <v>6.9</v>
      </c>
      <c r="D16" s="9">
        <v>29.1</v>
      </c>
      <c r="E16" s="9"/>
      <c r="F16" s="9">
        <v>37.409999999999997</v>
      </c>
      <c r="G16" s="9">
        <v>36.44</v>
      </c>
      <c r="H16" s="9"/>
      <c r="I16" s="9">
        <v>38.51</v>
      </c>
      <c r="J16" s="9"/>
      <c r="K16" s="9"/>
      <c r="L16" s="9">
        <v>8.3000000000000007</v>
      </c>
      <c r="M16" s="9">
        <v>29.4</v>
      </c>
    </row>
    <row r="17" spans="1:13" x14ac:dyDescent="0.25">
      <c r="A17" s="27"/>
      <c r="B17" s="9" t="s">
        <v>87</v>
      </c>
      <c r="C17" s="9">
        <v>6.9</v>
      </c>
      <c r="D17" s="9">
        <v>30.5</v>
      </c>
      <c r="E17" s="9"/>
      <c r="F17" s="9">
        <v>37.61</v>
      </c>
      <c r="G17" s="9">
        <v>36.450000000000003</v>
      </c>
      <c r="H17" s="9"/>
      <c r="I17" s="9"/>
      <c r="J17" s="9"/>
      <c r="K17" s="9">
        <v>36.31</v>
      </c>
      <c r="L17" s="9">
        <v>7.5</v>
      </c>
      <c r="M17" s="9">
        <v>28.4</v>
      </c>
    </row>
    <row r="18" spans="1:13" x14ac:dyDescent="0.25">
      <c r="A18" s="27"/>
      <c r="B18" s="9" t="s">
        <v>89</v>
      </c>
      <c r="C18" s="9">
        <v>6.8</v>
      </c>
      <c r="D18" s="9">
        <v>24.9</v>
      </c>
      <c r="E18" s="9">
        <v>31.31</v>
      </c>
      <c r="F18" s="9"/>
      <c r="G18" s="9">
        <v>33.369999999999997</v>
      </c>
      <c r="H18" s="9"/>
      <c r="I18" s="9"/>
      <c r="J18" s="9">
        <v>33.33</v>
      </c>
      <c r="K18" s="9">
        <v>31</v>
      </c>
      <c r="L18" s="9">
        <v>6.6</v>
      </c>
      <c r="M18" s="9">
        <v>23.8</v>
      </c>
    </row>
    <row r="19" spans="1:13" x14ac:dyDescent="0.25">
      <c r="A19" s="27"/>
      <c r="B19" s="9" t="s">
        <v>89</v>
      </c>
      <c r="C19" s="9">
        <v>6.9</v>
      </c>
      <c r="D19" s="9">
        <v>31.8</v>
      </c>
      <c r="E19" s="9"/>
      <c r="F19" s="9">
        <v>37.56</v>
      </c>
      <c r="G19" s="9">
        <v>36.200000000000003</v>
      </c>
      <c r="H19" s="9"/>
      <c r="I19" s="9"/>
      <c r="J19" s="9"/>
      <c r="K19" s="9">
        <v>33.51</v>
      </c>
      <c r="L19" s="9">
        <v>7.3</v>
      </c>
      <c r="M19" s="9">
        <v>28.7</v>
      </c>
    </row>
    <row r="21" spans="1:13" ht="15.75" customHeight="1" x14ac:dyDescent="0.2"/>
    <row r="22" spans="1:13" ht="15.75" customHeight="1" x14ac:dyDescent="0.2"/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A19"/>
  </mergeCells>
  <conditionalFormatting sqref="E2: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3.75" customWidth="1"/>
    <col min="2" max="2" width="37" customWidth="1"/>
    <col min="3" max="3" width="7.625" customWidth="1"/>
    <col min="4" max="4" width="11.625" customWidth="1"/>
    <col min="5" max="12" width="7.625" customWidth="1"/>
    <col min="13" max="13" width="11.125" customWidth="1"/>
    <col min="14" max="26" width="7.625" customWidth="1"/>
  </cols>
  <sheetData>
    <row r="1" spans="1:14" ht="26.2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26" t="s">
        <v>129</v>
      </c>
      <c r="B2" s="9" t="s">
        <v>130</v>
      </c>
      <c r="C2" s="9">
        <v>7.9</v>
      </c>
      <c r="D2" s="9">
        <v>29</v>
      </c>
      <c r="E2" s="9">
        <v>38.1</v>
      </c>
      <c r="F2" s="9">
        <v>38.11</v>
      </c>
      <c r="G2" s="9">
        <v>38.53</v>
      </c>
      <c r="H2" s="9"/>
      <c r="I2" s="9">
        <v>35.21</v>
      </c>
      <c r="J2" s="9">
        <v>36.42</v>
      </c>
      <c r="K2" s="9">
        <v>37.81</v>
      </c>
      <c r="L2" s="9">
        <v>7.4</v>
      </c>
      <c r="M2" s="9">
        <v>28.6</v>
      </c>
    </row>
    <row r="3" spans="1:14" x14ac:dyDescent="0.25">
      <c r="A3" s="27"/>
      <c r="B3" s="9" t="s">
        <v>132</v>
      </c>
      <c r="C3" s="9">
        <v>7.8</v>
      </c>
      <c r="D3" s="9">
        <v>32</v>
      </c>
      <c r="E3" s="9"/>
      <c r="F3" s="9" t="s">
        <v>133</v>
      </c>
      <c r="G3" s="9" t="s">
        <v>133</v>
      </c>
      <c r="H3" s="9"/>
      <c r="I3" s="9"/>
      <c r="J3" s="9">
        <v>38.81</v>
      </c>
      <c r="K3" s="9">
        <v>39.65</v>
      </c>
      <c r="L3" s="9">
        <v>8.8000000000000007</v>
      </c>
      <c r="M3" s="9">
        <v>31.8</v>
      </c>
    </row>
    <row r="4" spans="1:14" x14ac:dyDescent="0.25">
      <c r="A4" s="27"/>
      <c r="B4" s="9" t="s">
        <v>135</v>
      </c>
      <c r="C4" s="9">
        <v>7.5</v>
      </c>
      <c r="D4" s="9">
        <v>26</v>
      </c>
      <c r="E4" s="9">
        <v>38.43</v>
      </c>
      <c r="F4" s="9">
        <v>39.369999999999997</v>
      </c>
      <c r="G4" s="9" t="s">
        <v>133</v>
      </c>
      <c r="H4" s="9"/>
      <c r="I4" s="9">
        <v>38.54</v>
      </c>
      <c r="J4" s="9"/>
      <c r="K4" s="9">
        <v>37.61</v>
      </c>
      <c r="L4" s="9">
        <v>8.4</v>
      </c>
      <c r="M4" s="9">
        <v>30.2</v>
      </c>
    </row>
    <row r="5" spans="1:14" x14ac:dyDescent="0.25">
      <c r="A5" s="27"/>
      <c r="B5" s="9" t="s">
        <v>137</v>
      </c>
      <c r="C5" s="9">
        <v>7.8</v>
      </c>
      <c r="D5" s="9">
        <v>26.4</v>
      </c>
      <c r="E5" s="9">
        <v>38.299999999999997</v>
      </c>
      <c r="F5" s="9">
        <v>37.89</v>
      </c>
      <c r="G5" s="9" t="s">
        <v>133</v>
      </c>
      <c r="H5" s="9"/>
      <c r="I5" s="9">
        <v>37.119999999999997</v>
      </c>
      <c r="J5" s="9">
        <v>36.5</v>
      </c>
      <c r="K5" s="9"/>
      <c r="L5" s="9">
        <v>7.8</v>
      </c>
      <c r="M5" s="9">
        <v>29.5</v>
      </c>
    </row>
    <row r="6" spans="1:14" x14ac:dyDescent="0.25">
      <c r="A6" s="27"/>
      <c r="B6" s="9" t="s">
        <v>139</v>
      </c>
      <c r="C6" s="9">
        <v>7.7</v>
      </c>
      <c r="D6" s="9">
        <v>28.6</v>
      </c>
      <c r="E6" s="11">
        <v>37.67</v>
      </c>
      <c r="F6" s="9">
        <v>38.15</v>
      </c>
      <c r="G6" s="9" t="s">
        <v>133</v>
      </c>
      <c r="H6" s="9"/>
      <c r="I6" s="9">
        <v>38.31</v>
      </c>
      <c r="J6" s="9">
        <v>36.11</v>
      </c>
      <c r="K6" s="9">
        <v>36.229999999999997</v>
      </c>
      <c r="L6" s="9">
        <v>7.5</v>
      </c>
      <c r="M6" s="9">
        <v>28.6</v>
      </c>
    </row>
    <row r="7" spans="1:14" x14ac:dyDescent="0.25">
      <c r="A7" s="27"/>
      <c r="B7" s="9" t="s">
        <v>141</v>
      </c>
      <c r="C7" s="9">
        <v>7.8</v>
      </c>
      <c r="D7" s="9">
        <v>29.9</v>
      </c>
      <c r="E7" s="11">
        <v>36.74</v>
      </c>
      <c r="F7" s="9">
        <v>37.29</v>
      </c>
      <c r="G7" s="9" t="s">
        <v>133</v>
      </c>
      <c r="H7" s="9"/>
      <c r="I7" s="9">
        <v>38.32</v>
      </c>
      <c r="J7" s="9"/>
      <c r="K7" s="9"/>
      <c r="L7" s="9">
        <v>8.4</v>
      </c>
      <c r="M7" s="9">
        <v>31.4</v>
      </c>
    </row>
    <row r="8" spans="1:14" x14ac:dyDescent="0.25">
      <c r="A8" s="27"/>
      <c r="B8" s="9" t="s">
        <v>143</v>
      </c>
      <c r="C8" s="9">
        <v>7.2</v>
      </c>
      <c r="D8" s="9">
        <v>30.9</v>
      </c>
      <c r="E8" s="9">
        <v>37.74</v>
      </c>
      <c r="F8" s="9">
        <v>37.81</v>
      </c>
      <c r="G8" s="9">
        <v>39.85</v>
      </c>
      <c r="H8" s="9"/>
      <c r="I8" s="9">
        <v>36.51</v>
      </c>
      <c r="J8" s="9">
        <v>37.15</v>
      </c>
      <c r="K8" s="9"/>
      <c r="L8" s="9">
        <v>8.1</v>
      </c>
      <c r="M8" s="9">
        <v>30.3</v>
      </c>
    </row>
    <row r="9" spans="1:14" x14ac:dyDescent="0.25">
      <c r="A9" s="27"/>
      <c r="B9" s="9" t="s">
        <v>145</v>
      </c>
      <c r="C9" s="9">
        <v>8</v>
      </c>
      <c r="D9" s="9">
        <v>27.3</v>
      </c>
      <c r="E9" s="9">
        <v>37.54</v>
      </c>
      <c r="F9" s="9">
        <v>38.340000000000003</v>
      </c>
      <c r="G9" s="9"/>
      <c r="H9" s="9"/>
      <c r="I9" s="9">
        <v>38.229999999999997</v>
      </c>
      <c r="J9" s="9">
        <v>39.119999999999997</v>
      </c>
      <c r="K9" s="9"/>
      <c r="L9" s="9">
        <v>9.1999999999999993</v>
      </c>
      <c r="M9" s="9">
        <v>32.200000000000003</v>
      </c>
    </row>
    <row r="10" spans="1:14" x14ac:dyDescent="0.25">
      <c r="A10" s="27"/>
      <c r="B10" s="9" t="s">
        <v>147</v>
      </c>
      <c r="C10" s="9">
        <v>8.3000000000000007</v>
      </c>
      <c r="D10" s="9">
        <v>30.2</v>
      </c>
      <c r="E10" s="9">
        <v>36.31</v>
      </c>
      <c r="F10" s="9">
        <v>38.119999999999997</v>
      </c>
      <c r="G10" s="9"/>
      <c r="H10" s="9"/>
      <c r="I10" s="9">
        <v>36.11</v>
      </c>
      <c r="J10" s="9"/>
      <c r="K10" s="9">
        <v>37.21</v>
      </c>
      <c r="L10" s="9">
        <v>8.4</v>
      </c>
      <c r="M10" s="9">
        <v>30.4</v>
      </c>
    </row>
    <row r="11" spans="1:14" x14ac:dyDescent="0.25">
      <c r="A11" s="27"/>
      <c r="B11" s="9" t="s">
        <v>149</v>
      </c>
      <c r="C11" s="9">
        <v>8.4</v>
      </c>
      <c r="D11" s="9">
        <v>28</v>
      </c>
      <c r="E11" s="9">
        <v>38.61</v>
      </c>
      <c r="F11" s="9"/>
      <c r="G11" s="9"/>
      <c r="H11" s="9"/>
      <c r="I11" s="9">
        <v>36.42</v>
      </c>
      <c r="J11" s="9">
        <v>37.409999999999997</v>
      </c>
      <c r="K11" s="9"/>
      <c r="L11" s="9">
        <v>8.6</v>
      </c>
      <c r="M11" s="9">
        <v>31.6</v>
      </c>
    </row>
    <row r="12" spans="1:14" x14ac:dyDescent="0.25">
      <c r="A12" s="27"/>
      <c r="B12" s="9" t="s">
        <v>151</v>
      </c>
      <c r="C12" s="9">
        <v>7.5</v>
      </c>
      <c r="D12" s="9">
        <v>26.5</v>
      </c>
      <c r="E12" s="9"/>
      <c r="F12" s="9"/>
      <c r="G12" s="9"/>
      <c r="H12" s="9"/>
      <c r="I12" s="9">
        <v>38.409999999999997</v>
      </c>
      <c r="J12" s="9"/>
      <c r="K12" s="9">
        <v>38.21</v>
      </c>
      <c r="L12" s="9">
        <v>8.9</v>
      </c>
      <c r="M12" s="9">
        <v>31.2</v>
      </c>
    </row>
    <row r="13" spans="1:14" x14ac:dyDescent="0.25">
      <c r="A13" s="27"/>
      <c r="B13" s="9" t="s">
        <v>153</v>
      </c>
      <c r="C13" s="9">
        <v>12.5</v>
      </c>
      <c r="D13" s="9">
        <v>30.5</v>
      </c>
      <c r="E13" s="9">
        <v>39.31</v>
      </c>
      <c r="F13" s="9"/>
      <c r="G13" s="9"/>
      <c r="H13" s="9"/>
      <c r="I13" s="9"/>
      <c r="J13" s="9">
        <v>37.119999999999997</v>
      </c>
      <c r="K13" s="9"/>
      <c r="L13" s="9">
        <v>8.8000000000000007</v>
      </c>
      <c r="M13" s="9">
        <v>30.2</v>
      </c>
    </row>
    <row r="14" spans="1:14" x14ac:dyDescent="0.25">
      <c r="A14" s="27"/>
      <c r="B14" s="9" t="s">
        <v>155</v>
      </c>
      <c r="C14" s="9">
        <v>6.6</v>
      </c>
      <c r="D14" s="9">
        <v>27.5</v>
      </c>
      <c r="E14" s="9">
        <v>36.97</v>
      </c>
      <c r="F14" s="9">
        <v>33.409999999999997</v>
      </c>
      <c r="G14" s="9">
        <v>29.61</v>
      </c>
      <c r="H14" s="9"/>
      <c r="I14" s="9">
        <v>36.43</v>
      </c>
      <c r="J14" s="9">
        <v>32.11</v>
      </c>
      <c r="K14" s="9">
        <v>31.12</v>
      </c>
      <c r="L14" s="9">
        <v>6.8</v>
      </c>
      <c r="M14" s="9">
        <v>23.4</v>
      </c>
    </row>
    <row r="15" spans="1:14" x14ac:dyDescent="0.25">
      <c r="A15" s="27"/>
      <c r="B15" s="9" t="s">
        <v>157</v>
      </c>
      <c r="C15" s="9">
        <v>6.8</v>
      </c>
      <c r="D15" s="9">
        <v>29.9</v>
      </c>
      <c r="E15" s="9">
        <v>36.369999999999997</v>
      </c>
      <c r="F15" s="9">
        <v>35.69</v>
      </c>
      <c r="G15" s="9">
        <v>32.69</v>
      </c>
      <c r="H15" s="9"/>
      <c r="I15" s="9"/>
      <c r="J15" s="9"/>
      <c r="K15" s="9"/>
      <c r="L15" s="9">
        <v>7.4</v>
      </c>
      <c r="M15" s="9">
        <v>27.3</v>
      </c>
    </row>
    <row r="16" spans="1:14" x14ac:dyDescent="0.25">
      <c r="A16" s="27"/>
      <c r="B16" s="9" t="s">
        <v>159</v>
      </c>
      <c r="C16" s="9">
        <v>6.4</v>
      </c>
      <c r="D16" s="9"/>
      <c r="E16" s="9"/>
      <c r="F16" s="9"/>
      <c r="G16" s="9"/>
      <c r="H16" s="9"/>
      <c r="I16" s="9"/>
      <c r="J16" s="9">
        <v>34.31</v>
      </c>
      <c r="K16" s="9"/>
      <c r="L16" s="9">
        <v>6.9</v>
      </c>
      <c r="M16" s="9">
        <v>24.4</v>
      </c>
    </row>
    <row r="17" spans="1:13" x14ac:dyDescent="0.25">
      <c r="A17" s="27"/>
      <c r="B17" s="9" t="s">
        <v>161</v>
      </c>
      <c r="C17" s="9">
        <v>6.8</v>
      </c>
      <c r="D17" s="9">
        <v>30.5</v>
      </c>
      <c r="E17" s="9">
        <v>36.29</v>
      </c>
      <c r="F17" s="9">
        <v>36.090000000000003</v>
      </c>
      <c r="G17" s="9">
        <v>36.79</v>
      </c>
      <c r="H17" s="9"/>
      <c r="I17" s="9"/>
      <c r="J17" s="9"/>
      <c r="K17" s="9"/>
      <c r="L17" s="9">
        <v>7.1</v>
      </c>
      <c r="M17" s="9">
        <v>27.5</v>
      </c>
    </row>
    <row r="18" spans="1:13" x14ac:dyDescent="0.25">
      <c r="A18" s="27"/>
      <c r="B18" s="9" t="s">
        <v>163</v>
      </c>
      <c r="C18" s="9">
        <v>6.6</v>
      </c>
      <c r="D18" s="9"/>
      <c r="E18" s="9"/>
      <c r="F18" s="9"/>
      <c r="G18" s="9">
        <v>36</v>
      </c>
      <c r="H18" s="9"/>
      <c r="I18" s="9">
        <v>34.700000000000003</v>
      </c>
      <c r="J18" s="9"/>
      <c r="K18" s="9"/>
      <c r="L18" s="9">
        <v>7.9</v>
      </c>
      <c r="M18" s="9">
        <v>28.2</v>
      </c>
    </row>
    <row r="19" spans="1:13" x14ac:dyDescent="0.25">
      <c r="A19" s="27"/>
      <c r="B19" s="9" t="s">
        <v>165</v>
      </c>
      <c r="C19" s="9">
        <v>6.8</v>
      </c>
      <c r="D19" s="9"/>
      <c r="E19" s="9"/>
      <c r="F19" s="9"/>
      <c r="G19" s="9"/>
      <c r="H19" s="9"/>
      <c r="I19" s="9">
        <v>31.53</v>
      </c>
      <c r="J19" s="9"/>
      <c r="K19" s="9"/>
      <c r="L19" s="9">
        <v>6.5</v>
      </c>
      <c r="M19" s="9">
        <v>27.5</v>
      </c>
    </row>
    <row r="20" spans="1:13" x14ac:dyDescent="0.25">
      <c r="A20" s="27"/>
      <c r="B20" s="9" t="s">
        <v>167</v>
      </c>
      <c r="C20" s="9">
        <v>6.9</v>
      </c>
      <c r="D20" s="9">
        <v>26.41</v>
      </c>
      <c r="E20" s="9">
        <v>32.270000000000003</v>
      </c>
      <c r="F20" s="9">
        <v>36.43</v>
      </c>
      <c r="G20" s="9">
        <v>37.96</v>
      </c>
      <c r="H20" s="9"/>
      <c r="I20" s="9"/>
      <c r="J20" s="9">
        <v>36.31</v>
      </c>
      <c r="K20" s="9"/>
      <c r="L20" s="9">
        <v>8.1999999999999993</v>
      </c>
      <c r="M20" s="9">
        <v>30.1</v>
      </c>
    </row>
    <row r="21" spans="1:13" ht="15.75" customHeight="1" x14ac:dyDescent="0.25">
      <c r="A21" s="27"/>
      <c r="B21" s="9" t="s">
        <v>169</v>
      </c>
      <c r="C21" s="9">
        <v>6.5</v>
      </c>
      <c r="D21" s="9">
        <v>28.1</v>
      </c>
      <c r="E21" s="9"/>
      <c r="F21" s="9">
        <v>36</v>
      </c>
      <c r="G21" s="9"/>
      <c r="H21" s="9"/>
      <c r="I21" s="9"/>
      <c r="J21" s="9">
        <v>33.21</v>
      </c>
      <c r="K21" s="9">
        <v>31.41</v>
      </c>
      <c r="L21" s="9">
        <v>6.4</v>
      </c>
      <c r="M21" s="9">
        <v>23.7</v>
      </c>
    </row>
    <row r="22" spans="1:13" ht="15.75" customHeight="1" x14ac:dyDescent="0.25">
      <c r="A22" s="27"/>
      <c r="B22" s="9" t="s">
        <v>171</v>
      </c>
      <c r="C22" s="9">
        <v>6.4</v>
      </c>
      <c r="D22" s="9"/>
      <c r="E22" s="9"/>
      <c r="F22" s="9"/>
      <c r="G22" s="9"/>
      <c r="H22" s="9"/>
      <c r="I22" s="9">
        <v>36.799999999999997</v>
      </c>
      <c r="J22" s="9"/>
      <c r="K22" s="9"/>
      <c r="L22" s="9">
        <v>6.4</v>
      </c>
      <c r="M22" s="9">
        <v>28.5</v>
      </c>
    </row>
    <row r="23" spans="1:13" ht="15.75" customHeight="1" x14ac:dyDescent="0.25">
      <c r="A23" s="27"/>
      <c r="B23" s="9" t="s">
        <v>173</v>
      </c>
      <c r="C23" s="9">
        <v>6.9</v>
      </c>
      <c r="D23" s="9"/>
      <c r="E23" s="9">
        <v>34.58</v>
      </c>
      <c r="F23" s="9">
        <v>38.96</v>
      </c>
      <c r="G23" s="9">
        <v>35.57</v>
      </c>
      <c r="H23" s="9"/>
      <c r="I23" s="9">
        <v>36.799999999999997</v>
      </c>
      <c r="J23" s="9">
        <v>37.5</v>
      </c>
      <c r="K23" s="9"/>
      <c r="L23" s="9">
        <v>8.6999999999999993</v>
      </c>
      <c r="M23" s="9">
        <v>29.6</v>
      </c>
    </row>
    <row r="24" spans="1:13" ht="15.75" customHeight="1" x14ac:dyDescent="0.25">
      <c r="A24" s="27"/>
      <c r="B24" s="9" t="s">
        <v>175</v>
      </c>
      <c r="C24" s="9">
        <v>6.8</v>
      </c>
      <c r="D24" s="9">
        <v>29.5</v>
      </c>
      <c r="E24" s="9">
        <v>37.380000000000003</v>
      </c>
      <c r="F24" s="9">
        <v>36.119999999999997</v>
      </c>
      <c r="G24" s="9">
        <v>39.08</v>
      </c>
      <c r="H24" s="9"/>
      <c r="I24" s="9"/>
      <c r="J24" s="9"/>
      <c r="K24" s="9">
        <v>32.520000000000003</v>
      </c>
      <c r="L24" s="9">
        <v>7.5</v>
      </c>
      <c r="M24" s="9">
        <v>31.3</v>
      </c>
    </row>
    <row r="25" spans="1:13" ht="15.75" customHeight="1" x14ac:dyDescent="0.25">
      <c r="A25" s="27"/>
      <c r="B25" s="9" t="s">
        <v>177</v>
      </c>
      <c r="C25" s="9">
        <v>6.7</v>
      </c>
      <c r="D25" s="9"/>
      <c r="E25" s="9">
        <v>35.15</v>
      </c>
      <c r="F25" s="9"/>
      <c r="G25" s="9">
        <v>37.65</v>
      </c>
      <c r="H25" s="9"/>
      <c r="I25" s="9"/>
      <c r="J25" s="9">
        <v>37.82</v>
      </c>
      <c r="K25" s="9"/>
      <c r="L25" s="9">
        <v>8.8000000000000007</v>
      </c>
      <c r="M25" s="9">
        <v>29.9</v>
      </c>
    </row>
    <row r="26" spans="1:13" ht="15.75" customHeight="1" x14ac:dyDescent="0.25">
      <c r="A26" s="27"/>
      <c r="B26" s="9" t="s">
        <v>179</v>
      </c>
      <c r="C26" s="9">
        <v>6.6</v>
      </c>
      <c r="D26" s="9">
        <v>25.9</v>
      </c>
      <c r="E26" s="9">
        <v>37.520000000000003</v>
      </c>
      <c r="F26" s="9">
        <v>33.14</v>
      </c>
      <c r="G26" s="9"/>
      <c r="H26" s="9"/>
      <c r="I26" s="9">
        <v>36.409999999999997</v>
      </c>
      <c r="J26" s="9">
        <v>35.31</v>
      </c>
      <c r="K26" s="9">
        <v>34.61</v>
      </c>
      <c r="L26" s="9">
        <v>7.4</v>
      </c>
      <c r="M26" s="9">
        <v>26.7</v>
      </c>
    </row>
    <row r="27" spans="1:13" ht="15.75" customHeight="1" x14ac:dyDescent="0.25">
      <c r="A27" s="27"/>
      <c r="B27" s="9" t="s">
        <v>181</v>
      </c>
      <c r="C27" s="9">
        <v>6.8</v>
      </c>
      <c r="D27" s="9"/>
      <c r="E27" s="9">
        <v>39.119999999999997</v>
      </c>
      <c r="F27" s="9"/>
      <c r="G27" s="9">
        <v>36.49</v>
      </c>
      <c r="H27" s="9"/>
      <c r="I27" s="9">
        <v>36.31</v>
      </c>
      <c r="J27" s="9">
        <v>34.619999999999997</v>
      </c>
      <c r="K27" s="9"/>
      <c r="L27" s="9">
        <v>6.8</v>
      </c>
      <c r="M27" s="9">
        <v>24.8</v>
      </c>
    </row>
    <row r="28" spans="1:13" ht="15.75" customHeight="1" x14ac:dyDescent="0.25">
      <c r="A28" s="27"/>
      <c r="B28" s="9" t="s">
        <v>183</v>
      </c>
      <c r="C28" s="9">
        <v>6.7</v>
      </c>
      <c r="D28" s="9"/>
      <c r="E28" s="9"/>
      <c r="F28" s="9"/>
      <c r="G28" s="9">
        <v>38.729999999999997</v>
      </c>
      <c r="H28" s="9"/>
      <c r="I28" s="9">
        <v>35.71</v>
      </c>
      <c r="J28" s="9"/>
      <c r="K28" s="9">
        <v>35.21</v>
      </c>
      <c r="L28" s="9">
        <v>6.7</v>
      </c>
      <c r="M28" s="9">
        <v>27.5</v>
      </c>
    </row>
    <row r="29" spans="1:13" ht="15.75" customHeight="1" x14ac:dyDescent="0.25">
      <c r="A29" s="27"/>
      <c r="B29" s="9" t="s">
        <v>185</v>
      </c>
      <c r="C29" s="9">
        <v>6.6</v>
      </c>
      <c r="D29" s="9">
        <v>27.9</v>
      </c>
      <c r="E29" s="9">
        <v>27.88</v>
      </c>
      <c r="F29" s="9">
        <v>34.32</v>
      </c>
      <c r="G29" s="9"/>
      <c r="H29" s="9"/>
      <c r="I29" s="9"/>
      <c r="J29" s="9">
        <v>35.54</v>
      </c>
      <c r="K29" s="9"/>
      <c r="L29" s="9">
        <v>7.4</v>
      </c>
      <c r="M29" s="9">
        <v>27.3</v>
      </c>
    </row>
    <row r="30" spans="1:13" ht="15.75" customHeight="1" x14ac:dyDescent="0.25">
      <c r="A30" s="27"/>
      <c r="B30" s="9" t="s">
        <v>187</v>
      </c>
      <c r="C30" s="9">
        <v>6.8</v>
      </c>
      <c r="D30" s="9">
        <v>27.9</v>
      </c>
      <c r="E30" s="9">
        <v>38.49</v>
      </c>
      <c r="F30" s="9">
        <v>34.270000000000003</v>
      </c>
      <c r="G30" s="9"/>
      <c r="H30" s="9"/>
      <c r="I30" s="9">
        <v>36.119999999999997</v>
      </c>
      <c r="J30" s="9"/>
      <c r="K30" s="9">
        <v>37.700000000000003</v>
      </c>
      <c r="L30" s="9">
        <v>8.5</v>
      </c>
      <c r="M30" s="9">
        <v>30.1</v>
      </c>
    </row>
    <row r="31" spans="1:13" ht="15.75" customHeight="1" x14ac:dyDescent="0.25">
      <c r="A31" s="27"/>
      <c r="B31" s="9" t="s">
        <v>187</v>
      </c>
      <c r="C31" s="9">
        <v>6.9</v>
      </c>
      <c r="D31" s="9">
        <v>29.4</v>
      </c>
      <c r="E31" s="9">
        <v>37.799999999999997</v>
      </c>
      <c r="F31" s="9">
        <v>36.32</v>
      </c>
      <c r="G31" s="9">
        <v>39.229999999999997</v>
      </c>
      <c r="H31" s="9"/>
      <c r="I31" s="9">
        <v>36.700000000000003</v>
      </c>
      <c r="J31" s="9">
        <v>34.22</v>
      </c>
      <c r="K31" s="9"/>
      <c r="L31" s="9">
        <v>6.7</v>
      </c>
      <c r="M31" s="9">
        <v>24.8</v>
      </c>
    </row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A31"/>
  </mergeCells>
  <conditionalFormatting sqref="E2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Isolation Centre</vt:lpstr>
      <vt:lpstr>Sadar Hospital</vt:lpstr>
      <vt:lpstr>Medical  College</vt:lpstr>
      <vt:lpstr>Community Drain</vt:lpstr>
      <vt:lpstr>City Drain</vt:lpstr>
      <vt:lpstr>Dhaka Megacity</vt:lpstr>
      <vt:lpstr>Rohinga Camp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Mohammad Nayeem</cp:lastModifiedBy>
  <dcterms:created xsi:type="dcterms:W3CDTF">2021-02-03T20:02:34Z</dcterms:created>
  <dcterms:modified xsi:type="dcterms:W3CDTF">2021-02-23T16:54:16Z</dcterms:modified>
</cp:coreProperties>
</file>