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searchProject\Aminul\Sweage\"/>
    </mc:Choice>
  </mc:AlternateContent>
  <bookViews>
    <workbookView xWindow="0" yWindow="0" windowWidth="1527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2" i="1" l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91" i="1"/>
  <c r="L151" i="1" l="1"/>
  <c r="K153" i="1" l="1"/>
  <c r="L93" i="1" l="1"/>
  <c r="K355" i="1"/>
  <c r="L355" i="1" s="1"/>
  <c r="K354" i="1"/>
  <c r="L354" i="1" s="1"/>
  <c r="K349" i="1"/>
  <c r="L349" i="1" s="1"/>
  <c r="K346" i="1"/>
  <c r="L346" i="1" s="1"/>
  <c r="K344" i="1"/>
  <c r="L344" i="1" s="1"/>
  <c r="K343" i="1"/>
  <c r="L343" i="1" s="1"/>
  <c r="K337" i="1"/>
  <c r="L337" i="1" s="1"/>
  <c r="K335" i="1"/>
  <c r="L335" i="1" s="1"/>
  <c r="K334" i="1"/>
  <c r="L334" i="1" s="1"/>
  <c r="K333" i="1"/>
  <c r="L333" i="1" s="1"/>
  <c r="K332" i="1"/>
  <c r="L332" i="1" s="1"/>
  <c r="K330" i="1"/>
  <c r="L330" i="1" s="1"/>
  <c r="K328" i="1"/>
  <c r="L328" i="1" s="1"/>
  <c r="K326" i="1"/>
  <c r="L326" i="1" s="1"/>
  <c r="K323" i="1"/>
  <c r="L323" i="1" s="1"/>
  <c r="K322" i="1"/>
  <c r="L322" i="1" s="1"/>
  <c r="K321" i="1"/>
  <c r="L321" i="1" s="1"/>
  <c r="K319" i="1"/>
  <c r="L319" i="1" s="1"/>
  <c r="K317" i="1"/>
  <c r="L317" i="1" s="1"/>
  <c r="K316" i="1"/>
  <c r="L316" i="1" s="1"/>
  <c r="K315" i="1"/>
  <c r="L315" i="1" s="1"/>
  <c r="K313" i="1"/>
  <c r="L313" i="1" s="1"/>
  <c r="K312" i="1"/>
  <c r="L312" i="1" s="1"/>
  <c r="K310" i="1"/>
  <c r="L310" i="1" s="1"/>
  <c r="K307" i="1"/>
  <c r="L307" i="1" s="1"/>
  <c r="K306" i="1"/>
  <c r="L306" i="1" s="1"/>
  <c r="K305" i="1"/>
  <c r="L305" i="1" s="1"/>
  <c r="K303" i="1"/>
  <c r="L303" i="1" s="1"/>
  <c r="K302" i="1"/>
  <c r="L302" i="1" s="1"/>
  <c r="K301" i="1"/>
  <c r="L301" i="1" s="1"/>
  <c r="K297" i="1"/>
  <c r="L297" i="1" s="1"/>
  <c r="K296" i="1"/>
  <c r="L296" i="1" s="1"/>
  <c r="K295" i="1"/>
  <c r="L295" i="1" s="1"/>
  <c r="K294" i="1"/>
  <c r="L294" i="1" s="1"/>
  <c r="K292" i="1"/>
  <c r="L292" i="1" s="1"/>
  <c r="K291" i="1"/>
  <c r="L291" i="1" s="1"/>
  <c r="K290" i="1"/>
  <c r="L290" i="1" s="1"/>
  <c r="K288" i="1"/>
  <c r="L288" i="1" s="1"/>
  <c r="K285" i="1"/>
  <c r="L285" i="1" s="1"/>
  <c r="K284" i="1"/>
  <c r="L284" i="1" s="1"/>
  <c r="K283" i="1"/>
  <c r="L283" i="1" s="1"/>
  <c r="K282" i="1"/>
  <c r="L282" i="1" s="1"/>
  <c r="K280" i="1"/>
  <c r="L280" i="1" s="1"/>
  <c r="K279" i="1"/>
  <c r="L279" i="1" s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179" i="1"/>
  <c r="L179" i="1" s="1"/>
  <c r="K176" i="1"/>
  <c r="L176" i="1" s="1"/>
  <c r="K175" i="1"/>
  <c r="L175" i="1" s="1"/>
  <c r="K173" i="1"/>
  <c r="L173" i="1" s="1"/>
  <c r="K172" i="1"/>
  <c r="L172" i="1" s="1"/>
  <c r="K171" i="1"/>
  <c r="L171" i="1" s="1"/>
  <c r="K169" i="1"/>
  <c r="L169" i="1" s="1"/>
  <c r="K168" i="1"/>
  <c r="L168" i="1" s="1"/>
  <c r="K166" i="1"/>
  <c r="L166" i="1" s="1"/>
  <c r="K164" i="1"/>
  <c r="L164" i="1" s="1"/>
  <c r="K163" i="1"/>
  <c r="L163" i="1" s="1"/>
  <c r="K161" i="1"/>
  <c r="L161" i="1" s="1"/>
  <c r="K160" i="1"/>
  <c r="L160" i="1" s="1"/>
  <c r="K158" i="1"/>
  <c r="L158" i="1" s="1"/>
  <c r="K156" i="1"/>
  <c r="L156" i="1" s="1"/>
  <c r="K155" i="1"/>
  <c r="L155" i="1" s="1"/>
  <c r="K154" i="1"/>
  <c r="L154" i="1" s="1"/>
  <c r="L153" i="1"/>
  <c r="K151" i="1"/>
  <c r="K149" i="1"/>
  <c r="L149" i="1" s="1"/>
  <c r="K146" i="1"/>
  <c r="L146" i="1" s="1"/>
  <c r="K145" i="1"/>
  <c r="L145" i="1" s="1"/>
  <c r="K144" i="1"/>
  <c r="L144" i="1" s="1"/>
  <c r="K143" i="1"/>
  <c r="L143" i="1" s="1"/>
  <c r="K141" i="1"/>
  <c r="L141" i="1" s="1"/>
  <c r="K140" i="1"/>
  <c r="L140" i="1" s="1"/>
  <c r="K138" i="1"/>
  <c r="L138" i="1" s="1"/>
  <c r="K134" i="1"/>
  <c r="L134" i="1" s="1"/>
  <c r="K131" i="1"/>
  <c r="L131" i="1" s="1"/>
  <c r="K130" i="1"/>
  <c r="L130" i="1" s="1"/>
  <c r="K129" i="1"/>
  <c r="L129" i="1" s="1"/>
  <c r="K127" i="1"/>
  <c r="L127" i="1" s="1"/>
  <c r="K126" i="1"/>
  <c r="L126" i="1" s="1"/>
  <c r="K124" i="1"/>
  <c r="L124" i="1" s="1"/>
  <c r="K123" i="1"/>
  <c r="L123" i="1" s="1"/>
  <c r="K122" i="1"/>
  <c r="L122" i="1" s="1"/>
  <c r="K120" i="1"/>
  <c r="L120" i="1" s="1"/>
  <c r="K119" i="1"/>
  <c r="L119" i="1" s="1"/>
  <c r="K117" i="1"/>
  <c r="L117" i="1" s="1"/>
  <c r="K116" i="1"/>
  <c r="L116" i="1" s="1"/>
  <c r="K114" i="1"/>
  <c r="L114" i="1" s="1"/>
  <c r="K112" i="1"/>
  <c r="L112" i="1" s="1"/>
  <c r="K111" i="1"/>
  <c r="L111" i="1" s="1"/>
  <c r="K110" i="1"/>
  <c r="L110" i="1" s="1"/>
  <c r="K109" i="1"/>
  <c r="L109" i="1" s="1"/>
  <c r="K108" i="1"/>
  <c r="L108" i="1" s="1"/>
  <c r="K106" i="1"/>
  <c r="L106" i="1" s="1"/>
  <c r="K105" i="1"/>
  <c r="L105" i="1" s="1"/>
  <c r="K104" i="1"/>
  <c r="L104" i="1" s="1"/>
  <c r="K103" i="1"/>
  <c r="L103" i="1" s="1"/>
  <c r="K102" i="1"/>
  <c r="L102" i="1" s="1"/>
  <c r="K101" i="1"/>
  <c r="L101" i="1" s="1"/>
  <c r="K100" i="1"/>
  <c r="L100" i="1" s="1"/>
  <c r="K99" i="1"/>
  <c r="L99" i="1" s="1"/>
  <c r="K98" i="1"/>
  <c r="L98" i="1" s="1"/>
  <c r="K97" i="1"/>
  <c r="L97" i="1" s="1"/>
  <c r="K96" i="1"/>
  <c r="L96" i="1" s="1"/>
  <c r="L95" i="1"/>
  <c r="K93" i="1"/>
  <c r="K92" i="1"/>
  <c r="L92" i="1" s="1"/>
  <c r="K91" i="1"/>
  <c r="K268" i="1" l="1"/>
  <c r="L268" i="1" s="1"/>
  <c r="K89" i="1"/>
  <c r="L89" i="1" s="1"/>
  <c r="K266" i="1"/>
  <c r="L266" i="1" s="1"/>
  <c r="K88" i="1"/>
  <c r="L88" i="1" s="1"/>
  <c r="K264" i="1"/>
  <c r="L264" i="1" s="1"/>
  <c r="K86" i="1"/>
  <c r="L86" i="1" s="1"/>
  <c r="K85" i="1"/>
  <c r="L85" i="1" s="1"/>
  <c r="K84" i="1"/>
  <c r="L84" i="1" s="1"/>
  <c r="K261" i="1"/>
  <c r="L261" i="1" s="1"/>
  <c r="K83" i="1"/>
  <c r="L83" i="1" s="1"/>
  <c r="K82" i="1"/>
  <c r="L82" i="1" s="1"/>
  <c r="L259" i="1"/>
  <c r="K81" i="1"/>
  <c r="L81" i="1" s="1"/>
  <c r="K80" i="1"/>
  <c r="L80" i="1" s="1"/>
  <c r="K79" i="1"/>
  <c r="L79" i="1" s="1"/>
  <c r="K78" i="1"/>
  <c r="L78" i="1" s="1"/>
  <c r="K255" i="1"/>
  <c r="L255" i="1" s="1"/>
  <c r="K254" i="1"/>
  <c r="L254" i="1" s="1"/>
  <c r="K76" i="1"/>
  <c r="L76" i="1" s="1"/>
  <c r="K75" i="1"/>
  <c r="L75" i="1" s="1"/>
  <c r="K252" i="1"/>
  <c r="L252" i="1" s="1"/>
  <c r="K251" i="1"/>
  <c r="L251" i="1" s="1"/>
  <c r="K73" i="1"/>
  <c r="L73" i="1" s="1"/>
  <c r="K72" i="1"/>
  <c r="L72" i="1" s="1"/>
  <c r="K71" i="1"/>
  <c r="L71" i="1" s="1"/>
  <c r="K248" i="1"/>
  <c r="L248" i="1" s="1"/>
  <c r="K246" i="1"/>
  <c r="L246" i="1" s="1"/>
  <c r="K245" i="1"/>
  <c r="L245" i="1" s="1"/>
  <c r="K67" i="1"/>
  <c r="L67" i="1" s="1"/>
  <c r="K244" i="1"/>
  <c r="L244" i="1" s="1"/>
  <c r="K65" i="1"/>
  <c r="L65" i="1" s="1"/>
  <c r="K64" i="1"/>
  <c r="L64" i="1" s="1"/>
  <c r="K241" i="1"/>
  <c r="L241" i="1" s="1"/>
  <c r="K63" i="1"/>
  <c r="L63" i="1" s="1"/>
  <c r="K240" i="1"/>
  <c r="L240" i="1" s="1"/>
  <c r="K62" i="1"/>
  <c r="L62" i="1" s="1"/>
  <c r="K239" i="1"/>
  <c r="L239" i="1" s="1"/>
  <c r="K61" i="1"/>
  <c r="L61" i="1" s="1"/>
  <c r="K238" i="1"/>
  <c r="L238" i="1" s="1"/>
  <c r="K59" i="1"/>
  <c r="L59" i="1" s="1"/>
  <c r="K58" i="1"/>
  <c r="L58" i="1" s="1"/>
  <c r="K235" i="1"/>
  <c r="L235" i="1" s="1"/>
  <c r="K57" i="1"/>
  <c r="L57" i="1" s="1"/>
  <c r="K233" i="1"/>
  <c r="L233" i="1" s="1"/>
  <c r="K55" i="1"/>
  <c r="L55" i="1" s="1"/>
  <c r="K232" i="1"/>
  <c r="L232" i="1" s="1"/>
  <c r="K231" i="1"/>
  <c r="L231" i="1" s="1"/>
  <c r="K230" i="1"/>
  <c r="L230" i="1" s="1"/>
  <c r="K52" i="1"/>
  <c r="L52" i="1" s="1"/>
  <c r="K51" i="1"/>
  <c r="L51" i="1" s="1"/>
  <c r="K228" i="1"/>
  <c r="L228" i="1" s="1"/>
  <c r="K50" i="1"/>
  <c r="L50" i="1" s="1"/>
  <c r="K227" i="1"/>
  <c r="L227" i="1" s="1"/>
  <c r="K226" i="1"/>
  <c r="L226" i="1" s="1"/>
  <c r="K48" i="1"/>
  <c r="L48" i="1" s="1"/>
  <c r="K225" i="1"/>
  <c r="L225" i="1" s="1"/>
  <c r="K47" i="1"/>
  <c r="L47" i="1" s="1"/>
  <c r="K224" i="1"/>
  <c r="L224" i="1" s="1"/>
  <c r="K223" i="1"/>
  <c r="L223" i="1" s="1"/>
  <c r="K45" i="1"/>
  <c r="L45" i="1" s="1"/>
  <c r="K44" i="1"/>
  <c r="L44" i="1" s="1"/>
  <c r="K221" i="1"/>
  <c r="L221" i="1" s="1"/>
  <c r="K43" i="1"/>
  <c r="L43" i="1" s="1"/>
  <c r="K220" i="1"/>
  <c r="L220" i="1" s="1"/>
  <c r="K219" i="1"/>
  <c r="L219" i="1" s="1"/>
  <c r="K41" i="1"/>
  <c r="L41" i="1" s="1"/>
  <c r="K218" i="1"/>
  <c r="L218" i="1" s="1"/>
  <c r="K217" i="1"/>
  <c r="L217" i="1" s="1"/>
  <c r="K39" i="1"/>
  <c r="L39" i="1" s="1"/>
  <c r="K215" i="1"/>
  <c r="L215" i="1" s="1"/>
  <c r="K37" i="1"/>
  <c r="L37" i="1" s="1"/>
  <c r="K214" i="1"/>
  <c r="L214" i="1" s="1"/>
  <c r="K213" i="1"/>
  <c r="L213" i="1" s="1"/>
  <c r="K35" i="1"/>
  <c r="L35" i="1" s="1"/>
  <c r="K212" i="1"/>
  <c r="L212" i="1" s="1"/>
  <c r="K211" i="1"/>
  <c r="L211" i="1" s="1"/>
  <c r="K33" i="1"/>
  <c r="L33" i="1" s="1"/>
  <c r="K210" i="1"/>
  <c r="L210" i="1" s="1"/>
  <c r="K209" i="1"/>
  <c r="L209" i="1" s="1"/>
  <c r="K31" i="1"/>
  <c r="L31" i="1" s="1"/>
  <c r="K30" i="1"/>
  <c r="L30" i="1" s="1"/>
  <c r="K207" i="1"/>
  <c r="L207" i="1" s="1"/>
  <c r="K29" i="1"/>
  <c r="L29" i="1" s="1"/>
  <c r="K206" i="1"/>
  <c r="L206" i="1" s="1"/>
  <c r="K28" i="1"/>
  <c r="L28" i="1" s="1"/>
  <c r="K205" i="1"/>
  <c r="L205" i="1" s="1"/>
  <c r="K26" i="1"/>
  <c r="L26" i="1" s="1"/>
  <c r="K25" i="1"/>
  <c r="L25" i="1" s="1"/>
  <c r="K202" i="1"/>
  <c r="L202" i="1" s="1"/>
  <c r="K24" i="1"/>
  <c r="L24" i="1" s="1"/>
  <c r="K201" i="1"/>
  <c r="L201" i="1" s="1"/>
  <c r="K23" i="1"/>
  <c r="L23" i="1" s="1"/>
  <c r="K22" i="1"/>
  <c r="L22" i="1" s="1"/>
  <c r="K199" i="1"/>
  <c r="L199" i="1" s="1"/>
  <c r="K21" i="1"/>
  <c r="L21" i="1" s="1"/>
  <c r="K198" i="1"/>
  <c r="L198" i="1" s="1"/>
  <c r="K20" i="1"/>
  <c r="L20" i="1" s="1"/>
  <c r="K196" i="1"/>
  <c r="L196" i="1" s="1"/>
  <c r="K18" i="1"/>
  <c r="L18" i="1" s="1"/>
  <c r="K17" i="1"/>
  <c r="L17" i="1" s="1"/>
  <c r="K194" i="1"/>
  <c r="L194" i="1" s="1"/>
  <c r="K16" i="1"/>
  <c r="L16" i="1" s="1"/>
  <c r="K15" i="1"/>
  <c r="L15" i="1" s="1"/>
  <c r="K14" i="1"/>
  <c r="L14" i="1" s="1"/>
  <c r="K13" i="1"/>
  <c r="L13" i="1" s="1"/>
  <c r="K190" i="1"/>
  <c r="L190" i="1" s="1"/>
  <c r="K189" i="1"/>
  <c r="L189" i="1" s="1"/>
  <c r="K11" i="1"/>
  <c r="L11" i="1" s="1"/>
  <c r="K188" i="1"/>
  <c r="L188" i="1" s="1"/>
  <c r="K9" i="1"/>
  <c r="L9" i="1" s="1"/>
  <c r="K8" i="1"/>
  <c r="L8" i="1" s="1"/>
  <c r="K185" i="1"/>
  <c r="L185" i="1" s="1"/>
  <c r="K7" i="1"/>
  <c r="L7" i="1" s="1"/>
  <c r="K182" i="1"/>
  <c r="L182" i="1" s="1"/>
  <c r="K181" i="1"/>
  <c r="L181" i="1" s="1"/>
  <c r="K3" i="1"/>
  <c r="K180" i="1"/>
</calcChain>
</file>

<file path=xl/sharedStrings.xml><?xml version="1.0" encoding="utf-8"?>
<sst xmlns="http://schemas.openxmlformats.org/spreadsheetml/2006/main" count="2505" uniqueCount="138">
  <si>
    <t>District</t>
  </si>
  <si>
    <t>Sample-1</t>
  </si>
  <si>
    <t>Mymensing</t>
  </si>
  <si>
    <t>Isolation Center Drain Effluent</t>
  </si>
  <si>
    <t>Sample-2</t>
  </si>
  <si>
    <t>Sadar Hospital Drain Effluent</t>
  </si>
  <si>
    <t>Sample-3</t>
  </si>
  <si>
    <t>Medical College Drain Wastage</t>
  </si>
  <si>
    <t>Sample-4</t>
  </si>
  <si>
    <t>Market Place</t>
  </si>
  <si>
    <t>Sample-5</t>
  </si>
  <si>
    <t>City Drain Effluent</t>
  </si>
  <si>
    <t>Sample-6</t>
  </si>
  <si>
    <t xml:space="preserve">Bus Stand/ Rail station </t>
  </si>
  <si>
    <t>Sample-7</t>
  </si>
  <si>
    <t>Communal Pond/River</t>
  </si>
  <si>
    <t>Sample-8</t>
  </si>
  <si>
    <t>Sylhet</t>
  </si>
  <si>
    <t>Sample-9</t>
  </si>
  <si>
    <t>Sample-10</t>
  </si>
  <si>
    <t>Sample-11</t>
  </si>
  <si>
    <t>Sample-12</t>
  </si>
  <si>
    <t>Sample-13</t>
  </si>
  <si>
    <t>Sample-14</t>
  </si>
  <si>
    <t>Rajshahi</t>
  </si>
  <si>
    <t>Sample-15</t>
  </si>
  <si>
    <t>Sample-16</t>
  </si>
  <si>
    <t>Sample-17</t>
  </si>
  <si>
    <t>Sample-18</t>
  </si>
  <si>
    <t>Sample-19</t>
  </si>
  <si>
    <t>Sample-20</t>
  </si>
  <si>
    <t>Rangpur</t>
  </si>
  <si>
    <t>Sample-21</t>
  </si>
  <si>
    <t>Sample-22</t>
  </si>
  <si>
    <t>Sample-23</t>
  </si>
  <si>
    <t>Sample-24</t>
  </si>
  <si>
    <t>Sample-25</t>
  </si>
  <si>
    <t>Sample-26</t>
  </si>
  <si>
    <t>Gaibandha</t>
  </si>
  <si>
    <t>Sample-27</t>
  </si>
  <si>
    <t>Sample-28</t>
  </si>
  <si>
    <t>Sample-29</t>
  </si>
  <si>
    <t>Sample-30</t>
  </si>
  <si>
    <t>Sample-31</t>
  </si>
  <si>
    <t>Sample-32</t>
  </si>
  <si>
    <t>Dhaka</t>
  </si>
  <si>
    <t>Mohammadpur 1</t>
  </si>
  <si>
    <t>Sample-33</t>
  </si>
  <si>
    <t>Mohammadpur 2</t>
  </si>
  <si>
    <t>Sample-34</t>
  </si>
  <si>
    <t>Mohammadpur 3</t>
  </si>
  <si>
    <t>Sample-35</t>
  </si>
  <si>
    <t>Sample-36</t>
  </si>
  <si>
    <t>Mirpur Slum 2</t>
  </si>
  <si>
    <t>Sample-37</t>
  </si>
  <si>
    <t>Mirpur Slum 3</t>
  </si>
  <si>
    <t>Sample-38</t>
  </si>
  <si>
    <t>korail slum 1</t>
  </si>
  <si>
    <t>Sample-39</t>
  </si>
  <si>
    <t>korail slum 2</t>
  </si>
  <si>
    <t>Sample-40</t>
  </si>
  <si>
    <t>korail slum 3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</si>
  <si>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</si>
  <si>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</si>
  <si>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</si>
  <si>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</si>
  <si>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</si>
  <si>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</si>
  <si>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</si>
  <si>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</si>
  <si>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kuwait Moitri Hospital</t>
  </si>
  <si>
    <t>Sample-49</t>
  </si>
  <si>
    <t>Sample-50</t>
  </si>
  <si>
    <t>Barisal</t>
  </si>
  <si>
    <t>Sample-51</t>
  </si>
  <si>
    <t>Sample-52</t>
  </si>
  <si>
    <t>Sample-53</t>
  </si>
  <si>
    <t>Sample-54</t>
  </si>
  <si>
    <t>Sample-55</t>
  </si>
  <si>
    <t>Sample-56</t>
  </si>
  <si>
    <t>Chittagong</t>
  </si>
  <si>
    <t>Sample-57</t>
  </si>
  <si>
    <t>Sample-58</t>
  </si>
  <si>
    <t>Sample-59</t>
  </si>
  <si>
    <t>Sample-60</t>
  </si>
  <si>
    <t>Sample-61</t>
  </si>
  <si>
    <t>Khulna</t>
  </si>
  <si>
    <t>Sample-62</t>
  </si>
  <si>
    <t>Sample-63</t>
  </si>
  <si>
    <t>Sample-64</t>
  </si>
  <si>
    <t>Sample-65</t>
  </si>
  <si>
    <t>Sample-66</t>
  </si>
  <si>
    <t xml:space="preserve">Cox's Bazar 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</si>
  <si>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</si>
  <si>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</si>
  <si>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</si>
  <si>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</si>
  <si>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</si>
  <si>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</si>
  <si>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</si>
  <si>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</si>
  <si>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</si>
  <si>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</si>
  <si>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Kishorgonj</t>
  </si>
  <si>
    <t>Sample-77</t>
  </si>
  <si>
    <t>Sample-78</t>
  </si>
  <si>
    <t>Sample-79</t>
  </si>
  <si>
    <t>Sample-80</t>
  </si>
  <si>
    <t>Sample-111</t>
  </si>
  <si>
    <t>Brahmobaria</t>
  </si>
  <si>
    <t>Sample-112</t>
  </si>
  <si>
    <t>Sample-113</t>
  </si>
  <si>
    <t>Sample-114</t>
  </si>
  <si>
    <t>Sample-115</t>
  </si>
  <si>
    <t>Sample-116</t>
  </si>
  <si>
    <t>Habigonj</t>
  </si>
  <si>
    <t>Sample-117</t>
  </si>
  <si>
    <t>Sample-118</t>
  </si>
  <si>
    <t>Sample-119</t>
  </si>
  <si>
    <t>Comilla</t>
  </si>
  <si>
    <t>ID</t>
  </si>
  <si>
    <t>Division</t>
  </si>
  <si>
    <t>Site</t>
  </si>
  <si>
    <t>Drainage</t>
  </si>
  <si>
    <t>Non-drainage</t>
  </si>
  <si>
    <t>Day</t>
  </si>
  <si>
    <t>Month</t>
  </si>
  <si>
    <t>December</t>
  </si>
  <si>
    <t>January</t>
  </si>
  <si>
    <t>Gene</t>
  </si>
  <si>
    <t>ORF1ab</t>
  </si>
  <si>
    <t>Ct Value</t>
  </si>
  <si>
    <t>N</t>
  </si>
  <si>
    <t>Copy Number</t>
  </si>
  <si>
    <t>Viral Load</t>
  </si>
  <si>
    <t>Sample</t>
  </si>
  <si>
    <t>Station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</si>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</sst>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C1" zoomScale="80" zoomScaleNormal="80" workbookViewId="0">
      <selection activeCell="N2" sqref="N2"/>
    </sheetView>
  </sheetViews>
  <sheetFormatPr defaultRowHeight="14.5" x14ac:dyDescent="0.35"/>
  <cols>
    <col min="2" max="2" width="17.453125" style="23" customWidth="1"/>
    <col min="3" max="4" width="21.81640625" style="23" customWidth="1"/>
    <col min="5" max="5" width="12.453125" style="23" customWidth="1"/>
    <col min="6" max="6" width="33.81640625" style="23" customWidth="1"/>
    <col min="7" max="7" width="19.26953125" style="23" customWidth="1"/>
    <col min="8" max="9" width="19.7265625" style="23" customWidth="1"/>
    <col min="10" max="12" width="12.453125" style="23" customWidth="1"/>
  </cols>
  <sheetData>
    <row r="1" spans="1:13" ht="31.5" thickBot="1" x14ac:dyDescent="0.4">
      <c r="A1" t="s">
        <v>120</v>
      </c>
      <c r="B1" s="1" t="s">
        <v>135</v>
      </c>
      <c r="C1" t="s">
        <v>0</v>
      </c>
      <c r="D1" s="1" t="s">
        <v>121</v>
      </c>
      <c r="E1" s="1" t="s">
        <v>122</v>
      </c>
      <c r="F1" t="s">
        <v>136</v>
      </c>
      <c r="G1" s="1" t="s">
        <v>125</v>
      </c>
      <c r="H1" s="1" t="s">
        <v>126</v>
      </c>
      <c r="I1" s="1" t="s">
        <v>129</v>
      </c>
      <c r="J1" s="2" t="s">
        <v>131</v>
      </c>
      <c r="K1" s="2" t="s">
        <v>133</v>
      </c>
      <c r="L1" s="2" t="s">
        <v>134</v>
      </c>
      <c r="M1" t="s">
        <v>137</v>
      </c>
    </row>
    <row r="2" spans="1:13" ht="15" thickBot="1" x14ac:dyDescent="0.4">
      <c r="A2">
        <v>1</v>
      </c>
      <c r="B2" s="3" t="s">
        <v>1</v>
      </c>
      <c r="C2" s="24" t="s">
        <v>2</v>
      </c>
      <c r="D2" s="24" t="s">
        <v>2</v>
      </c>
      <c r="E2" t="s">
        <v>123</v>
      </c>
      <c r="F2" s="4" t="s">
        <v>3</v>
      </c>
      <c r="G2" s="27">
        <v>44531</v>
      </c>
      <c r="H2" s="27" t="s">
        <v>127</v>
      </c>
      <c r="I2" s="27" t="s">
        <v>130</v>
      </c>
      <c r="J2">
        <v>41.9</v>
      </c>
      <c r="K2" s="5">
        <v>111.15</v>
      </c>
      <c r="L2" s="5">
        <v>144372.79999999999</v>
      </c>
      <c r="M2">
        <v>100</v>
      </c>
    </row>
    <row r="3" spans="1:13" ht="15" thickBot="1" x14ac:dyDescent="0.4">
      <c r="A3">
        <v>2</v>
      </c>
      <c r="B3" s="6" t="s">
        <v>4</v>
      </c>
      <c r="C3" s="24" t="s">
        <v>2</v>
      </c>
      <c r="D3" s="24" t="s">
        <v>2</v>
      </c>
      <c r="E3" t="s">
        <v>123</v>
      </c>
      <c r="F3" s="7" t="s">
        <v>5</v>
      </c>
      <c r="G3" s="27">
        <v>44531</v>
      </c>
      <c r="H3" s="27" t="s">
        <v>127</v>
      </c>
      <c r="I3" s="27" t="s">
        <v>130</v>
      </c>
      <c r="J3" s="9">
        <v>37.119999999999997</v>
      </c>
      <c r="K3" s="9">
        <f>-327.27*J3+13211</f>
        <v>1062.7376000000022</v>
      </c>
      <c r="L3" s="9">
        <v>110678.39999999999</v>
      </c>
      <c r="M3">
        <v>100</v>
      </c>
    </row>
    <row r="4" spans="1:13" ht="15" thickBot="1" x14ac:dyDescent="0.4">
      <c r="A4">
        <v>3</v>
      </c>
      <c r="B4" s="6" t="s">
        <v>6</v>
      </c>
      <c r="C4" s="24" t="s">
        <v>2</v>
      </c>
      <c r="D4" s="24" t="s">
        <v>2</v>
      </c>
      <c r="E4" t="s">
        <v>123</v>
      </c>
      <c r="F4" s="7" t="s">
        <v>7</v>
      </c>
      <c r="G4" s="27">
        <v>44531</v>
      </c>
      <c r="H4" s="27" t="s">
        <v>127</v>
      </c>
      <c r="I4" s="27" t="s">
        <v>130</v>
      </c>
      <c r="J4">
        <v>41.85</v>
      </c>
      <c r="K4" s="9">
        <v>152.1</v>
      </c>
      <c r="L4" s="9">
        <v>121523.8</v>
      </c>
      <c r="M4">
        <v>100</v>
      </c>
    </row>
    <row r="5" spans="1:13" ht="15" thickBot="1" x14ac:dyDescent="0.4">
      <c r="A5">
        <v>4</v>
      </c>
      <c r="B5" s="6" t="s">
        <v>8</v>
      </c>
      <c r="C5" s="24" t="s">
        <v>2</v>
      </c>
      <c r="D5" s="24" t="s">
        <v>2</v>
      </c>
      <c r="E5" t="s">
        <v>124</v>
      </c>
      <c r="F5" s="10" t="s">
        <v>9</v>
      </c>
      <c r="G5" s="27">
        <v>44531</v>
      </c>
      <c r="H5" s="27" t="s">
        <v>127</v>
      </c>
      <c r="I5" s="27" t="s">
        <v>130</v>
      </c>
      <c r="J5">
        <v>41.77</v>
      </c>
      <c r="K5" s="9">
        <v>104.25</v>
      </c>
      <c r="L5" s="9">
        <v>105881.1</v>
      </c>
      <c r="M5">
        <v>100</v>
      </c>
    </row>
    <row r="6" spans="1:13" ht="15" thickBot="1" x14ac:dyDescent="0.4">
      <c r="A6">
        <v>5</v>
      </c>
      <c r="B6" s="6" t="s">
        <v>10</v>
      </c>
      <c r="C6" s="24" t="s">
        <v>2</v>
      </c>
      <c r="D6" s="24" t="s">
        <v>2</v>
      </c>
      <c r="E6" t="s">
        <v>123</v>
      </c>
      <c r="F6" s="11" t="s">
        <v>11</v>
      </c>
      <c r="G6" s="27">
        <v>44531</v>
      </c>
      <c r="H6" s="27" t="s">
        <v>127</v>
      </c>
      <c r="I6" s="27" t="s">
        <v>130</v>
      </c>
      <c r="J6">
        <v>41.76</v>
      </c>
      <c r="K6" s="9">
        <v>162.76</v>
      </c>
      <c r="L6" s="9">
        <v>120303.9</v>
      </c>
      <c r="M6">
        <v>100</v>
      </c>
    </row>
    <row r="7" spans="1:13" ht="15" thickBot="1" x14ac:dyDescent="0.4">
      <c r="A7">
        <v>6</v>
      </c>
      <c r="B7" s="6" t="s">
        <v>12</v>
      </c>
      <c r="C7" s="24" t="s">
        <v>2</v>
      </c>
      <c r="D7" s="24" t="s">
        <v>2</v>
      </c>
      <c r="E7" t="s">
        <v>124</v>
      </c>
      <c r="F7" s="10" t="s">
        <v>13</v>
      </c>
      <c r="G7" s="27">
        <v>44531</v>
      </c>
      <c r="H7" s="27" t="s">
        <v>127</v>
      </c>
      <c r="I7" s="27" t="s">
        <v>130</v>
      </c>
      <c r="J7" s="9">
        <v>36.409999999999997</v>
      </c>
      <c r="K7" s="9">
        <f>-1909.1*J7+70764</f>
        <v>1253.669000000009</v>
      </c>
      <c r="L7" s="9">
        <f t="shared" ref="L7:L67" si="0">(K7*60/100)*1000</f>
        <v>752201.40000000538</v>
      </c>
      <c r="M7">
        <v>100</v>
      </c>
    </row>
    <row r="8" spans="1:13" ht="15" thickBot="1" x14ac:dyDescent="0.4">
      <c r="A8">
        <v>7</v>
      </c>
      <c r="B8" s="12" t="s">
        <v>14</v>
      </c>
      <c r="C8" s="24" t="s">
        <v>2</v>
      </c>
      <c r="D8" s="24" t="s">
        <v>2</v>
      </c>
      <c r="E8" t="s">
        <v>124</v>
      </c>
      <c r="F8" s="13" t="s">
        <v>15</v>
      </c>
      <c r="G8" s="27">
        <v>44531</v>
      </c>
      <c r="H8" s="27" t="s">
        <v>127</v>
      </c>
      <c r="I8" s="27" t="s">
        <v>130</v>
      </c>
      <c r="J8" s="14">
        <v>36.119999999999997</v>
      </c>
      <c r="K8" s="14">
        <f>-1909.1*J8+70764</f>
        <v>1807.3080000000045</v>
      </c>
      <c r="L8" s="14">
        <f>(K8*60/100)*1000</f>
        <v>1084384.8000000028</v>
      </c>
      <c r="M8">
        <v>100</v>
      </c>
    </row>
    <row r="9" spans="1:13" ht="15" thickBot="1" x14ac:dyDescent="0.4">
      <c r="A9">
        <v>8</v>
      </c>
      <c r="B9" s="3" t="s">
        <v>16</v>
      </c>
      <c r="C9" s="24" t="s">
        <v>17</v>
      </c>
      <c r="D9" s="24" t="s">
        <v>17</v>
      </c>
      <c r="E9" t="s">
        <v>123</v>
      </c>
      <c r="F9" s="15" t="s">
        <v>3</v>
      </c>
      <c r="G9" s="27">
        <v>44532</v>
      </c>
      <c r="H9" s="27" t="s">
        <v>127</v>
      </c>
      <c r="I9" s="27" t="s">
        <v>130</v>
      </c>
      <c r="J9" s="5">
        <v>37.21</v>
      </c>
      <c r="K9" s="5">
        <f>-327.27*J9+13211</f>
        <v>1033.283300000001</v>
      </c>
      <c r="L9" s="5">
        <f t="shared" si="0"/>
        <v>619969.98000000056</v>
      </c>
      <c r="M9">
        <v>150</v>
      </c>
    </row>
    <row r="10" spans="1:13" ht="15" thickBot="1" x14ac:dyDescent="0.4">
      <c r="A10">
        <v>9</v>
      </c>
      <c r="B10" s="6" t="s">
        <v>18</v>
      </c>
      <c r="C10" s="24" t="s">
        <v>17</v>
      </c>
      <c r="D10" s="24" t="s">
        <v>17</v>
      </c>
      <c r="E10" t="s">
        <v>123</v>
      </c>
      <c r="F10" s="11" t="s">
        <v>5</v>
      </c>
      <c r="G10" s="27">
        <v>44532</v>
      </c>
      <c r="H10" s="27" t="s">
        <v>127</v>
      </c>
      <c r="I10" s="27" t="s">
        <v>130</v>
      </c>
      <c r="J10">
        <v>41.67</v>
      </c>
      <c r="K10" s="9">
        <v>192.91</v>
      </c>
      <c r="L10" s="9">
        <v>125676.8</v>
      </c>
      <c r="M10">
        <v>150</v>
      </c>
    </row>
    <row r="11" spans="1:13" ht="15" thickBot="1" x14ac:dyDescent="0.4">
      <c r="A11">
        <v>10</v>
      </c>
      <c r="B11" s="6" t="s">
        <v>19</v>
      </c>
      <c r="C11" s="24" t="s">
        <v>17</v>
      </c>
      <c r="D11" s="24" t="s">
        <v>17</v>
      </c>
      <c r="E11" t="s">
        <v>124</v>
      </c>
      <c r="F11" s="10" t="s">
        <v>9</v>
      </c>
      <c r="G11" s="27">
        <v>44532</v>
      </c>
      <c r="H11" s="27" t="s">
        <v>127</v>
      </c>
      <c r="I11" s="27" t="s">
        <v>130</v>
      </c>
      <c r="J11" s="9">
        <v>34.130000000000003</v>
      </c>
      <c r="K11" s="9">
        <f>-1909.1*J11+70764</f>
        <v>5606.4170000000013</v>
      </c>
      <c r="L11" s="9">
        <f t="shared" si="0"/>
        <v>3363850.2000000007</v>
      </c>
      <c r="M11">
        <v>150</v>
      </c>
    </row>
    <row r="12" spans="1:13" ht="15" thickBot="1" x14ac:dyDescent="0.4">
      <c r="A12">
        <v>11</v>
      </c>
      <c r="B12" s="6" t="s">
        <v>20</v>
      </c>
      <c r="C12" s="24" t="s">
        <v>17</v>
      </c>
      <c r="D12" s="24" t="s">
        <v>17</v>
      </c>
      <c r="E12" t="s">
        <v>124</v>
      </c>
      <c r="F12" s="10" t="s">
        <v>13</v>
      </c>
      <c r="G12" s="27">
        <v>44532</v>
      </c>
      <c r="H12" s="27" t="s">
        <v>127</v>
      </c>
      <c r="I12" s="27" t="s">
        <v>130</v>
      </c>
      <c r="J12">
        <v>41.77</v>
      </c>
      <c r="K12" s="9">
        <v>194.65</v>
      </c>
      <c r="L12" s="9">
        <v>134508.9</v>
      </c>
      <c r="M12">
        <v>150</v>
      </c>
    </row>
    <row r="13" spans="1:13" ht="15" thickBot="1" x14ac:dyDescent="0.4">
      <c r="A13">
        <v>12</v>
      </c>
      <c r="B13" s="6" t="s">
        <v>21</v>
      </c>
      <c r="C13" s="24" t="s">
        <v>17</v>
      </c>
      <c r="D13" s="24" t="s">
        <v>17</v>
      </c>
      <c r="E13" t="s">
        <v>123</v>
      </c>
      <c r="F13" s="11" t="s">
        <v>11</v>
      </c>
      <c r="G13" s="27">
        <v>44532</v>
      </c>
      <c r="H13" s="27" t="s">
        <v>127</v>
      </c>
      <c r="I13" s="27" t="s">
        <v>130</v>
      </c>
      <c r="J13" s="9">
        <v>29.56</v>
      </c>
      <c r="K13" s="9">
        <f>-15000*J13+506500</f>
        <v>63100</v>
      </c>
      <c r="L13" s="9">
        <f t="shared" si="0"/>
        <v>37860000</v>
      </c>
      <c r="M13">
        <v>150</v>
      </c>
    </row>
    <row r="14" spans="1:13" ht="15" thickBot="1" x14ac:dyDescent="0.4">
      <c r="A14">
        <v>13</v>
      </c>
      <c r="B14" s="12" t="s">
        <v>22</v>
      </c>
      <c r="C14" s="24" t="s">
        <v>17</v>
      </c>
      <c r="D14" s="24" t="s">
        <v>17</v>
      </c>
      <c r="E14" t="s">
        <v>124</v>
      </c>
      <c r="F14" s="13" t="s">
        <v>15</v>
      </c>
      <c r="G14" s="27">
        <v>44532</v>
      </c>
      <c r="H14" s="27" t="s">
        <v>127</v>
      </c>
      <c r="I14" s="27" t="s">
        <v>130</v>
      </c>
      <c r="J14" s="14">
        <v>38.81</v>
      </c>
      <c r="K14" s="14">
        <f>-327.27*J14+13211</f>
        <v>509.65129999999954</v>
      </c>
      <c r="L14" s="14">
        <f t="shared" si="0"/>
        <v>305790.77999999968</v>
      </c>
      <c r="M14">
        <v>150</v>
      </c>
    </row>
    <row r="15" spans="1:13" ht="15" thickBot="1" x14ac:dyDescent="0.4">
      <c r="A15">
        <v>14</v>
      </c>
      <c r="B15" s="3" t="s">
        <v>23</v>
      </c>
      <c r="C15" s="24" t="s">
        <v>24</v>
      </c>
      <c r="D15" s="24" t="s">
        <v>24</v>
      </c>
      <c r="E15" t="s">
        <v>123</v>
      </c>
      <c r="F15" s="15" t="s">
        <v>3</v>
      </c>
      <c r="G15" s="27">
        <v>44533</v>
      </c>
      <c r="H15" s="27" t="s">
        <v>127</v>
      </c>
      <c r="I15" s="27" t="s">
        <v>130</v>
      </c>
      <c r="J15" s="5">
        <v>36.49</v>
      </c>
      <c r="K15" s="5">
        <f>-1909.1*J15+70764</f>
        <v>1100.9410000000062</v>
      </c>
      <c r="L15" s="5">
        <f t="shared" si="0"/>
        <v>660564.6000000037</v>
      </c>
      <c r="M15">
        <v>300</v>
      </c>
    </row>
    <row r="16" spans="1:13" ht="15" thickBot="1" x14ac:dyDescent="0.4">
      <c r="A16">
        <v>15</v>
      </c>
      <c r="B16" s="6" t="s">
        <v>25</v>
      </c>
      <c r="C16" s="24" t="s">
        <v>24</v>
      </c>
      <c r="D16" s="24" t="s">
        <v>24</v>
      </c>
      <c r="E16" t="s">
        <v>123</v>
      </c>
      <c r="F16" s="11" t="s">
        <v>5</v>
      </c>
      <c r="G16" s="27">
        <v>44533</v>
      </c>
      <c r="H16" s="27" t="s">
        <v>127</v>
      </c>
      <c r="I16" s="27" t="s">
        <v>130</v>
      </c>
      <c r="J16" s="9">
        <v>38.200000000000003</v>
      </c>
      <c r="K16" s="9">
        <f>-327.27*J16+13211</f>
        <v>709.28600000000006</v>
      </c>
      <c r="L16" s="9">
        <f t="shared" si="0"/>
        <v>425571.60000000003</v>
      </c>
      <c r="M16">
        <v>300</v>
      </c>
    </row>
    <row r="17" spans="1:13" ht="15" thickBot="1" x14ac:dyDescent="0.4">
      <c r="A17">
        <v>16</v>
      </c>
      <c r="B17" s="6" t="s">
        <v>26</v>
      </c>
      <c r="C17" s="24" t="s">
        <v>24</v>
      </c>
      <c r="D17" s="24" t="s">
        <v>24</v>
      </c>
      <c r="E17" t="s">
        <v>124</v>
      </c>
      <c r="F17" s="10" t="s">
        <v>9</v>
      </c>
      <c r="G17" s="27">
        <v>44533</v>
      </c>
      <c r="H17" s="27" t="s">
        <v>127</v>
      </c>
      <c r="I17" s="27" t="s">
        <v>130</v>
      </c>
      <c r="J17" s="9">
        <v>37.03</v>
      </c>
      <c r="K17" s="9">
        <f>-327.27*J17+13211</f>
        <v>1092.1918999999998</v>
      </c>
      <c r="L17" s="9">
        <f t="shared" si="0"/>
        <v>655315.1399999999</v>
      </c>
      <c r="M17">
        <v>300</v>
      </c>
    </row>
    <row r="18" spans="1:13" ht="15" thickBot="1" x14ac:dyDescent="0.4">
      <c r="A18">
        <v>17</v>
      </c>
      <c r="B18" s="6" t="s">
        <v>27</v>
      </c>
      <c r="C18" s="24" t="s">
        <v>24</v>
      </c>
      <c r="D18" s="24" t="s">
        <v>24</v>
      </c>
      <c r="E18" t="s">
        <v>124</v>
      </c>
      <c r="F18" s="10" t="s">
        <v>13</v>
      </c>
      <c r="G18" s="27">
        <v>44533</v>
      </c>
      <c r="H18" s="27" t="s">
        <v>127</v>
      </c>
      <c r="I18" s="27" t="s">
        <v>130</v>
      </c>
      <c r="J18" s="9">
        <v>38.950000000000003</v>
      </c>
      <c r="K18" s="9">
        <f>-327.27*J18+13211</f>
        <v>463.83350000000064</v>
      </c>
      <c r="L18" s="9">
        <f t="shared" si="0"/>
        <v>278300.10000000038</v>
      </c>
      <c r="M18">
        <v>300</v>
      </c>
    </row>
    <row r="19" spans="1:13" ht="15" thickBot="1" x14ac:dyDescent="0.4">
      <c r="A19">
        <v>18</v>
      </c>
      <c r="B19" s="6" t="s">
        <v>28</v>
      </c>
      <c r="C19" s="24" t="s">
        <v>24</v>
      </c>
      <c r="D19" s="24" t="s">
        <v>24</v>
      </c>
      <c r="E19" t="s">
        <v>123</v>
      </c>
      <c r="F19" s="11" t="s">
        <v>11</v>
      </c>
      <c r="G19" s="27">
        <v>44533</v>
      </c>
      <c r="H19" s="27" t="s">
        <v>127</v>
      </c>
      <c r="I19" s="27" t="s">
        <v>130</v>
      </c>
      <c r="J19">
        <v>41.76</v>
      </c>
      <c r="K19" s="9">
        <v>122.47</v>
      </c>
      <c r="L19" s="9">
        <v>105881.1</v>
      </c>
      <c r="M19">
        <v>300</v>
      </c>
    </row>
    <row r="20" spans="1:13" ht="15" thickBot="1" x14ac:dyDescent="0.4">
      <c r="A20">
        <v>19</v>
      </c>
      <c r="B20" s="16" t="s">
        <v>29</v>
      </c>
      <c r="C20" s="24" t="s">
        <v>24</v>
      </c>
      <c r="D20" s="24" t="s">
        <v>24</v>
      </c>
      <c r="E20" t="s">
        <v>124</v>
      </c>
      <c r="F20" s="13" t="s">
        <v>15</v>
      </c>
      <c r="G20" s="27">
        <v>44533</v>
      </c>
      <c r="H20" s="27" t="s">
        <v>127</v>
      </c>
      <c r="I20" s="27" t="s">
        <v>130</v>
      </c>
      <c r="J20" s="17">
        <v>35.5</v>
      </c>
      <c r="K20" s="17">
        <f>-1909.1*J20+70764</f>
        <v>2990.9499999999971</v>
      </c>
      <c r="L20" s="17">
        <f t="shared" si="0"/>
        <v>1794569.9999999984</v>
      </c>
      <c r="M20">
        <v>300</v>
      </c>
    </row>
    <row r="21" spans="1:13" ht="15" thickBot="1" x14ac:dyDescent="0.4">
      <c r="A21">
        <v>20</v>
      </c>
      <c r="B21" s="3" t="s">
        <v>30</v>
      </c>
      <c r="C21" s="24" t="s">
        <v>31</v>
      </c>
      <c r="D21" s="24" t="s">
        <v>31</v>
      </c>
      <c r="E21" t="s">
        <v>123</v>
      </c>
      <c r="F21" s="15" t="s">
        <v>3</v>
      </c>
      <c r="G21" s="27">
        <v>44534</v>
      </c>
      <c r="H21" s="27" t="s">
        <v>127</v>
      </c>
      <c r="I21" s="27" t="s">
        <v>130</v>
      </c>
      <c r="J21" s="5">
        <v>36.049999999999997</v>
      </c>
      <c r="K21" s="5">
        <f>-1909.1*J21+70764</f>
        <v>1940.945000000007</v>
      </c>
      <c r="L21" s="5">
        <f t="shared" si="0"/>
        <v>1164567.0000000042</v>
      </c>
      <c r="M21">
        <v>120</v>
      </c>
    </row>
    <row r="22" spans="1:13" ht="15" thickBot="1" x14ac:dyDescent="0.4">
      <c r="A22">
        <v>21</v>
      </c>
      <c r="B22" s="12" t="s">
        <v>32</v>
      </c>
      <c r="C22" s="24" t="s">
        <v>31</v>
      </c>
      <c r="D22" s="24" t="s">
        <v>31</v>
      </c>
      <c r="E22" t="s">
        <v>123</v>
      </c>
      <c r="F22" s="18" t="s">
        <v>5</v>
      </c>
      <c r="G22" s="27">
        <v>44534</v>
      </c>
      <c r="H22" s="27" t="s">
        <v>127</v>
      </c>
      <c r="I22" s="27" t="s">
        <v>130</v>
      </c>
      <c r="J22" s="14">
        <v>37.65</v>
      </c>
      <c r="K22" s="14">
        <f>-327.27*J22+13211</f>
        <v>889.28450000000157</v>
      </c>
      <c r="L22" s="14">
        <f t="shared" si="0"/>
        <v>533570.70000000088</v>
      </c>
      <c r="M22">
        <v>120</v>
      </c>
    </row>
    <row r="23" spans="1:13" ht="15" thickBot="1" x14ac:dyDescent="0.4">
      <c r="A23">
        <v>22</v>
      </c>
      <c r="B23" s="19" t="s">
        <v>33</v>
      </c>
      <c r="C23" s="24" t="s">
        <v>31</v>
      </c>
      <c r="D23" s="24" t="s">
        <v>31</v>
      </c>
      <c r="E23" t="s">
        <v>124</v>
      </c>
      <c r="F23" s="10" t="s">
        <v>9</v>
      </c>
      <c r="G23" s="27">
        <v>44534</v>
      </c>
      <c r="H23" s="27" t="s">
        <v>127</v>
      </c>
      <c r="I23" s="27" t="s">
        <v>130</v>
      </c>
      <c r="J23" s="21">
        <v>32.909999999999997</v>
      </c>
      <c r="K23" s="21">
        <f>-15000*J23+506500</f>
        <v>12850.000000000058</v>
      </c>
      <c r="L23" s="21">
        <f t="shared" si="0"/>
        <v>7710000.0000000345</v>
      </c>
      <c r="M23">
        <v>120</v>
      </c>
    </row>
    <row r="24" spans="1:13" ht="15" thickBot="1" x14ac:dyDescent="0.4">
      <c r="A24">
        <v>23</v>
      </c>
      <c r="B24" s="6" t="s">
        <v>34</v>
      </c>
      <c r="C24" s="24" t="s">
        <v>31</v>
      </c>
      <c r="D24" s="24" t="s">
        <v>31</v>
      </c>
      <c r="E24" t="s">
        <v>124</v>
      </c>
      <c r="F24" s="10" t="s">
        <v>13</v>
      </c>
      <c r="G24" s="27">
        <v>44534</v>
      </c>
      <c r="H24" s="27" t="s">
        <v>127</v>
      </c>
      <c r="I24" s="27" t="s">
        <v>130</v>
      </c>
      <c r="J24" s="9">
        <v>34.75</v>
      </c>
      <c r="K24" s="9">
        <f>-1909.1*J24+70764</f>
        <v>4422.7750000000087</v>
      </c>
      <c r="L24" s="9">
        <f t="shared" si="0"/>
        <v>2653665.0000000056</v>
      </c>
      <c r="M24">
        <v>120</v>
      </c>
    </row>
    <row r="25" spans="1:13" ht="15" thickBot="1" x14ac:dyDescent="0.4">
      <c r="A25">
        <v>24</v>
      </c>
      <c r="B25" s="6" t="s">
        <v>35</v>
      </c>
      <c r="C25" s="24" t="s">
        <v>31</v>
      </c>
      <c r="D25" s="24" t="s">
        <v>31</v>
      </c>
      <c r="E25" t="s">
        <v>123</v>
      </c>
      <c r="F25" s="11" t="s">
        <v>11</v>
      </c>
      <c r="G25" s="27">
        <v>44534</v>
      </c>
      <c r="H25" s="27" t="s">
        <v>127</v>
      </c>
      <c r="I25" s="27" t="s">
        <v>130</v>
      </c>
      <c r="J25" s="9">
        <v>27.15</v>
      </c>
      <c r="K25" s="9">
        <f>-15000*J25+506500</f>
        <v>99250</v>
      </c>
      <c r="L25" s="9">
        <f t="shared" si="0"/>
        <v>59550000</v>
      </c>
      <c r="M25">
        <v>120</v>
      </c>
    </row>
    <row r="26" spans="1:13" ht="15" thickBot="1" x14ac:dyDescent="0.4">
      <c r="A26">
        <v>25</v>
      </c>
      <c r="B26" s="12" t="s">
        <v>36</v>
      </c>
      <c r="C26" s="24" t="s">
        <v>31</v>
      </c>
      <c r="D26" s="24" t="s">
        <v>31</v>
      </c>
      <c r="E26" t="s">
        <v>124</v>
      </c>
      <c r="F26" s="13" t="s">
        <v>15</v>
      </c>
      <c r="G26" s="27">
        <v>44534</v>
      </c>
      <c r="H26" s="27" t="s">
        <v>127</v>
      </c>
      <c r="I26" s="27" t="s">
        <v>130</v>
      </c>
      <c r="J26" s="14">
        <v>39.04</v>
      </c>
      <c r="K26" s="14">
        <f>-327.27*J26+13211</f>
        <v>434.37920000000122</v>
      </c>
      <c r="L26" s="14">
        <f t="shared" si="0"/>
        <v>260627.52000000075</v>
      </c>
      <c r="M26">
        <v>120</v>
      </c>
    </row>
    <row r="27" spans="1:13" ht="15" thickBot="1" x14ac:dyDescent="0.4">
      <c r="A27">
        <v>26</v>
      </c>
      <c r="B27" s="20" t="s">
        <v>37</v>
      </c>
      <c r="C27" s="25" t="s">
        <v>38</v>
      </c>
      <c r="D27" s="24" t="s">
        <v>31</v>
      </c>
      <c r="E27" t="s">
        <v>123</v>
      </c>
      <c r="F27" s="22" t="s">
        <v>3</v>
      </c>
      <c r="G27" s="27">
        <v>44535</v>
      </c>
      <c r="H27" s="27" t="s">
        <v>127</v>
      </c>
      <c r="I27" s="27" t="s">
        <v>130</v>
      </c>
      <c r="J27">
        <v>41.9</v>
      </c>
      <c r="K27" s="5">
        <v>111.15</v>
      </c>
      <c r="L27" s="21">
        <v>144372.79999999999</v>
      </c>
      <c r="M27">
        <v>145</v>
      </c>
    </row>
    <row r="28" spans="1:13" ht="15" thickBot="1" x14ac:dyDescent="0.4">
      <c r="A28">
        <v>27</v>
      </c>
      <c r="B28" s="8" t="s">
        <v>39</v>
      </c>
      <c r="C28" s="25" t="s">
        <v>38</v>
      </c>
      <c r="D28" s="24" t="s">
        <v>31</v>
      </c>
      <c r="E28" t="s">
        <v>123</v>
      </c>
      <c r="F28" s="11" t="s">
        <v>5</v>
      </c>
      <c r="G28" s="27">
        <v>44535</v>
      </c>
      <c r="H28" s="27" t="s">
        <v>127</v>
      </c>
      <c r="I28" s="27" t="s">
        <v>130</v>
      </c>
      <c r="J28" s="9">
        <v>32.08</v>
      </c>
      <c r="K28" s="9">
        <f>-15000*J28+506500</f>
        <v>25300</v>
      </c>
      <c r="L28" s="9">
        <f t="shared" si="0"/>
        <v>15180000</v>
      </c>
      <c r="M28">
        <v>145</v>
      </c>
    </row>
    <row r="29" spans="1:13" ht="15" thickBot="1" x14ac:dyDescent="0.4">
      <c r="A29">
        <v>28</v>
      </c>
      <c r="B29" s="8" t="s">
        <v>40</v>
      </c>
      <c r="C29" s="25" t="s">
        <v>38</v>
      </c>
      <c r="D29" s="24" t="s">
        <v>31</v>
      </c>
      <c r="E29" t="s">
        <v>124</v>
      </c>
      <c r="F29" s="10" t="s">
        <v>9</v>
      </c>
      <c r="G29" s="27">
        <v>44535</v>
      </c>
      <c r="H29" s="27" t="s">
        <v>127</v>
      </c>
      <c r="I29" s="27" t="s">
        <v>130</v>
      </c>
      <c r="J29" s="9">
        <v>30.69</v>
      </c>
      <c r="K29" s="9">
        <f>-15000*J29+506500</f>
        <v>46150</v>
      </c>
      <c r="L29" s="9">
        <f t="shared" si="0"/>
        <v>27690000</v>
      </c>
      <c r="M29">
        <v>145</v>
      </c>
    </row>
    <row r="30" spans="1:13" ht="15" thickBot="1" x14ac:dyDescent="0.4">
      <c r="A30">
        <v>29</v>
      </c>
      <c r="B30" s="8" t="s">
        <v>41</v>
      </c>
      <c r="C30" s="25" t="s">
        <v>38</v>
      </c>
      <c r="D30" s="24" t="s">
        <v>31</v>
      </c>
      <c r="E30" t="s">
        <v>124</v>
      </c>
      <c r="F30" s="13" t="s">
        <v>15</v>
      </c>
      <c r="G30" s="27">
        <v>44535</v>
      </c>
      <c r="H30" s="27" t="s">
        <v>127</v>
      </c>
      <c r="I30" s="27" t="s">
        <v>130</v>
      </c>
      <c r="J30" s="9">
        <v>34.479999999999997</v>
      </c>
      <c r="K30" s="9">
        <f>-1909.1*J30+70764</f>
        <v>4938.2320000000036</v>
      </c>
      <c r="L30" s="9">
        <f t="shared" si="0"/>
        <v>2962939.200000002</v>
      </c>
      <c r="M30">
        <v>145</v>
      </c>
    </row>
    <row r="31" spans="1:13" ht="15" thickBot="1" x14ac:dyDescent="0.4">
      <c r="A31">
        <v>30</v>
      </c>
      <c r="B31" s="8" t="s">
        <v>42</v>
      </c>
      <c r="C31" s="25" t="s">
        <v>38</v>
      </c>
      <c r="D31" s="24" t="s">
        <v>31</v>
      </c>
      <c r="E31" t="s">
        <v>123</v>
      </c>
      <c r="F31" s="11" t="s">
        <v>11</v>
      </c>
      <c r="G31" s="27">
        <v>44535</v>
      </c>
      <c r="H31" s="27" t="s">
        <v>127</v>
      </c>
      <c r="I31" s="27" t="s">
        <v>130</v>
      </c>
      <c r="J31" s="9">
        <v>34.479999999999997</v>
      </c>
      <c r="K31" s="9">
        <f>-1909.1*J31+70764</f>
        <v>4938.2320000000036</v>
      </c>
      <c r="L31" s="9">
        <f t="shared" si="0"/>
        <v>2962939.200000002</v>
      </c>
      <c r="M31">
        <v>145</v>
      </c>
    </row>
    <row r="32" spans="1:13" x14ac:dyDescent="0.35">
      <c r="A32">
        <v>31</v>
      </c>
      <c r="B32" s="8" t="s">
        <v>43</v>
      </c>
      <c r="C32" s="25" t="s">
        <v>38</v>
      </c>
      <c r="D32" s="24" t="s">
        <v>31</v>
      </c>
      <c r="E32" t="s">
        <v>124</v>
      </c>
      <c r="F32" s="10" t="s">
        <v>13</v>
      </c>
      <c r="G32" s="27">
        <v>44535</v>
      </c>
      <c r="H32" s="27" t="s">
        <v>127</v>
      </c>
      <c r="I32" s="27" t="s">
        <v>130</v>
      </c>
      <c r="J32">
        <v>41.85</v>
      </c>
      <c r="K32" s="9">
        <v>152.1</v>
      </c>
      <c r="L32" s="9">
        <v>110678.39999999999</v>
      </c>
      <c r="M32">
        <v>145</v>
      </c>
    </row>
    <row r="33" spans="1:13" ht="15" thickBot="1" x14ac:dyDescent="0.4">
      <c r="A33">
        <v>32</v>
      </c>
      <c r="B33" s="8" t="s">
        <v>44</v>
      </c>
      <c r="C33" s="25" t="s">
        <v>45</v>
      </c>
      <c r="D33" s="25" t="s">
        <v>45</v>
      </c>
      <c r="E33" t="s">
        <v>123</v>
      </c>
      <c r="F33" s="11" t="s">
        <v>46</v>
      </c>
      <c r="G33" s="27">
        <v>44536</v>
      </c>
      <c r="H33" s="27" t="s">
        <v>127</v>
      </c>
      <c r="I33" s="27" t="s">
        <v>130</v>
      </c>
      <c r="J33" s="9">
        <v>36.08</v>
      </c>
      <c r="K33" s="9">
        <f>-1909.1*J33+70764</f>
        <v>1883.6720000000059</v>
      </c>
      <c r="L33" s="9">
        <f t="shared" si="0"/>
        <v>1130203.2000000034</v>
      </c>
      <c r="M33">
        <v>210</v>
      </c>
    </row>
    <row r="34" spans="1:13" x14ac:dyDescent="0.35">
      <c r="A34">
        <v>33</v>
      </c>
      <c r="B34" s="8" t="s">
        <v>47</v>
      </c>
      <c r="C34" s="25" t="s">
        <v>45</v>
      </c>
      <c r="D34" s="25" t="s">
        <v>45</v>
      </c>
      <c r="E34" t="s">
        <v>123</v>
      </c>
      <c r="F34" s="11" t="s">
        <v>48</v>
      </c>
      <c r="G34" s="27">
        <v>44536</v>
      </c>
      <c r="H34" s="27" t="s">
        <v>127</v>
      </c>
      <c r="I34" s="27" t="s">
        <v>130</v>
      </c>
      <c r="J34">
        <v>41.77</v>
      </c>
      <c r="K34" s="5">
        <v>111.15</v>
      </c>
      <c r="L34" s="9">
        <v>105881.1</v>
      </c>
      <c r="M34">
        <v>210</v>
      </c>
    </row>
    <row r="35" spans="1:13" x14ac:dyDescent="0.35">
      <c r="A35">
        <v>34</v>
      </c>
      <c r="B35" s="8" t="s">
        <v>49</v>
      </c>
      <c r="C35" s="25" t="s">
        <v>45</v>
      </c>
      <c r="D35" s="25" t="s">
        <v>45</v>
      </c>
      <c r="E35" t="s">
        <v>123</v>
      </c>
      <c r="F35" s="11" t="s">
        <v>50</v>
      </c>
      <c r="G35" s="27">
        <v>44536</v>
      </c>
      <c r="H35" s="27" t="s">
        <v>127</v>
      </c>
      <c r="I35" s="27" t="s">
        <v>130</v>
      </c>
      <c r="J35" s="9">
        <v>34.43</v>
      </c>
      <c r="K35" s="9">
        <f>-1909.1*J35+70764</f>
        <v>5033.6870000000054</v>
      </c>
      <c r="L35" s="9">
        <f t="shared" si="0"/>
        <v>3020212.200000003</v>
      </c>
      <c r="M35">
        <v>210</v>
      </c>
    </row>
    <row r="36" spans="1:13" x14ac:dyDescent="0.35">
      <c r="A36">
        <v>35</v>
      </c>
      <c r="B36" s="8" t="s">
        <v>51</v>
      </c>
      <c r="C36" s="25" t="s">
        <v>45</v>
      </c>
      <c r="D36" s="25" t="s">
        <v>45</v>
      </c>
      <c r="E36" t="s">
        <v>123</v>
      </c>
      <c r="F36" s="11" t="s">
        <v>11</v>
      </c>
      <c r="G36" s="27">
        <v>44536</v>
      </c>
      <c r="H36" s="27" t="s">
        <v>127</v>
      </c>
      <c r="I36" s="27" t="s">
        <v>130</v>
      </c>
      <c r="J36">
        <v>41.67</v>
      </c>
      <c r="K36" s="9">
        <v>104.25</v>
      </c>
      <c r="L36" s="9">
        <v>121523.8</v>
      </c>
      <c r="M36">
        <v>210</v>
      </c>
    </row>
    <row r="37" spans="1:13" x14ac:dyDescent="0.35">
      <c r="A37">
        <v>36</v>
      </c>
      <c r="B37" s="8" t="s">
        <v>52</v>
      </c>
      <c r="C37" s="25" t="s">
        <v>45</v>
      </c>
      <c r="D37" s="25" t="s">
        <v>45</v>
      </c>
      <c r="E37" t="s">
        <v>123</v>
      </c>
      <c r="F37" s="11" t="s">
        <v>53</v>
      </c>
      <c r="G37" s="27">
        <v>44536</v>
      </c>
      <c r="H37" s="27" t="s">
        <v>127</v>
      </c>
      <c r="I37" s="27" t="s">
        <v>130</v>
      </c>
      <c r="J37" s="9">
        <v>36.659999999999997</v>
      </c>
      <c r="K37" s="9">
        <f>-327.27*J37+13211</f>
        <v>1213.2818000000025</v>
      </c>
      <c r="L37" s="9">
        <f t="shared" si="0"/>
        <v>727969.08000000147</v>
      </c>
      <c r="M37">
        <v>210</v>
      </c>
    </row>
    <row r="38" spans="1:13" x14ac:dyDescent="0.35">
      <c r="A38">
        <v>37</v>
      </c>
      <c r="B38" s="8" t="s">
        <v>54</v>
      </c>
      <c r="C38" s="25" t="s">
        <v>45</v>
      </c>
      <c r="D38" s="25" t="s">
        <v>45</v>
      </c>
      <c r="E38" t="s">
        <v>123</v>
      </c>
      <c r="F38" s="11" t="s">
        <v>55</v>
      </c>
      <c r="G38" s="27">
        <v>44536</v>
      </c>
      <c r="H38" s="27" t="s">
        <v>127</v>
      </c>
      <c r="I38" s="27" t="s">
        <v>130</v>
      </c>
      <c r="J38">
        <v>41.63</v>
      </c>
      <c r="K38" s="9">
        <v>192.91</v>
      </c>
      <c r="L38" s="9">
        <v>120303.9</v>
      </c>
      <c r="M38">
        <v>210</v>
      </c>
    </row>
    <row r="39" spans="1:13" x14ac:dyDescent="0.35">
      <c r="A39">
        <v>38</v>
      </c>
      <c r="B39" s="8" t="s">
        <v>56</v>
      </c>
      <c r="C39" s="25" t="s">
        <v>45</v>
      </c>
      <c r="D39" s="25" t="s">
        <v>45</v>
      </c>
      <c r="E39" t="s">
        <v>123</v>
      </c>
      <c r="F39" s="11" t="s">
        <v>57</v>
      </c>
      <c r="G39" s="27">
        <v>44536</v>
      </c>
      <c r="H39" s="27" t="s">
        <v>127</v>
      </c>
      <c r="I39" s="27" t="s">
        <v>130</v>
      </c>
      <c r="J39" s="9">
        <v>37.58</v>
      </c>
      <c r="K39" s="9">
        <f>-327.27*J39+13211</f>
        <v>912.19340000000193</v>
      </c>
      <c r="L39" s="9">
        <f t="shared" si="0"/>
        <v>547316.0400000012</v>
      </c>
      <c r="M39">
        <v>210</v>
      </c>
    </row>
    <row r="40" spans="1:13" x14ac:dyDescent="0.35">
      <c r="A40">
        <v>39</v>
      </c>
      <c r="B40" s="8" t="s">
        <v>58</v>
      </c>
      <c r="C40" s="25" t="s">
        <v>45</v>
      </c>
      <c r="D40" s="25" t="s">
        <v>45</v>
      </c>
      <c r="E40" t="s">
        <v>123</v>
      </c>
      <c r="F40" s="11" t="s">
        <v>59</v>
      </c>
      <c r="G40" s="27">
        <v>44536</v>
      </c>
      <c r="H40" s="27" t="s">
        <v>127</v>
      </c>
      <c r="I40" s="27" t="s">
        <v>130</v>
      </c>
      <c r="J40">
        <v>41.62</v>
      </c>
      <c r="K40" s="9">
        <v>152.1</v>
      </c>
      <c r="L40" s="9">
        <v>110678.39999999999</v>
      </c>
      <c r="M40">
        <v>210</v>
      </c>
    </row>
    <row r="41" spans="1:13" x14ac:dyDescent="0.35">
      <c r="A41">
        <v>40</v>
      </c>
      <c r="B41" s="8" t="s">
        <v>60</v>
      </c>
      <c r="C41" s="25" t="s">
        <v>45</v>
      </c>
      <c r="D41" s="25" t="s">
        <v>45</v>
      </c>
      <c r="E41" t="s">
        <v>123</v>
      </c>
      <c r="F41" s="11" t="s">
        <v>61</v>
      </c>
      <c r="G41" s="27">
        <v>44536</v>
      </c>
      <c r="H41" s="27" t="s">
        <v>127</v>
      </c>
      <c r="I41" s="27" t="s">
        <v>130</v>
      </c>
      <c r="J41" s="9">
        <v>37.409999999999997</v>
      </c>
      <c r="K41" s="9">
        <f>-327.27*J41+13211</f>
        <v>967.82930000000124</v>
      </c>
      <c r="L41" s="9">
        <f t="shared" si="0"/>
        <v>580697.58000000066</v>
      </c>
      <c r="M41">
        <v>210</v>
      </c>
    </row>
    <row r="42" spans="1:13" ht="15" thickBot="1" x14ac:dyDescent="0.4">
      <c r="A42">
        <v>41</v>
      </c>
      <c r="B42" s="8" t="s">
        <v>62</v>
      </c>
      <c r="C42" s="25" t="s">
        <v>45</v>
      </c>
      <c r="D42" s="25" t="s">
        <v>45</v>
      </c>
      <c r="E42" t="s">
        <v>124</v>
      </c>
      <c r="F42" s="10" t="s">
        <v>9</v>
      </c>
      <c r="G42" s="27">
        <v>44536</v>
      </c>
      <c r="H42" s="27" t="s">
        <v>127</v>
      </c>
      <c r="I42" s="27" t="s">
        <v>130</v>
      </c>
      <c r="J42">
        <v>41.71</v>
      </c>
      <c r="K42" s="9">
        <v>162.76</v>
      </c>
      <c r="L42" s="9">
        <v>134508.9</v>
      </c>
      <c r="M42">
        <v>210</v>
      </c>
    </row>
    <row r="43" spans="1:13" ht="15" thickBot="1" x14ac:dyDescent="0.4">
      <c r="A43">
        <v>42</v>
      </c>
      <c r="B43" s="8" t="s">
        <v>63</v>
      </c>
      <c r="C43" s="25" t="s">
        <v>45</v>
      </c>
      <c r="D43" s="25" t="s">
        <v>45</v>
      </c>
      <c r="E43" t="s">
        <v>123</v>
      </c>
      <c r="F43" s="15" t="s">
        <v>3</v>
      </c>
      <c r="G43" s="27">
        <v>44536</v>
      </c>
      <c r="H43" s="27" t="s">
        <v>127</v>
      </c>
      <c r="I43" s="27" t="s">
        <v>130</v>
      </c>
      <c r="J43" s="9">
        <v>33.340000000000003</v>
      </c>
      <c r="K43" s="9">
        <f>-15000*J43+506500</f>
        <v>6399.9999999999418</v>
      </c>
      <c r="L43" s="9">
        <f t="shared" si="0"/>
        <v>3839999.9999999651</v>
      </c>
      <c r="M43">
        <v>210</v>
      </c>
    </row>
    <row r="44" spans="1:13" x14ac:dyDescent="0.35">
      <c r="A44">
        <v>43</v>
      </c>
      <c r="B44" s="8" t="s">
        <v>64</v>
      </c>
      <c r="C44" s="25" t="s">
        <v>45</v>
      </c>
      <c r="D44" s="25" t="s">
        <v>45</v>
      </c>
      <c r="E44" t="s">
        <v>123</v>
      </c>
      <c r="F44" s="15" t="s">
        <v>3</v>
      </c>
      <c r="G44" s="27">
        <v>44536</v>
      </c>
      <c r="H44" s="27" t="s">
        <v>127</v>
      </c>
      <c r="I44" s="27" t="s">
        <v>130</v>
      </c>
      <c r="J44" s="9">
        <v>34.369999999999997</v>
      </c>
      <c r="K44" s="9">
        <f>-1909.1*J44+70764</f>
        <v>5148.2330000000075</v>
      </c>
      <c r="L44" s="9">
        <f t="shared" si="0"/>
        <v>3088939.8000000045</v>
      </c>
      <c r="M44">
        <v>210</v>
      </c>
    </row>
    <row r="45" spans="1:13" ht="15" thickBot="1" x14ac:dyDescent="0.4">
      <c r="A45">
        <v>44</v>
      </c>
      <c r="B45" s="8" t="s">
        <v>65</v>
      </c>
      <c r="C45" s="25" t="s">
        <v>45</v>
      </c>
      <c r="D45" s="25" t="s">
        <v>45</v>
      </c>
      <c r="E45" t="s">
        <v>124</v>
      </c>
      <c r="F45" s="13" t="s">
        <v>15</v>
      </c>
      <c r="G45" s="27">
        <v>44536</v>
      </c>
      <c r="H45" s="27" t="s">
        <v>127</v>
      </c>
      <c r="I45" s="27" t="s">
        <v>130</v>
      </c>
      <c r="J45" s="9">
        <v>32.119999999999997</v>
      </c>
      <c r="K45" s="9">
        <f>-15000*J45+506500</f>
        <v>24700.000000000058</v>
      </c>
      <c r="L45" s="9">
        <f t="shared" si="0"/>
        <v>14820000.000000035</v>
      </c>
      <c r="M45">
        <v>210</v>
      </c>
    </row>
    <row r="46" spans="1:13" x14ac:dyDescent="0.35">
      <c r="A46">
        <v>45</v>
      </c>
      <c r="B46" s="8" t="s">
        <v>66</v>
      </c>
      <c r="C46" s="25" t="s">
        <v>45</v>
      </c>
      <c r="D46" s="25" t="s">
        <v>45</v>
      </c>
      <c r="E46" t="s">
        <v>123</v>
      </c>
      <c r="F46" s="11" t="s">
        <v>5</v>
      </c>
      <c r="G46" s="27">
        <v>44536</v>
      </c>
      <c r="H46" s="27" t="s">
        <v>127</v>
      </c>
      <c r="I46" s="27" t="s">
        <v>130</v>
      </c>
      <c r="J46">
        <v>40.950000000000003</v>
      </c>
      <c r="K46" s="9">
        <v>194.65</v>
      </c>
      <c r="L46" s="9">
        <v>125676.8</v>
      </c>
      <c r="M46">
        <v>210</v>
      </c>
    </row>
    <row r="47" spans="1:13" x14ac:dyDescent="0.35">
      <c r="A47">
        <v>46</v>
      </c>
      <c r="B47" s="8" t="s">
        <v>67</v>
      </c>
      <c r="C47" s="25" t="s">
        <v>45</v>
      </c>
      <c r="D47" s="25" t="s">
        <v>45</v>
      </c>
      <c r="E47" t="s">
        <v>123</v>
      </c>
      <c r="F47" s="11" t="s">
        <v>5</v>
      </c>
      <c r="G47" s="27">
        <v>44536</v>
      </c>
      <c r="H47" s="27" t="s">
        <v>127</v>
      </c>
      <c r="I47" s="27" t="s">
        <v>130</v>
      </c>
      <c r="J47" s="9">
        <v>37.409999999999997</v>
      </c>
      <c r="K47" s="9">
        <f>-327.27*J47+13211</f>
        <v>967.82930000000124</v>
      </c>
      <c r="L47" s="9">
        <f t="shared" si="0"/>
        <v>580697.58000000066</v>
      </c>
      <c r="M47">
        <v>210</v>
      </c>
    </row>
    <row r="48" spans="1:13" x14ac:dyDescent="0.35">
      <c r="A48">
        <v>47</v>
      </c>
      <c r="B48" s="8" t="s">
        <v>68</v>
      </c>
      <c r="C48" s="25" t="s">
        <v>45</v>
      </c>
      <c r="D48" s="25" t="s">
        <v>45</v>
      </c>
      <c r="E48" t="s">
        <v>124</v>
      </c>
      <c r="F48" s="10" t="s">
        <v>13</v>
      </c>
      <c r="G48" s="27">
        <v>44536</v>
      </c>
      <c r="H48" s="27" t="s">
        <v>127</v>
      </c>
      <c r="I48" s="27" t="s">
        <v>130</v>
      </c>
      <c r="J48" s="9">
        <v>37.61</v>
      </c>
      <c r="K48" s="9">
        <f>-327.27*J48+13211</f>
        <v>902.37530000000152</v>
      </c>
      <c r="L48" s="9">
        <f t="shared" si="0"/>
        <v>541425.18000000087</v>
      </c>
      <c r="M48">
        <v>210</v>
      </c>
    </row>
    <row r="49" spans="1:13" x14ac:dyDescent="0.35">
      <c r="A49">
        <v>48</v>
      </c>
      <c r="B49" s="8" t="s">
        <v>69</v>
      </c>
      <c r="C49" s="25" t="s">
        <v>45</v>
      </c>
      <c r="D49" s="25" t="s">
        <v>45</v>
      </c>
      <c r="E49" t="s">
        <v>123</v>
      </c>
      <c r="F49" s="11" t="s">
        <v>70</v>
      </c>
      <c r="G49" s="27">
        <v>44536</v>
      </c>
      <c r="H49" s="27" t="s">
        <v>127</v>
      </c>
      <c r="I49" s="27" t="s">
        <v>130</v>
      </c>
      <c r="J49">
        <v>41.9</v>
      </c>
      <c r="K49" s="9">
        <v>122.47</v>
      </c>
      <c r="L49" s="9">
        <v>111780</v>
      </c>
      <c r="M49">
        <v>210</v>
      </c>
    </row>
    <row r="50" spans="1:13" x14ac:dyDescent="0.35">
      <c r="A50">
        <v>49</v>
      </c>
      <c r="B50" s="8" t="s">
        <v>71</v>
      </c>
      <c r="C50" s="25" t="s">
        <v>45</v>
      </c>
      <c r="D50" s="25" t="s">
        <v>45</v>
      </c>
      <c r="E50" t="s">
        <v>123</v>
      </c>
      <c r="F50" s="11" t="s">
        <v>70</v>
      </c>
      <c r="G50" s="27">
        <v>44536</v>
      </c>
      <c r="H50" s="27" t="s">
        <v>127</v>
      </c>
      <c r="I50" s="27" t="s">
        <v>130</v>
      </c>
      <c r="J50" s="9">
        <v>37.56</v>
      </c>
      <c r="K50" s="9">
        <f>-327.27*J50+13211</f>
        <v>918.73879999999917</v>
      </c>
      <c r="L50" s="9">
        <f t="shared" si="0"/>
        <v>551243.27999999945</v>
      </c>
      <c r="M50">
        <v>210</v>
      </c>
    </row>
    <row r="51" spans="1:13" x14ac:dyDescent="0.35">
      <c r="A51">
        <v>50</v>
      </c>
      <c r="B51" s="8" t="s">
        <v>72</v>
      </c>
      <c r="C51" s="25" t="s">
        <v>73</v>
      </c>
      <c r="D51" s="25" t="s">
        <v>73</v>
      </c>
      <c r="E51" t="s">
        <v>123</v>
      </c>
      <c r="F51" s="11" t="s">
        <v>3</v>
      </c>
      <c r="G51" s="27">
        <v>44537</v>
      </c>
      <c r="H51" s="27" t="s">
        <v>127</v>
      </c>
      <c r="I51" s="27" t="s">
        <v>130</v>
      </c>
      <c r="J51" s="9">
        <v>33.200000000000003</v>
      </c>
      <c r="K51" s="9">
        <f>-15000*J51+506500</f>
        <v>8499.9999999999418</v>
      </c>
      <c r="L51" s="9">
        <f t="shared" si="0"/>
        <v>5099999.9999999655</v>
      </c>
      <c r="M51">
        <v>250</v>
      </c>
    </row>
    <row r="52" spans="1:13" x14ac:dyDescent="0.35">
      <c r="A52">
        <v>51</v>
      </c>
      <c r="B52" s="8" t="s">
        <v>74</v>
      </c>
      <c r="C52" s="25" t="s">
        <v>73</v>
      </c>
      <c r="D52" s="25" t="s">
        <v>73</v>
      </c>
      <c r="E52" t="s">
        <v>123</v>
      </c>
      <c r="F52" s="11" t="s">
        <v>5</v>
      </c>
      <c r="G52" s="27">
        <v>44537</v>
      </c>
      <c r="H52" s="27" t="s">
        <v>127</v>
      </c>
      <c r="I52" s="27" t="s">
        <v>130</v>
      </c>
      <c r="J52" s="9">
        <v>37.4</v>
      </c>
      <c r="K52" s="9">
        <f>-327.27*J52+13211</f>
        <v>971.10200000000077</v>
      </c>
      <c r="L52" s="9">
        <f t="shared" si="0"/>
        <v>582661.20000000042</v>
      </c>
      <c r="M52">
        <v>250</v>
      </c>
    </row>
    <row r="53" spans="1:13" x14ac:dyDescent="0.35">
      <c r="A53">
        <v>52</v>
      </c>
      <c r="B53" s="8" t="s">
        <v>75</v>
      </c>
      <c r="C53" s="25" t="s">
        <v>73</v>
      </c>
      <c r="D53" s="25" t="s">
        <v>73</v>
      </c>
      <c r="E53" t="s">
        <v>124</v>
      </c>
      <c r="F53" s="10" t="s">
        <v>9</v>
      </c>
      <c r="G53" s="27">
        <v>44537</v>
      </c>
      <c r="H53" s="27" t="s">
        <v>127</v>
      </c>
      <c r="I53" s="27" t="s">
        <v>130</v>
      </c>
      <c r="J53">
        <v>41.76</v>
      </c>
      <c r="K53" s="9">
        <v>184.18</v>
      </c>
      <c r="L53" s="9">
        <v>144372.79999999999</v>
      </c>
      <c r="M53">
        <v>250</v>
      </c>
    </row>
    <row r="54" spans="1:13" ht="15" thickBot="1" x14ac:dyDescent="0.4">
      <c r="A54">
        <v>53</v>
      </c>
      <c r="B54" s="8" t="s">
        <v>76</v>
      </c>
      <c r="C54" s="25" t="s">
        <v>73</v>
      </c>
      <c r="D54" s="25" t="s">
        <v>73</v>
      </c>
      <c r="E54" t="s">
        <v>124</v>
      </c>
      <c r="F54" s="13" t="s">
        <v>15</v>
      </c>
      <c r="G54" s="27">
        <v>44537</v>
      </c>
      <c r="H54" s="27" t="s">
        <v>127</v>
      </c>
      <c r="I54" s="27" t="s">
        <v>130</v>
      </c>
      <c r="J54">
        <v>41.77</v>
      </c>
      <c r="K54" s="9">
        <v>151.88</v>
      </c>
      <c r="L54" s="9">
        <v>115193.1</v>
      </c>
      <c r="M54">
        <v>250</v>
      </c>
    </row>
    <row r="55" spans="1:13" x14ac:dyDescent="0.35">
      <c r="A55">
        <v>54</v>
      </c>
      <c r="B55" s="8" t="s">
        <v>77</v>
      </c>
      <c r="C55" s="25" t="s">
        <v>73</v>
      </c>
      <c r="D55" s="25" t="s">
        <v>73</v>
      </c>
      <c r="E55" t="s">
        <v>123</v>
      </c>
      <c r="F55" s="11" t="s">
        <v>11</v>
      </c>
      <c r="G55" s="27">
        <v>44537</v>
      </c>
      <c r="H55" s="27" t="s">
        <v>127</v>
      </c>
      <c r="I55" s="27" t="s">
        <v>130</v>
      </c>
      <c r="J55" s="9">
        <v>35.4</v>
      </c>
      <c r="K55" s="9">
        <f>-1909.1*J55+70764</f>
        <v>3181.8600000000006</v>
      </c>
      <c r="L55" s="9">
        <f t="shared" si="0"/>
        <v>1909116.0000000005</v>
      </c>
      <c r="M55">
        <v>250</v>
      </c>
    </row>
    <row r="56" spans="1:13" x14ac:dyDescent="0.35">
      <c r="A56">
        <v>55</v>
      </c>
      <c r="B56" s="8" t="s">
        <v>78</v>
      </c>
      <c r="C56" s="25" t="s">
        <v>73</v>
      </c>
      <c r="D56" s="25" t="s">
        <v>73</v>
      </c>
      <c r="E56" t="s">
        <v>124</v>
      </c>
      <c r="F56" s="10" t="s">
        <v>13</v>
      </c>
      <c r="G56" s="27">
        <v>44537</v>
      </c>
      <c r="H56" s="27" t="s">
        <v>127</v>
      </c>
      <c r="I56" s="27" t="s">
        <v>130</v>
      </c>
      <c r="J56">
        <v>41.85</v>
      </c>
      <c r="K56" s="9">
        <v>131.28</v>
      </c>
      <c r="L56" s="9">
        <v>121523.8</v>
      </c>
      <c r="M56">
        <v>250</v>
      </c>
    </row>
    <row r="57" spans="1:13" x14ac:dyDescent="0.35">
      <c r="A57">
        <v>56</v>
      </c>
      <c r="B57" s="8" t="s">
        <v>79</v>
      </c>
      <c r="C57" s="25" t="s">
        <v>80</v>
      </c>
      <c r="D57" s="25" t="s">
        <v>80</v>
      </c>
      <c r="E57" t="s">
        <v>123</v>
      </c>
      <c r="F57" s="11" t="s">
        <v>3</v>
      </c>
      <c r="G57" s="27">
        <v>44538</v>
      </c>
      <c r="H57" s="27" t="s">
        <v>127</v>
      </c>
      <c r="I57" s="27" t="s">
        <v>130</v>
      </c>
      <c r="J57" s="9">
        <v>26.14</v>
      </c>
      <c r="K57" s="9">
        <f>-15000*J57+506500</f>
        <v>114400</v>
      </c>
      <c r="L57" s="9">
        <f t="shared" si="0"/>
        <v>68640000</v>
      </c>
      <c r="M57">
        <v>275</v>
      </c>
    </row>
    <row r="58" spans="1:13" x14ac:dyDescent="0.35">
      <c r="A58">
        <v>57</v>
      </c>
      <c r="B58" s="8" t="s">
        <v>81</v>
      </c>
      <c r="C58" s="25" t="s">
        <v>80</v>
      </c>
      <c r="D58" s="25" t="s">
        <v>80</v>
      </c>
      <c r="E58" t="s">
        <v>123</v>
      </c>
      <c r="F58" s="11" t="s">
        <v>5</v>
      </c>
      <c r="G58" s="27">
        <v>44538</v>
      </c>
      <c r="H58" s="27" t="s">
        <v>127</v>
      </c>
      <c r="I58" s="27" t="s">
        <v>130</v>
      </c>
      <c r="J58" s="9">
        <v>34.83</v>
      </c>
      <c r="K58" s="9">
        <f>-1909.1*J58+70764</f>
        <v>4270.0470000000059</v>
      </c>
      <c r="L58" s="9">
        <f t="shared" si="0"/>
        <v>2562028.2000000034</v>
      </c>
      <c r="M58">
        <v>275</v>
      </c>
    </row>
    <row r="59" spans="1:13" x14ac:dyDescent="0.35">
      <c r="A59">
        <v>58</v>
      </c>
      <c r="B59" s="8" t="s">
        <v>82</v>
      </c>
      <c r="C59" s="25" t="s">
        <v>80</v>
      </c>
      <c r="D59" s="25" t="s">
        <v>80</v>
      </c>
      <c r="E59" t="s">
        <v>124</v>
      </c>
      <c r="F59" s="10" t="s">
        <v>9</v>
      </c>
      <c r="G59" s="27">
        <v>44538</v>
      </c>
      <c r="H59" s="27" t="s">
        <v>127</v>
      </c>
      <c r="I59" s="27" t="s">
        <v>130</v>
      </c>
      <c r="J59" s="9">
        <v>32.72</v>
      </c>
      <c r="K59" s="9">
        <f>-15000*J59+506500</f>
        <v>15700</v>
      </c>
      <c r="L59" s="9">
        <f t="shared" si="0"/>
        <v>9420000</v>
      </c>
      <c r="M59">
        <v>275</v>
      </c>
    </row>
    <row r="60" spans="1:13" ht="15" thickBot="1" x14ac:dyDescent="0.4">
      <c r="A60">
        <v>59</v>
      </c>
      <c r="B60" s="8" t="s">
        <v>83</v>
      </c>
      <c r="C60" s="25" t="s">
        <v>80</v>
      </c>
      <c r="D60" s="25" t="s">
        <v>80</v>
      </c>
      <c r="E60" t="s">
        <v>124</v>
      </c>
      <c r="F60" s="13" t="s">
        <v>15</v>
      </c>
      <c r="G60" s="27">
        <v>44538</v>
      </c>
      <c r="H60" s="27" t="s">
        <v>127</v>
      </c>
      <c r="I60" s="27" t="s">
        <v>130</v>
      </c>
      <c r="J60">
        <v>41.62</v>
      </c>
      <c r="K60" s="9">
        <v>122.47</v>
      </c>
      <c r="L60" s="9">
        <v>105881.1</v>
      </c>
      <c r="M60">
        <v>275</v>
      </c>
    </row>
    <row r="61" spans="1:13" x14ac:dyDescent="0.35">
      <c r="A61">
        <v>60</v>
      </c>
      <c r="B61" s="8" t="s">
        <v>84</v>
      </c>
      <c r="C61" s="25" t="s">
        <v>80</v>
      </c>
      <c r="D61" s="25" t="s">
        <v>80</v>
      </c>
      <c r="E61" t="s">
        <v>123</v>
      </c>
      <c r="F61" s="11" t="s">
        <v>11</v>
      </c>
      <c r="G61" s="27">
        <v>44538</v>
      </c>
      <c r="H61" s="27" t="s">
        <v>127</v>
      </c>
      <c r="I61" s="27" t="s">
        <v>130</v>
      </c>
      <c r="J61" s="9">
        <v>34.43</v>
      </c>
      <c r="K61" s="9">
        <f>-1909.1*J61+70764</f>
        <v>5033.6870000000054</v>
      </c>
      <c r="L61" s="9">
        <f t="shared" si="0"/>
        <v>3020212.200000003</v>
      </c>
      <c r="M61">
        <v>275</v>
      </c>
    </row>
    <row r="62" spans="1:13" x14ac:dyDescent="0.35">
      <c r="A62">
        <v>61</v>
      </c>
      <c r="B62" s="8" t="s">
        <v>85</v>
      </c>
      <c r="C62" s="25" t="s">
        <v>86</v>
      </c>
      <c r="D62" s="25" t="s">
        <v>86</v>
      </c>
      <c r="E62" t="s">
        <v>123</v>
      </c>
      <c r="F62" s="11" t="s">
        <v>3</v>
      </c>
      <c r="G62" s="27">
        <v>44539</v>
      </c>
      <c r="H62" s="27" t="s">
        <v>127</v>
      </c>
      <c r="I62" s="27" t="s">
        <v>130</v>
      </c>
      <c r="J62" s="9">
        <v>34.35</v>
      </c>
      <c r="K62" s="9">
        <f>-1909.1*J62+70764</f>
        <v>5186.4149999999936</v>
      </c>
      <c r="L62" s="9">
        <f t="shared" si="0"/>
        <v>3111848.9999999963</v>
      </c>
      <c r="M62">
        <v>280</v>
      </c>
    </row>
    <row r="63" spans="1:13" x14ac:dyDescent="0.35">
      <c r="A63">
        <v>62</v>
      </c>
      <c r="B63" s="8" t="s">
        <v>87</v>
      </c>
      <c r="C63" s="25" t="s">
        <v>86</v>
      </c>
      <c r="D63" s="25" t="s">
        <v>86</v>
      </c>
      <c r="E63" t="s">
        <v>123</v>
      </c>
      <c r="F63" s="11" t="s">
        <v>5</v>
      </c>
      <c r="G63" s="27">
        <v>44539</v>
      </c>
      <c r="H63" s="27" t="s">
        <v>127</v>
      </c>
      <c r="I63" s="27" t="s">
        <v>130</v>
      </c>
      <c r="J63" s="9">
        <v>37.33</v>
      </c>
      <c r="K63" s="9">
        <f>-327.27*J63+13211</f>
        <v>994.01090000000113</v>
      </c>
      <c r="L63" s="9">
        <f t="shared" si="0"/>
        <v>596406.54000000062</v>
      </c>
      <c r="M63">
        <v>280</v>
      </c>
    </row>
    <row r="64" spans="1:13" x14ac:dyDescent="0.35">
      <c r="A64">
        <v>63</v>
      </c>
      <c r="B64" s="8" t="s">
        <v>88</v>
      </c>
      <c r="C64" s="25" t="s">
        <v>86</v>
      </c>
      <c r="D64" s="25" t="s">
        <v>86</v>
      </c>
      <c r="E64" t="s">
        <v>124</v>
      </c>
      <c r="F64" s="10" t="s">
        <v>9</v>
      </c>
      <c r="G64" s="27">
        <v>44539</v>
      </c>
      <c r="H64" s="27" t="s">
        <v>127</v>
      </c>
      <c r="I64" s="27" t="s">
        <v>130</v>
      </c>
      <c r="J64" s="9">
        <v>34.32</v>
      </c>
      <c r="K64" s="9">
        <f>-1909.1*J64+70764</f>
        <v>5243.6880000000019</v>
      </c>
      <c r="L64" s="9">
        <f t="shared" si="0"/>
        <v>3146212.8000000017</v>
      </c>
      <c r="M64">
        <v>280</v>
      </c>
    </row>
    <row r="65" spans="1:13" ht="15" thickBot="1" x14ac:dyDescent="0.4">
      <c r="A65">
        <v>64</v>
      </c>
      <c r="B65" s="8" t="s">
        <v>89</v>
      </c>
      <c r="C65" s="25" t="s">
        <v>86</v>
      </c>
      <c r="D65" s="25" t="s">
        <v>86</v>
      </c>
      <c r="E65" t="s">
        <v>124</v>
      </c>
      <c r="F65" s="13" t="s">
        <v>15</v>
      </c>
      <c r="G65" s="27">
        <v>44539</v>
      </c>
      <c r="H65" s="27" t="s">
        <v>127</v>
      </c>
      <c r="I65" s="27" t="s">
        <v>130</v>
      </c>
      <c r="J65" s="9">
        <v>37.68</v>
      </c>
      <c r="K65" s="9">
        <f>-327.27*J65+13211</f>
        <v>879.46640000000116</v>
      </c>
      <c r="L65" s="9">
        <f t="shared" si="0"/>
        <v>527679.84000000067</v>
      </c>
      <c r="M65">
        <v>280</v>
      </c>
    </row>
    <row r="66" spans="1:13" x14ac:dyDescent="0.35">
      <c r="A66">
        <v>65</v>
      </c>
      <c r="B66" s="8" t="s">
        <v>90</v>
      </c>
      <c r="C66" s="25" t="s">
        <v>86</v>
      </c>
      <c r="D66" s="25" t="s">
        <v>86</v>
      </c>
      <c r="E66" t="s">
        <v>123</v>
      </c>
      <c r="F66" s="11" t="s">
        <v>11</v>
      </c>
      <c r="G66" s="27">
        <v>44539</v>
      </c>
      <c r="H66" s="27" t="s">
        <v>127</v>
      </c>
      <c r="I66" s="27" t="s">
        <v>130</v>
      </c>
      <c r="J66">
        <v>41.62</v>
      </c>
      <c r="K66" s="9">
        <v>162.76</v>
      </c>
      <c r="L66" s="9">
        <v>134508.9</v>
      </c>
      <c r="M66">
        <v>280</v>
      </c>
    </row>
    <row r="67" spans="1:13" ht="15" thickBot="1" x14ac:dyDescent="0.4">
      <c r="A67">
        <v>66</v>
      </c>
      <c r="B67" s="8" t="s">
        <v>91</v>
      </c>
      <c r="C67" s="25" t="s">
        <v>92</v>
      </c>
      <c r="D67" s="25" t="s">
        <v>80</v>
      </c>
      <c r="E67" t="s">
        <v>123</v>
      </c>
      <c r="F67" s="11" t="s">
        <v>3</v>
      </c>
      <c r="G67" s="27">
        <v>44540</v>
      </c>
      <c r="H67" s="27" t="s">
        <v>127</v>
      </c>
      <c r="I67" s="27" t="s">
        <v>130</v>
      </c>
      <c r="J67" s="9">
        <v>33.36</v>
      </c>
      <c r="K67" s="9">
        <f>-15000*J67+506500</f>
        <v>6100</v>
      </c>
      <c r="L67" s="9">
        <f t="shared" si="0"/>
        <v>3660000</v>
      </c>
      <c r="M67">
        <v>180</v>
      </c>
    </row>
    <row r="68" spans="1:13" x14ac:dyDescent="0.35">
      <c r="A68">
        <v>67</v>
      </c>
      <c r="B68" s="8" t="s">
        <v>93</v>
      </c>
      <c r="C68" s="25" t="s">
        <v>92</v>
      </c>
      <c r="D68" s="25" t="s">
        <v>80</v>
      </c>
      <c r="E68" t="s">
        <v>123</v>
      </c>
      <c r="F68" s="11" t="s">
        <v>5</v>
      </c>
      <c r="G68" s="27">
        <v>44540</v>
      </c>
      <c r="H68" s="27" t="s">
        <v>127</v>
      </c>
      <c r="I68" s="27" t="s">
        <v>130</v>
      </c>
      <c r="J68">
        <v>41.71</v>
      </c>
      <c r="K68" s="5">
        <v>111.15</v>
      </c>
      <c r="L68" s="9">
        <v>110678.39999999999</v>
      </c>
      <c r="M68">
        <v>180</v>
      </c>
    </row>
    <row r="69" spans="1:13" x14ac:dyDescent="0.35">
      <c r="A69">
        <v>68</v>
      </c>
      <c r="B69" s="8" t="s">
        <v>94</v>
      </c>
      <c r="C69" s="25" t="s">
        <v>92</v>
      </c>
      <c r="D69" s="25" t="s">
        <v>80</v>
      </c>
      <c r="E69" t="s">
        <v>124</v>
      </c>
      <c r="F69" s="10" t="s">
        <v>9</v>
      </c>
      <c r="G69" s="27">
        <v>44540</v>
      </c>
      <c r="H69" s="27" t="s">
        <v>127</v>
      </c>
      <c r="I69" s="27" t="s">
        <v>130</v>
      </c>
      <c r="J69">
        <v>41.76</v>
      </c>
      <c r="K69" s="9">
        <v>152.1</v>
      </c>
      <c r="L69" s="9">
        <v>125676.8</v>
      </c>
      <c r="M69">
        <v>180</v>
      </c>
    </row>
    <row r="70" spans="1:13" ht="15" thickBot="1" x14ac:dyDescent="0.4">
      <c r="A70">
        <v>69</v>
      </c>
      <c r="B70" s="8" t="s">
        <v>95</v>
      </c>
      <c r="C70" s="25" t="s">
        <v>92</v>
      </c>
      <c r="D70" s="25" t="s">
        <v>80</v>
      </c>
      <c r="E70" t="s">
        <v>124</v>
      </c>
      <c r="F70" s="13" t="s">
        <v>15</v>
      </c>
      <c r="G70" s="27">
        <v>44540</v>
      </c>
      <c r="H70" s="27" t="s">
        <v>127</v>
      </c>
      <c r="I70" s="27" t="s">
        <v>130</v>
      </c>
      <c r="J70">
        <v>41.9</v>
      </c>
      <c r="K70" s="9">
        <v>104.25</v>
      </c>
      <c r="L70" s="9">
        <v>120303.9</v>
      </c>
      <c r="M70">
        <v>180</v>
      </c>
    </row>
    <row r="71" spans="1:13" x14ac:dyDescent="0.35">
      <c r="A71">
        <v>70</v>
      </c>
      <c r="B71" s="8" t="s">
        <v>96</v>
      </c>
      <c r="C71" s="25" t="s">
        <v>92</v>
      </c>
      <c r="D71" s="25" t="s">
        <v>80</v>
      </c>
      <c r="E71" t="s">
        <v>123</v>
      </c>
      <c r="F71" s="11" t="s">
        <v>11</v>
      </c>
      <c r="G71" s="27">
        <v>44540</v>
      </c>
      <c r="H71" s="27" t="s">
        <v>127</v>
      </c>
      <c r="I71" s="27" t="s">
        <v>130</v>
      </c>
      <c r="J71" s="9">
        <v>34.32</v>
      </c>
      <c r="K71" s="9">
        <f>-1909.1*J71+70764</f>
        <v>5243.6880000000019</v>
      </c>
      <c r="L71" s="9">
        <f t="shared" ref="L71:L89" si="1">(K71*60/100)*1000</f>
        <v>3146212.8000000017</v>
      </c>
      <c r="M71">
        <v>180</v>
      </c>
    </row>
    <row r="72" spans="1:13" x14ac:dyDescent="0.35">
      <c r="A72">
        <v>71</v>
      </c>
      <c r="B72" s="8" t="s">
        <v>97</v>
      </c>
      <c r="C72" s="25" t="s">
        <v>119</v>
      </c>
      <c r="D72" s="25" t="s">
        <v>80</v>
      </c>
      <c r="E72" t="s">
        <v>123</v>
      </c>
      <c r="F72" s="11" t="s">
        <v>3</v>
      </c>
      <c r="G72" s="27">
        <v>44541</v>
      </c>
      <c r="H72" s="27" t="s">
        <v>127</v>
      </c>
      <c r="I72" s="27" t="s">
        <v>130</v>
      </c>
      <c r="J72" s="9">
        <v>36.799999999999997</v>
      </c>
      <c r="K72" s="9">
        <f>-327.27*J72+13211</f>
        <v>1167.4640000000018</v>
      </c>
      <c r="L72" s="9">
        <f t="shared" si="1"/>
        <v>700478.40000000107</v>
      </c>
      <c r="M72">
        <v>243</v>
      </c>
    </row>
    <row r="73" spans="1:13" x14ac:dyDescent="0.35">
      <c r="A73">
        <v>72</v>
      </c>
      <c r="B73" s="8" t="s">
        <v>98</v>
      </c>
      <c r="C73" s="25" t="s">
        <v>119</v>
      </c>
      <c r="D73" s="25" t="s">
        <v>80</v>
      </c>
      <c r="E73" t="s">
        <v>123</v>
      </c>
      <c r="F73" s="11" t="s">
        <v>5</v>
      </c>
      <c r="G73" s="27">
        <v>44541</v>
      </c>
      <c r="H73" s="27" t="s">
        <v>127</v>
      </c>
      <c r="I73" s="27" t="s">
        <v>130</v>
      </c>
      <c r="J73" s="9">
        <v>37.479999999999997</v>
      </c>
      <c r="K73" s="9">
        <f>-327.27*J73+13211</f>
        <v>944.92040000000088</v>
      </c>
      <c r="L73" s="9">
        <f t="shared" si="1"/>
        <v>566952.24000000057</v>
      </c>
      <c r="M73">
        <v>243</v>
      </c>
    </row>
    <row r="74" spans="1:13" x14ac:dyDescent="0.35">
      <c r="A74">
        <v>73</v>
      </c>
      <c r="B74" s="8" t="s">
        <v>99</v>
      </c>
      <c r="C74" s="25" t="s">
        <v>119</v>
      </c>
      <c r="D74" s="25" t="s">
        <v>80</v>
      </c>
      <c r="E74" t="s">
        <v>124</v>
      </c>
      <c r="F74" s="10" t="s">
        <v>9</v>
      </c>
      <c r="G74" s="27">
        <v>44541</v>
      </c>
      <c r="H74" s="27" t="s">
        <v>127</v>
      </c>
      <c r="I74" s="27" t="s">
        <v>130</v>
      </c>
      <c r="J74">
        <v>41.85</v>
      </c>
      <c r="K74" s="9">
        <v>192.91</v>
      </c>
      <c r="L74" s="9">
        <v>144372.79999999999</v>
      </c>
      <c r="M74">
        <v>243</v>
      </c>
    </row>
    <row r="75" spans="1:13" ht="15" thickBot="1" x14ac:dyDescent="0.4">
      <c r="A75">
        <v>74</v>
      </c>
      <c r="B75" s="8" t="s">
        <v>100</v>
      </c>
      <c r="C75" s="25" t="s">
        <v>119</v>
      </c>
      <c r="D75" s="25" t="s">
        <v>80</v>
      </c>
      <c r="E75" t="s">
        <v>124</v>
      </c>
      <c r="F75" s="13" t="s">
        <v>15</v>
      </c>
      <c r="G75" s="27">
        <v>44541</v>
      </c>
      <c r="H75" s="27" t="s">
        <v>127</v>
      </c>
      <c r="I75" s="27" t="s">
        <v>130</v>
      </c>
      <c r="J75" s="9">
        <v>36.619999999999997</v>
      </c>
      <c r="K75" s="9">
        <f>-327.27*J75+13211</f>
        <v>1226.3726000000006</v>
      </c>
      <c r="L75" s="9">
        <f t="shared" si="1"/>
        <v>735823.56000000029</v>
      </c>
      <c r="M75">
        <v>243</v>
      </c>
    </row>
    <row r="76" spans="1:13" x14ac:dyDescent="0.35">
      <c r="A76">
        <v>75</v>
      </c>
      <c r="B76" s="8" t="s">
        <v>101</v>
      </c>
      <c r="C76" s="25" t="s">
        <v>119</v>
      </c>
      <c r="D76" s="25" t="s">
        <v>80</v>
      </c>
      <c r="E76" t="s">
        <v>123</v>
      </c>
      <c r="F76" s="11" t="s">
        <v>11</v>
      </c>
      <c r="G76" s="27">
        <v>44541</v>
      </c>
      <c r="H76" s="27" t="s">
        <v>127</v>
      </c>
      <c r="I76" s="27" t="s">
        <v>130</v>
      </c>
      <c r="J76" s="9">
        <v>37.4</v>
      </c>
      <c r="K76" s="9">
        <f>-327.27*J76+13211</f>
        <v>971.10200000000077</v>
      </c>
      <c r="L76" s="9">
        <f t="shared" si="1"/>
        <v>582661.20000000042</v>
      </c>
      <c r="M76">
        <v>243</v>
      </c>
    </row>
    <row r="77" spans="1:13" x14ac:dyDescent="0.35">
      <c r="A77">
        <v>76</v>
      </c>
      <c r="B77" s="8" t="s">
        <v>102</v>
      </c>
      <c r="C77" s="25" t="s">
        <v>103</v>
      </c>
      <c r="D77" s="25" t="s">
        <v>45</v>
      </c>
      <c r="E77" t="s">
        <v>123</v>
      </c>
      <c r="F77" s="11" t="s">
        <v>3</v>
      </c>
      <c r="G77" s="27">
        <v>44542</v>
      </c>
      <c r="H77" s="27" t="s">
        <v>127</v>
      </c>
      <c r="I77" s="27" t="s">
        <v>130</v>
      </c>
      <c r="J77">
        <v>41.77</v>
      </c>
      <c r="K77" s="9">
        <v>194.65</v>
      </c>
      <c r="L77" s="9">
        <v>121523.8</v>
      </c>
      <c r="M77">
        <v>256</v>
      </c>
    </row>
    <row r="78" spans="1:13" x14ac:dyDescent="0.35">
      <c r="A78">
        <v>77</v>
      </c>
      <c r="B78" s="8" t="s">
        <v>104</v>
      </c>
      <c r="C78" s="25" t="s">
        <v>103</v>
      </c>
      <c r="D78" s="25" t="s">
        <v>45</v>
      </c>
      <c r="E78" t="s">
        <v>123</v>
      </c>
      <c r="F78" s="11" t="s">
        <v>5</v>
      </c>
      <c r="G78" s="27">
        <v>44542</v>
      </c>
      <c r="H78" s="27" t="s">
        <v>127</v>
      </c>
      <c r="I78" s="27" t="s">
        <v>130</v>
      </c>
      <c r="J78" s="9">
        <v>38.4</v>
      </c>
      <c r="K78" s="9">
        <f>-327.27*J78+13211</f>
        <v>643.83200000000033</v>
      </c>
      <c r="L78" s="9">
        <f t="shared" si="1"/>
        <v>386299.20000000019</v>
      </c>
      <c r="M78">
        <v>256</v>
      </c>
    </row>
    <row r="79" spans="1:13" x14ac:dyDescent="0.35">
      <c r="A79">
        <v>78</v>
      </c>
      <c r="B79" s="8" t="s">
        <v>105</v>
      </c>
      <c r="C79" s="25" t="s">
        <v>103</v>
      </c>
      <c r="D79" s="25" t="s">
        <v>45</v>
      </c>
      <c r="E79" t="s">
        <v>124</v>
      </c>
      <c r="F79" s="10" t="s">
        <v>9</v>
      </c>
      <c r="G79" s="27">
        <v>44542</v>
      </c>
      <c r="H79" s="27" t="s">
        <v>127</v>
      </c>
      <c r="I79" s="27" t="s">
        <v>130</v>
      </c>
      <c r="J79" s="9">
        <v>34.4</v>
      </c>
      <c r="K79" s="9">
        <f>-1909.1*J79+70764</f>
        <v>5090.9600000000064</v>
      </c>
      <c r="L79" s="9">
        <f t="shared" si="1"/>
        <v>3054576.0000000037</v>
      </c>
      <c r="M79">
        <v>256</v>
      </c>
    </row>
    <row r="80" spans="1:13" ht="15" thickBot="1" x14ac:dyDescent="0.4">
      <c r="A80">
        <v>79</v>
      </c>
      <c r="B80" s="8" t="s">
        <v>106</v>
      </c>
      <c r="C80" s="25" t="s">
        <v>103</v>
      </c>
      <c r="D80" s="25" t="s">
        <v>45</v>
      </c>
      <c r="E80" t="s">
        <v>124</v>
      </c>
      <c r="F80" s="13" t="s">
        <v>15</v>
      </c>
      <c r="G80" s="27">
        <v>44542</v>
      </c>
      <c r="H80" s="27" t="s">
        <v>127</v>
      </c>
      <c r="I80" s="27" t="s">
        <v>130</v>
      </c>
      <c r="J80" s="9">
        <v>38.270000000000003</v>
      </c>
      <c r="K80" s="9">
        <f t="shared" ref="K80:K86" si="2">-327.27*J80+13211</f>
        <v>686.3770999999997</v>
      </c>
      <c r="L80" s="9">
        <f t="shared" si="1"/>
        <v>411826.25999999983</v>
      </c>
      <c r="M80">
        <v>256</v>
      </c>
    </row>
    <row r="81" spans="1:13" x14ac:dyDescent="0.35">
      <c r="A81">
        <v>80</v>
      </c>
      <c r="B81" s="8" t="s">
        <v>107</v>
      </c>
      <c r="C81" s="25" t="s">
        <v>103</v>
      </c>
      <c r="D81" s="25" t="s">
        <v>45</v>
      </c>
      <c r="E81" t="s">
        <v>123</v>
      </c>
      <c r="F81" s="11" t="s">
        <v>11</v>
      </c>
      <c r="G81" s="27">
        <v>44542</v>
      </c>
      <c r="H81" s="27" t="s">
        <v>127</v>
      </c>
      <c r="I81" s="27" t="s">
        <v>130</v>
      </c>
      <c r="J81" s="9">
        <v>39.28</v>
      </c>
      <c r="K81" s="9">
        <f t="shared" si="2"/>
        <v>355.83439999999973</v>
      </c>
      <c r="L81" s="9">
        <f t="shared" si="1"/>
        <v>213500.63999999984</v>
      </c>
      <c r="M81">
        <v>256</v>
      </c>
    </row>
    <row r="82" spans="1:13" x14ac:dyDescent="0.35">
      <c r="A82">
        <v>81</v>
      </c>
      <c r="B82" s="8" t="s">
        <v>108</v>
      </c>
      <c r="C82" s="26" t="s">
        <v>109</v>
      </c>
      <c r="D82" s="25" t="s">
        <v>80</v>
      </c>
      <c r="E82" t="s">
        <v>123</v>
      </c>
      <c r="F82" s="11" t="s">
        <v>3</v>
      </c>
      <c r="G82" s="27">
        <v>44542</v>
      </c>
      <c r="H82" s="27" t="s">
        <v>127</v>
      </c>
      <c r="I82" s="27" t="s">
        <v>130</v>
      </c>
      <c r="J82" s="9">
        <v>37.380000000000003</v>
      </c>
      <c r="K82" s="9">
        <f t="shared" si="2"/>
        <v>977.64739999999983</v>
      </c>
      <c r="L82" s="9">
        <f t="shared" si="1"/>
        <v>586588.43999999983</v>
      </c>
      <c r="M82">
        <v>188</v>
      </c>
    </row>
    <row r="83" spans="1:13" x14ac:dyDescent="0.35">
      <c r="A83">
        <v>82</v>
      </c>
      <c r="B83" s="8" t="s">
        <v>110</v>
      </c>
      <c r="C83" s="26" t="s">
        <v>109</v>
      </c>
      <c r="D83" s="25" t="s">
        <v>80</v>
      </c>
      <c r="E83" t="s">
        <v>123</v>
      </c>
      <c r="F83" s="11" t="s">
        <v>5</v>
      </c>
      <c r="G83" s="27">
        <v>44544</v>
      </c>
      <c r="H83" s="27" t="s">
        <v>127</v>
      </c>
      <c r="I83" s="27" t="s">
        <v>130</v>
      </c>
      <c r="J83" s="9">
        <v>37.4</v>
      </c>
      <c r="K83" s="9">
        <f t="shared" si="2"/>
        <v>971.10200000000077</v>
      </c>
      <c r="L83" s="9">
        <f t="shared" si="1"/>
        <v>582661.20000000042</v>
      </c>
      <c r="M83">
        <v>188</v>
      </c>
    </row>
    <row r="84" spans="1:13" x14ac:dyDescent="0.35">
      <c r="A84">
        <v>83</v>
      </c>
      <c r="B84" s="8" t="s">
        <v>111</v>
      </c>
      <c r="C84" s="26" t="s">
        <v>109</v>
      </c>
      <c r="D84" s="25" t="s">
        <v>80</v>
      </c>
      <c r="E84" t="s">
        <v>124</v>
      </c>
      <c r="F84" s="10" t="s">
        <v>9</v>
      </c>
      <c r="G84" s="27">
        <v>44544</v>
      </c>
      <c r="H84" s="27" t="s">
        <v>127</v>
      </c>
      <c r="I84" s="27" t="s">
        <v>130</v>
      </c>
      <c r="J84" s="9">
        <v>37.700000000000003</v>
      </c>
      <c r="K84" s="9">
        <f t="shared" si="2"/>
        <v>872.92100000000028</v>
      </c>
      <c r="L84" s="9">
        <f t="shared" si="1"/>
        <v>523752.60000000015</v>
      </c>
      <c r="M84">
        <v>188</v>
      </c>
    </row>
    <row r="85" spans="1:13" ht="15" thickBot="1" x14ac:dyDescent="0.4">
      <c r="A85">
        <v>84</v>
      </c>
      <c r="B85" s="8" t="s">
        <v>112</v>
      </c>
      <c r="C85" s="26" t="s">
        <v>109</v>
      </c>
      <c r="D85" s="25" t="s">
        <v>80</v>
      </c>
      <c r="E85" t="s">
        <v>124</v>
      </c>
      <c r="F85" s="13" t="s">
        <v>15</v>
      </c>
      <c r="G85" s="27">
        <v>44544</v>
      </c>
      <c r="H85" s="27" t="s">
        <v>127</v>
      </c>
      <c r="I85" s="27" t="s">
        <v>130</v>
      </c>
      <c r="J85" s="9">
        <v>37.96</v>
      </c>
      <c r="K85" s="9">
        <f t="shared" si="2"/>
        <v>787.83079999999973</v>
      </c>
      <c r="L85" s="9">
        <f t="shared" si="1"/>
        <v>472698.47999999986</v>
      </c>
      <c r="M85">
        <v>188</v>
      </c>
    </row>
    <row r="86" spans="1:13" ht="15" thickBot="1" x14ac:dyDescent="0.4">
      <c r="A86">
        <v>85</v>
      </c>
      <c r="B86" s="8" t="s">
        <v>113</v>
      </c>
      <c r="C86" s="26" t="s">
        <v>109</v>
      </c>
      <c r="D86" s="25" t="s">
        <v>80</v>
      </c>
      <c r="E86" t="s">
        <v>123</v>
      </c>
      <c r="F86" s="11" t="s">
        <v>11</v>
      </c>
      <c r="G86" s="27">
        <v>44544</v>
      </c>
      <c r="H86" s="27" t="s">
        <v>127</v>
      </c>
      <c r="I86" s="27" t="s">
        <v>130</v>
      </c>
      <c r="J86" s="9">
        <v>37.79</v>
      </c>
      <c r="K86" s="9">
        <f t="shared" si="2"/>
        <v>843.46670000000086</v>
      </c>
      <c r="L86" s="9">
        <f t="shared" si="1"/>
        <v>506080.02000000048</v>
      </c>
      <c r="M86">
        <v>188</v>
      </c>
    </row>
    <row r="87" spans="1:13" ht="15" thickBot="1" x14ac:dyDescent="0.4">
      <c r="A87">
        <v>86</v>
      </c>
      <c r="B87" s="8" t="s">
        <v>114</v>
      </c>
      <c r="C87" s="25" t="s">
        <v>115</v>
      </c>
      <c r="D87" s="24" t="s">
        <v>17</v>
      </c>
      <c r="E87" t="s">
        <v>123</v>
      </c>
      <c r="F87" s="11" t="s">
        <v>3</v>
      </c>
      <c r="G87" s="27">
        <v>44545</v>
      </c>
      <c r="H87" s="27" t="s">
        <v>127</v>
      </c>
      <c r="I87" s="27" t="s">
        <v>130</v>
      </c>
      <c r="J87">
        <v>41.9</v>
      </c>
      <c r="K87" s="9">
        <v>122.47</v>
      </c>
      <c r="L87" s="9">
        <v>105881.1</v>
      </c>
      <c r="M87">
        <v>288</v>
      </c>
    </row>
    <row r="88" spans="1:13" ht="15" thickBot="1" x14ac:dyDescent="0.4">
      <c r="A88">
        <v>87</v>
      </c>
      <c r="B88" s="8" t="s">
        <v>116</v>
      </c>
      <c r="C88" s="25" t="s">
        <v>115</v>
      </c>
      <c r="D88" s="24" t="s">
        <v>17</v>
      </c>
      <c r="E88" t="s">
        <v>123</v>
      </c>
      <c r="F88" s="11" t="s">
        <v>5</v>
      </c>
      <c r="G88" s="27">
        <v>44545</v>
      </c>
      <c r="H88" s="27" t="s">
        <v>127</v>
      </c>
      <c r="I88" s="27" t="s">
        <v>130</v>
      </c>
      <c r="J88" s="9">
        <v>36.49</v>
      </c>
      <c r="K88" s="9">
        <f>-1909.1*J88+70764</f>
        <v>1100.9410000000062</v>
      </c>
      <c r="L88" s="9">
        <f t="shared" si="1"/>
        <v>660564.6000000037</v>
      </c>
      <c r="M88">
        <v>288</v>
      </c>
    </row>
    <row r="89" spans="1:13" ht="15" thickBot="1" x14ac:dyDescent="0.4">
      <c r="A89">
        <v>88</v>
      </c>
      <c r="B89" s="8" t="s">
        <v>117</v>
      </c>
      <c r="C89" s="25" t="s">
        <v>115</v>
      </c>
      <c r="D89" s="24" t="s">
        <v>17</v>
      </c>
      <c r="E89" t="s">
        <v>124</v>
      </c>
      <c r="F89" s="13" t="s">
        <v>15</v>
      </c>
      <c r="G89" s="27">
        <v>44545</v>
      </c>
      <c r="H89" s="27" t="s">
        <v>127</v>
      </c>
      <c r="I89" s="27" t="s">
        <v>130</v>
      </c>
      <c r="J89" s="9">
        <v>38.950000000000003</v>
      </c>
      <c r="K89" s="9">
        <f>-327.27*J89+13211</f>
        <v>463.83350000000064</v>
      </c>
      <c r="L89" s="9">
        <f t="shared" si="1"/>
        <v>278300.10000000038</v>
      </c>
      <c r="M89">
        <v>288</v>
      </c>
    </row>
    <row r="90" spans="1:13" ht="15" thickBot="1" x14ac:dyDescent="0.4">
      <c r="A90">
        <v>89</v>
      </c>
      <c r="B90" s="8" t="s">
        <v>118</v>
      </c>
      <c r="C90" s="25" t="s">
        <v>115</v>
      </c>
      <c r="D90" s="24" t="s">
        <v>17</v>
      </c>
      <c r="E90" t="s">
        <v>123</v>
      </c>
      <c r="F90" s="11" t="s">
        <v>11</v>
      </c>
      <c r="G90" s="27">
        <v>44545</v>
      </c>
      <c r="H90" s="27" t="s">
        <v>127</v>
      </c>
      <c r="I90" s="27" t="s">
        <v>130</v>
      </c>
      <c r="J90">
        <v>41.76</v>
      </c>
      <c r="K90" s="9">
        <v>104.25</v>
      </c>
      <c r="L90" s="9">
        <v>110678.39999999999</v>
      </c>
      <c r="M90">
        <v>288</v>
      </c>
    </row>
    <row r="91" spans="1:13" ht="15" thickBot="1" x14ac:dyDescent="0.4">
      <c r="A91">
        <v>90</v>
      </c>
      <c r="B91" s="3" t="s">
        <v>1</v>
      </c>
      <c r="C91" s="24" t="s">
        <v>2</v>
      </c>
      <c r="D91" s="24" t="s">
        <v>2</v>
      </c>
      <c r="E91" t="s">
        <v>123</v>
      </c>
      <c r="F91" s="4" t="s">
        <v>3</v>
      </c>
      <c r="G91" s="27">
        <v>44197</v>
      </c>
      <c r="H91" s="27" t="s">
        <v>128</v>
      </c>
      <c r="I91" s="27" t="s">
        <v>130</v>
      </c>
      <c r="J91" s="5">
        <v>33.65</v>
      </c>
      <c r="K91" s="5">
        <f>-1909.1*J91+70764</f>
        <v>6522.7850000000035</v>
      </c>
      <c r="L91" s="5">
        <v>3913671</v>
      </c>
      <c r="M91">
        <f>M2+142</f>
        <v>242</v>
      </c>
    </row>
    <row r="92" spans="1:13" ht="15" thickBot="1" x14ac:dyDescent="0.4">
      <c r="A92">
        <v>91</v>
      </c>
      <c r="B92" s="6" t="s">
        <v>4</v>
      </c>
      <c r="C92" s="24" t="s">
        <v>2</v>
      </c>
      <c r="D92" s="24" t="s">
        <v>2</v>
      </c>
      <c r="E92" t="s">
        <v>123</v>
      </c>
      <c r="F92" s="7" t="s">
        <v>5</v>
      </c>
      <c r="G92" s="27">
        <v>44197</v>
      </c>
      <c r="H92" s="27" t="s">
        <v>128</v>
      </c>
      <c r="I92" s="27" t="s">
        <v>130</v>
      </c>
      <c r="J92" s="9">
        <v>34.32</v>
      </c>
      <c r="K92" s="9">
        <f>-1909.1*J92+70764</f>
        <v>5243.6880000000019</v>
      </c>
      <c r="L92" s="9">
        <f t="shared" ref="L92:L155" si="3">(K92*60/100)*1000</f>
        <v>3146212.8000000017</v>
      </c>
      <c r="M92">
        <f>M3+142</f>
        <v>242</v>
      </c>
    </row>
    <row r="93" spans="1:13" ht="15" thickBot="1" x14ac:dyDescent="0.4">
      <c r="A93">
        <v>92</v>
      </c>
      <c r="B93" s="6" t="s">
        <v>6</v>
      </c>
      <c r="C93" s="24" t="s">
        <v>2</v>
      </c>
      <c r="D93" s="24" t="s">
        <v>2</v>
      </c>
      <c r="E93" t="s">
        <v>123</v>
      </c>
      <c r="F93" s="7" t="s">
        <v>7</v>
      </c>
      <c r="G93" s="27">
        <v>44197</v>
      </c>
      <c r="H93" s="27" t="s">
        <v>128</v>
      </c>
      <c r="I93" s="27" t="s">
        <v>130</v>
      </c>
      <c r="J93" s="9">
        <v>36.35</v>
      </c>
      <c r="K93" s="9">
        <f>-1909.1*J93+70764</f>
        <v>1368.2149999999965</v>
      </c>
      <c r="L93" s="9">
        <f>(K93*60/100)*1000</f>
        <v>820928.9999999979</v>
      </c>
      <c r="M93">
        <f>M4+142</f>
        <v>242</v>
      </c>
    </row>
    <row r="94" spans="1:13" ht="15" thickBot="1" x14ac:dyDescent="0.4">
      <c r="A94">
        <v>93</v>
      </c>
      <c r="B94" s="6" t="s">
        <v>8</v>
      </c>
      <c r="C94" s="24" t="s">
        <v>2</v>
      </c>
      <c r="D94" s="24" t="s">
        <v>2</v>
      </c>
      <c r="E94" t="s">
        <v>124</v>
      </c>
      <c r="F94" s="10" t="s">
        <v>9</v>
      </c>
      <c r="G94" s="27">
        <v>44197</v>
      </c>
      <c r="H94" s="27" t="s">
        <v>128</v>
      </c>
      <c r="I94" s="27" t="s">
        <v>130</v>
      </c>
      <c r="J94">
        <v>41.85</v>
      </c>
      <c r="K94" s="5">
        <v>111.15</v>
      </c>
      <c r="L94" s="9">
        <v>144372.79999999999</v>
      </c>
      <c r="M94">
        <f>M5+142</f>
        <v>242</v>
      </c>
    </row>
    <row r="95" spans="1:13" ht="15" thickBot="1" x14ac:dyDescent="0.4">
      <c r="A95">
        <v>94</v>
      </c>
      <c r="B95" s="6" t="s">
        <v>10</v>
      </c>
      <c r="C95" s="24" t="s">
        <v>2</v>
      </c>
      <c r="D95" s="24" t="s">
        <v>2</v>
      </c>
      <c r="E95" t="s">
        <v>123</v>
      </c>
      <c r="F95" s="11" t="s">
        <v>11</v>
      </c>
      <c r="G95" s="27">
        <v>44197</v>
      </c>
      <c r="H95" s="27" t="s">
        <v>128</v>
      </c>
      <c r="I95" s="27" t="s">
        <v>130</v>
      </c>
      <c r="J95" s="9">
        <v>35.700000000000003</v>
      </c>
      <c r="K95" s="9">
        <v>152.1</v>
      </c>
      <c r="L95" s="9">
        <f t="shared" si="3"/>
        <v>91260</v>
      </c>
      <c r="M95">
        <f>M6+142</f>
        <v>242</v>
      </c>
    </row>
    <row r="96" spans="1:13" ht="15" thickBot="1" x14ac:dyDescent="0.4">
      <c r="A96">
        <v>95</v>
      </c>
      <c r="B96" s="6" t="s">
        <v>12</v>
      </c>
      <c r="C96" s="24" t="s">
        <v>2</v>
      </c>
      <c r="D96" s="24" t="s">
        <v>2</v>
      </c>
      <c r="E96" t="s">
        <v>124</v>
      </c>
      <c r="F96" s="10" t="s">
        <v>13</v>
      </c>
      <c r="G96" s="27">
        <v>44197</v>
      </c>
      <c r="H96" s="27" t="s">
        <v>128</v>
      </c>
      <c r="I96" s="27" t="s">
        <v>130</v>
      </c>
      <c r="J96" s="9">
        <v>35.44</v>
      </c>
      <c r="K96" s="9">
        <f>-1909.1*J96+70764</f>
        <v>3105.4960000000137</v>
      </c>
      <c r="L96" s="9">
        <f t="shared" si="3"/>
        <v>1863297.6000000082</v>
      </c>
      <c r="M96">
        <f>M7+142</f>
        <v>242</v>
      </c>
    </row>
    <row r="97" spans="1:13" ht="15" thickBot="1" x14ac:dyDescent="0.4">
      <c r="A97">
        <v>96</v>
      </c>
      <c r="B97" s="12" t="s">
        <v>14</v>
      </c>
      <c r="C97" s="24" t="s">
        <v>2</v>
      </c>
      <c r="D97" s="24" t="s">
        <v>2</v>
      </c>
      <c r="E97" t="s">
        <v>124</v>
      </c>
      <c r="F97" s="13" t="s">
        <v>15</v>
      </c>
      <c r="G97" s="27">
        <v>44197</v>
      </c>
      <c r="H97" s="27" t="s">
        <v>128</v>
      </c>
      <c r="I97" s="27" t="s">
        <v>130</v>
      </c>
      <c r="J97" s="14">
        <v>37.46</v>
      </c>
      <c r="K97" s="14">
        <f>-327.27*J97+13211</f>
        <v>951.46579999999994</v>
      </c>
      <c r="L97" s="14">
        <f t="shared" si="3"/>
        <v>570879.48</v>
      </c>
      <c r="M97">
        <f>M8+142</f>
        <v>242</v>
      </c>
    </row>
    <row r="98" spans="1:13" ht="15" thickBot="1" x14ac:dyDescent="0.4">
      <c r="A98">
        <v>97</v>
      </c>
      <c r="B98" s="3" t="s">
        <v>16</v>
      </c>
      <c r="C98" s="24" t="s">
        <v>17</v>
      </c>
      <c r="D98" s="24" t="s">
        <v>17</v>
      </c>
      <c r="E98" t="s">
        <v>123</v>
      </c>
      <c r="F98" s="15" t="s">
        <v>3</v>
      </c>
      <c r="G98" s="27">
        <v>44198</v>
      </c>
      <c r="H98" s="27" t="s">
        <v>128</v>
      </c>
      <c r="I98" s="27" t="s">
        <v>130</v>
      </c>
      <c r="J98" s="5">
        <v>35.53</v>
      </c>
      <c r="K98" s="5">
        <f>-327.27*J98+13211</f>
        <v>1583.0969000000005</v>
      </c>
      <c r="L98" s="5">
        <f t="shared" si="3"/>
        <v>949858.14000000025</v>
      </c>
      <c r="M98">
        <f>M9+142</f>
        <v>292</v>
      </c>
    </row>
    <row r="99" spans="1:13" ht="15" thickBot="1" x14ac:dyDescent="0.4">
      <c r="A99">
        <v>98</v>
      </c>
      <c r="B99" s="6" t="s">
        <v>18</v>
      </c>
      <c r="C99" s="24" t="s">
        <v>17</v>
      </c>
      <c r="D99" s="24" t="s">
        <v>17</v>
      </c>
      <c r="E99" t="s">
        <v>123</v>
      </c>
      <c r="F99" s="11" t="s">
        <v>5</v>
      </c>
      <c r="G99" s="27">
        <v>44198</v>
      </c>
      <c r="H99" s="27" t="s">
        <v>128</v>
      </c>
      <c r="I99" s="27" t="s">
        <v>130</v>
      </c>
      <c r="J99" s="9">
        <v>37.369999999999997</v>
      </c>
      <c r="K99" s="9">
        <f>-327.27*J99+13211</f>
        <v>980.92010000000118</v>
      </c>
      <c r="L99" s="9">
        <f t="shared" si="3"/>
        <v>588552.06000000064</v>
      </c>
      <c r="M99">
        <f>M10+142</f>
        <v>292</v>
      </c>
    </row>
    <row r="100" spans="1:13" ht="15" thickBot="1" x14ac:dyDescent="0.4">
      <c r="A100">
        <v>99</v>
      </c>
      <c r="B100" s="6" t="s">
        <v>19</v>
      </c>
      <c r="C100" s="24" t="s">
        <v>17</v>
      </c>
      <c r="D100" s="24" t="s">
        <v>17</v>
      </c>
      <c r="E100" t="s">
        <v>124</v>
      </c>
      <c r="F100" s="10" t="s">
        <v>9</v>
      </c>
      <c r="G100" s="27">
        <v>44198</v>
      </c>
      <c r="H100" s="27" t="s">
        <v>128</v>
      </c>
      <c r="I100" s="27" t="s">
        <v>130</v>
      </c>
      <c r="J100" s="9">
        <v>35.340000000000003</v>
      </c>
      <c r="K100" s="9">
        <f>-1909.1*J100+70764</f>
        <v>3296.4060000000027</v>
      </c>
      <c r="L100" s="9">
        <f t="shared" si="3"/>
        <v>1977843.6000000015</v>
      </c>
      <c r="M100">
        <f>M11+142</f>
        <v>292</v>
      </c>
    </row>
    <row r="101" spans="1:13" ht="15" thickBot="1" x14ac:dyDescent="0.4">
      <c r="A101">
        <v>100</v>
      </c>
      <c r="B101" s="6" t="s">
        <v>20</v>
      </c>
      <c r="C101" s="24" t="s">
        <v>17</v>
      </c>
      <c r="D101" s="24" t="s">
        <v>17</v>
      </c>
      <c r="E101" t="s">
        <v>124</v>
      </c>
      <c r="F101" s="10" t="s">
        <v>13</v>
      </c>
      <c r="G101" s="27">
        <v>44198</v>
      </c>
      <c r="H101" s="27" t="s">
        <v>128</v>
      </c>
      <c r="I101" s="27" t="s">
        <v>130</v>
      </c>
      <c r="J101" s="9">
        <v>37.229999999999997</v>
      </c>
      <c r="K101" s="9">
        <f>-327.27*J101+13211</f>
        <v>1026.7379000000019</v>
      </c>
      <c r="L101" s="9">
        <f t="shared" si="3"/>
        <v>616042.74000000115</v>
      </c>
      <c r="M101">
        <f>M12+142</f>
        <v>292</v>
      </c>
    </row>
    <row r="102" spans="1:13" ht="15" thickBot="1" x14ac:dyDescent="0.4">
      <c r="A102">
        <v>101</v>
      </c>
      <c r="B102" s="6" t="s">
        <v>21</v>
      </c>
      <c r="C102" s="24" t="s">
        <v>17</v>
      </c>
      <c r="D102" s="24" t="s">
        <v>17</v>
      </c>
      <c r="E102" t="s">
        <v>123</v>
      </c>
      <c r="F102" s="11" t="s">
        <v>11</v>
      </c>
      <c r="G102" s="27">
        <v>44198</v>
      </c>
      <c r="H102" s="27" t="s">
        <v>128</v>
      </c>
      <c r="I102" s="27" t="s">
        <v>130</v>
      </c>
      <c r="J102" s="9">
        <v>37.22</v>
      </c>
      <c r="K102" s="9">
        <f>-327.27*J102+13211</f>
        <v>1030.0106000000014</v>
      </c>
      <c r="L102" s="9">
        <f t="shared" si="3"/>
        <v>618006.36000000092</v>
      </c>
      <c r="M102">
        <f>M13+142</f>
        <v>292</v>
      </c>
    </row>
    <row r="103" spans="1:13" ht="15" thickBot="1" x14ac:dyDescent="0.4">
      <c r="A103">
        <v>102</v>
      </c>
      <c r="B103" s="12" t="s">
        <v>22</v>
      </c>
      <c r="C103" s="24" t="s">
        <v>17</v>
      </c>
      <c r="D103" s="24" t="s">
        <v>17</v>
      </c>
      <c r="E103" t="s">
        <v>124</v>
      </c>
      <c r="F103" s="13" t="s">
        <v>15</v>
      </c>
      <c r="G103" s="27">
        <v>44198</v>
      </c>
      <c r="H103" s="27" t="s">
        <v>128</v>
      </c>
      <c r="I103" s="27" t="s">
        <v>130</v>
      </c>
      <c r="J103" s="14">
        <v>36.53</v>
      </c>
      <c r="K103" s="14">
        <f>-327.27*J103+13211</f>
        <v>1255.8269</v>
      </c>
      <c r="L103" s="14">
        <f t="shared" si="3"/>
        <v>753496.14</v>
      </c>
      <c r="M103">
        <f>M14+142</f>
        <v>292</v>
      </c>
    </row>
    <row r="104" spans="1:13" ht="15" thickBot="1" x14ac:dyDescent="0.4">
      <c r="A104">
        <v>103</v>
      </c>
      <c r="B104" s="3" t="s">
        <v>23</v>
      </c>
      <c r="C104" s="24" t="s">
        <v>24</v>
      </c>
      <c r="D104" s="24" t="s">
        <v>24</v>
      </c>
      <c r="E104" t="s">
        <v>123</v>
      </c>
      <c r="F104" s="15" t="s">
        <v>3</v>
      </c>
      <c r="G104" s="27">
        <v>44199</v>
      </c>
      <c r="H104" s="27" t="s">
        <v>128</v>
      </c>
      <c r="I104" s="27" t="s">
        <v>130</v>
      </c>
      <c r="J104" s="5">
        <v>35.44</v>
      </c>
      <c r="K104" s="5">
        <f>-1909.1*J104+70764</f>
        <v>3105.4960000000137</v>
      </c>
      <c r="L104" s="5">
        <f t="shared" si="3"/>
        <v>1863297.6000000082</v>
      </c>
      <c r="M104">
        <f>M15+142</f>
        <v>442</v>
      </c>
    </row>
    <row r="105" spans="1:13" ht="15" thickBot="1" x14ac:dyDescent="0.4">
      <c r="A105">
        <v>104</v>
      </c>
      <c r="B105" s="6" t="s">
        <v>25</v>
      </c>
      <c r="C105" s="24" t="s">
        <v>24</v>
      </c>
      <c r="D105" s="24" t="s">
        <v>24</v>
      </c>
      <c r="E105" t="s">
        <v>123</v>
      </c>
      <c r="F105" s="11" t="s">
        <v>5</v>
      </c>
      <c r="G105" s="27">
        <v>44199</v>
      </c>
      <c r="H105" s="27" t="s">
        <v>128</v>
      </c>
      <c r="I105" s="27" t="s">
        <v>130</v>
      </c>
      <c r="J105" s="9">
        <v>36.42</v>
      </c>
      <c r="K105" s="9">
        <f>-1909.1*J105+70764</f>
        <v>1234.5779999999941</v>
      </c>
      <c r="L105" s="9">
        <f t="shared" si="3"/>
        <v>740746.79999999644</v>
      </c>
      <c r="M105">
        <f>M16+142</f>
        <v>442</v>
      </c>
    </row>
    <row r="106" spans="1:13" ht="15" thickBot="1" x14ac:dyDescent="0.4">
      <c r="A106">
        <v>105</v>
      </c>
      <c r="B106" s="6" t="s">
        <v>26</v>
      </c>
      <c r="C106" s="24" t="s">
        <v>24</v>
      </c>
      <c r="D106" s="24" t="s">
        <v>24</v>
      </c>
      <c r="E106" t="s">
        <v>124</v>
      </c>
      <c r="F106" s="10" t="s">
        <v>9</v>
      </c>
      <c r="G106" s="27">
        <v>44199</v>
      </c>
      <c r="H106" s="27" t="s">
        <v>128</v>
      </c>
      <c r="I106" s="27" t="s">
        <v>130</v>
      </c>
      <c r="J106" s="9">
        <v>37.76</v>
      </c>
      <c r="K106" s="9">
        <f>-327.27*J106+13211</f>
        <v>853.28480000000127</v>
      </c>
      <c r="L106" s="9">
        <f t="shared" si="3"/>
        <v>511970.88000000076</v>
      </c>
      <c r="M106">
        <f>M17+142</f>
        <v>442</v>
      </c>
    </row>
    <row r="107" spans="1:13" ht="15" thickBot="1" x14ac:dyDescent="0.4">
      <c r="A107">
        <v>106</v>
      </c>
      <c r="B107" s="6" t="s">
        <v>27</v>
      </c>
      <c r="C107" s="24" t="s">
        <v>24</v>
      </c>
      <c r="D107" s="24" t="s">
        <v>24</v>
      </c>
      <c r="E107" t="s">
        <v>124</v>
      </c>
      <c r="F107" s="10" t="s">
        <v>13</v>
      </c>
      <c r="G107" s="27">
        <v>44199</v>
      </c>
      <c r="H107" s="27" t="s">
        <v>128</v>
      </c>
      <c r="I107" s="27" t="s">
        <v>130</v>
      </c>
      <c r="J107">
        <v>41.77</v>
      </c>
      <c r="K107" s="9">
        <v>192.91</v>
      </c>
      <c r="L107" s="9">
        <v>105881.1</v>
      </c>
      <c r="M107">
        <f>M18+142</f>
        <v>442</v>
      </c>
    </row>
    <row r="108" spans="1:13" ht="15" thickBot="1" x14ac:dyDescent="0.4">
      <c r="A108">
        <v>107</v>
      </c>
      <c r="B108" s="6" t="s">
        <v>28</v>
      </c>
      <c r="C108" s="24" t="s">
        <v>24</v>
      </c>
      <c r="D108" s="24" t="s">
        <v>24</v>
      </c>
      <c r="E108" t="s">
        <v>123</v>
      </c>
      <c r="F108" s="11" t="s">
        <v>11</v>
      </c>
      <c r="G108" s="27">
        <v>44199</v>
      </c>
      <c r="H108" s="27" t="s">
        <v>128</v>
      </c>
      <c r="I108" s="27" t="s">
        <v>130</v>
      </c>
      <c r="J108" s="9">
        <v>38.39</v>
      </c>
      <c r="K108" s="9">
        <f>-327.27*J108+13211</f>
        <v>647.10469999999987</v>
      </c>
      <c r="L108" s="9">
        <f t="shared" si="3"/>
        <v>388262.81999999995</v>
      </c>
      <c r="M108">
        <f>M19+142</f>
        <v>442</v>
      </c>
    </row>
    <row r="109" spans="1:13" ht="15" thickBot="1" x14ac:dyDescent="0.4">
      <c r="A109">
        <v>108</v>
      </c>
      <c r="B109" s="16" t="s">
        <v>29</v>
      </c>
      <c r="C109" s="24" t="s">
        <v>24</v>
      </c>
      <c r="D109" s="24" t="s">
        <v>24</v>
      </c>
      <c r="E109" t="s">
        <v>124</v>
      </c>
      <c r="F109" s="13" t="s">
        <v>15</v>
      </c>
      <c r="G109" s="27">
        <v>44199</v>
      </c>
      <c r="H109" s="27" t="s">
        <v>128</v>
      </c>
      <c r="I109" s="27" t="s">
        <v>130</v>
      </c>
      <c r="J109" s="17">
        <v>36.42</v>
      </c>
      <c r="K109" s="17">
        <f>-1909.1*J109+70764</f>
        <v>1234.5779999999941</v>
      </c>
      <c r="L109" s="17">
        <f t="shared" si="3"/>
        <v>740746.79999999644</v>
      </c>
      <c r="M109">
        <f>M20+142</f>
        <v>442</v>
      </c>
    </row>
    <row r="110" spans="1:13" ht="15" thickBot="1" x14ac:dyDescent="0.4">
      <c r="A110">
        <v>109</v>
      </c>
      <c r="B110" s="3" t="s">
        <v>30</v>
      </c>
      <c r="C110" s="24" t="s">
        <v>31</v>
      </c>
      <c r="D110" s="24" t="s">
        <v>31</v>
      </c>
      <c r="E110" t="s">
        <v>123</v>
      </c>
      <c r="F110" s="15" t="s">
        <v>3</v>
      </c>
      <c r="G110" s="27">
        <v>44200</v>
      </c>
      <c r="H110" s="27" t="s">
        <v>128</v>
      </c>
      <c r="I110" s="27" t="s">
        <v>130</v>
      </c>
      <c r="J110" s="5">
        <v>39.33</v>
      </c>
      <c r="K110" s="5">
        <f>-327.27*J110+13211</f>
        <v>339.47090000000208</v>
      </c>
      <c r="L110" s="5">
        <f t="shared" si="3"/>
        <v>203682.54000000123</v>
      </c>
      <c r="M110">
        <f>M21+142</f>
        <v>262</v>
      </c>
    </row>
    <row r="111" spans="1:13" ht="15" thickBot="1" x14ac:dyDescent="0.4">
      <c r="A111">
        <v>110</v>
      </c>
      <c r="B111" s="12" t="s">
        <v>32</v>
      </c>
      <c r="C111" s="24" t="s">
        <v>31</v>
      </c>
      <c r="D111" s="24" t="s">
        <v>31</v>
      </c>
      <c r="E111" t="s">
        <v>123</v>
      </c>
      <c r="F111" s="18" t="s">
        <v>5</v>
      </c>
      <c r="G111" s="27">
        <v>44200</v>
      </c>
      <c r="H111" s="27" t="s">
        <v>128</v>
      </c>
      <c r="I111" s="27" t="s">
        <v>130</v>
      </c>
      <c r="J111" s="14">
        <v>39.729999999999997</v>
      </c>
      <c r="K111" s="14">
        <f>-327.27*J111+13211</f>
        <v>208.56290000000263</v>
      </c>
      <c r="L111" s="14">
        <f t="shared" si="3"/>
        <v>125137.74000000158</v>
      </c>
      <c r="M111">
        <f>M22+142</f>
        <v>262</v>
      </c>
    </row>
    <row r="112" spans="1:13" ht="15" thickBot="1" x14ac:dyDescent="0.4">
      <c r="A112">
        <v>111</v>
      </c>
      <c r="B112" s="19" t="s">
        <v>33</v>
      </c>
      <c r="C112" s="24" t="s">
        <v>31</v>
      </c>
      <c r="D112" s="24" t="s">
        <v>31</v>
      </c>
      <c r="E112" t="s">
        <v>124</v>
      </c>
      <c r="F112" s="10" t="s">
        <v>9</v>
      </c>
      <c r="G112" s="27">
        <v>44200</v>
      </c>
      <c r="H112" s="27" t="s">
        <v>128</v>
      </c>
      <c r="I112" s="27" t="s">
        <v>130</v>
      </c>
      <c r="J112" s="21">
        <v>36.119999999999997</v>
      </c>
      <c r="K112" s="21">
        <f>-1909.1*J112+70764</f>
        <v>1807.3080000000045</v>
      </c>
      <c r="L112" s="21">
        <f>(K112*60/100)*1000</f>
        <v>1084384.8000000028</v>
      </c>
      <c r="M112">
        <f>M23+142</f>
        <v>262</v>
      </c>
    </row>
    <row r="113" spans="1:13" ht="15" thickBot="1" x14ac:dyDescent="0.4">
      <c r="A113">
        <v>112</v>
      </c>
      <c r="B113" s="6" t="s">
        <v>34</v>
      </c>
      <c r="C113" s="24" t="s">
        <v>31</v>
      </c>
      <c r="D113" s="24" t="s">
        <v>31</v>
      </c>
      <c r="E113" t="s">
        <v>124</v>
      </c>
      <c r="F113" s="10" t="s">
        <v>13</v>
      </c>
      <c r="G113" s="27">
        <v>44200</v>
      </c>
      <c r="H113" s="27" t="s">
        <v>128</v>
      </c>
      <c r="I113" s="27" t="s">
        <v>130</v>
      </c>
      <c r="J113">
        <v>41.9</v>
      </c>
      <c r="K113" s="5">
        <v>111.15</v>
      </c>
      <c r="L113" s="9">
        <v>110678.39999999999</v>
      </c>
      <c r="M113">
        <f>M24+142</f>
        <v>262</v>
      </c>
    </row>
    <row r="114" spans="1:13" ht="15" thickBot="1" x14ac:dyDescent="0.4">
      <c r="A114">
        <v>113</v>
      </c>
      <c r="B114" s="6" t="s">
        <v>35</v>
      </c>
      <c r="C114" s="24" t="s">
        <v>31</v>
      </c>
      <c r="D114" s="24" t="s">
        <v>31</v>
      </c>
      <c r="E114" t="s">
        <v>123</v>
      </c>
      <c r="F114" s="11" t="s">
        <v>11</v>
      </c>
      <c r="G114" s="27">
        <v>44200</v>
      </c>
      <c r="H114" s="27" t="s">
        <v>128</v>
      </c>
      <c r="I114" s="27" t="s">
        <v>130</v>
      </c>
      <c r="J114" s="9">
        <v>38.729999999999997</v>
      </c>
      <c r="K114" s="9">
        <f>-327.27*J114+13211</f>
        <v>535.83290000000125</v>
      </c>
      <c r="L114" s="9">
        <f t="shared" si="3"/>
        <v>321499.74000000075</v>
      </c>
      <c r="M114">
        <f>M25+142</f>
        <v>262</v>
      </c>
    </row>
    <row r="115" spans="1:13" ht="15" thickBot="1" x14ac:dyDescent="0.4">
      <c r="A115">
        <v>114</v>
      </c>
      <c r="B115" s="12" t="s">
        <v>36</v>
      </c>
      <c r="C115" s="24" t="s">
        <v>31</v>
      </c>
      <c r="D115" s="24" t="s">
        <v>31</v>
      </c>
      <c r="E115" t="s">
        <v>124</v>
      </c>
      <c r="F115" s="13" t="s">
        <v>15</v>
      </c>
      <c r="G115" s="27">
        <v>44200</v>
      </c>
      <c r="H115" s="27" t="s">
        <v>128</v>
      </c>
      <c r="I115" s="27" t="s">
        <v>130</v>
      </c>
      <c r="J115">
        <v>41.76</v>
      </c>
      <c r="K115" s="14">
        <v>184.18</v>
      </c>
      <c r="L115" s="14">
        <v>121523.8</v>
      </c>
      <c r="M115">
        <f>M26+142</f>
        <v>262</v>
      </c>
    </row>
    <row r="116" spans="1:13" ht="15" thickBot="1" x14ac:dyDescent="0.4">
      <c r="A116">
        <v>115</v>
      </c>
      <c r="B116" s="20" t="s">
        <v>37</v>
      </c>
      <c r="C116" s="25" t="s">
        <v>38</v>
      </c>
      <c r="D116" s="24" t="s">
        <v>31</v>
      </c>
      <c r="E116" t="s">
        <v>123</v>
      </c>
      <c r="F116" s="22" t="s">
        <v>3</v>
      </c>
      <c r="G116" s="27">
        <v>44201</v>
      </c>
      <c r="H116" s="27" t="s">
        <v>128</v>
      </c>
      <c r="I116" s="27" t="s">
        <v>130</v>
      </c>
      <c r="J116" s="21">
        <v>36.83</v>
      </c>
      <c r="K116" s="21">
        <f>-327.27*J116+13211</f>
        <v>1157.6459000000013</v>
      </c>
      <c r="L116" s="21">
        <f t="shared" si="3"/>
        <v>694587.54000000074</v>
      </c>
      <c r="M116">
        <f>M27+142</f>
        <v>287</v>
      </c>
    </row>
    <row r="117" spans="1:13" ht="15" thickBot="1" x14ac:dyDescent="0.4">
      <c r="A117">
        <v>116</v>
      </c>
      <c r="B117" s="8" t="s">
        <v>39</v>
      </c>
      <c r="C117" s="25" t="s">
        <v>38</v>
      </c>
      <c r="D117" s="24" t="s">
        <v>31</v>
      </c>
      <c r="E117" t="s">
        <v>123</v>
      </c>
      <c r="F117" s="11" t="s">
        <v>5</v>
      </c>
      <c r="G117" s="27">
        <v>44201</v>
      </c>
      <c r="H117" s="27" t="s">
        <v>128</v>
      </c>
      <c r="I117" s="27" t="s">
        <v>130</v>
      </c>
      <c r="J117" s="9">
        <v>36.81</v>
      </c>
      <c r="K117" s="9">
        <f>-327.27*J117+13211</f>
        <v>1164.1913000000004</v>
      </c>
      <c r="L117" s="9">
        <f t="shared" si="3"/>
        <v>698514.78000000026</v>
      </c>
      <c r="M117">
        <f>M28+142</f>
        <v>287</v>
      </c>
    </row>
    <row r="118" spans="1:13" ht="15" thickBot="1" x14ac:dyDescent="0.4">
      <c r="A118">
        <v>117</v>
      </c>
      <c r="B118" s="8" t="s">
        <v>40</v>
      </c>
      <c r="C118" s="25" t="s">
        <v>38</v>
      </c>
      <c r="D118" s="24" t="s">
        <v>31</v>
      </c>
      <c r="E118" t="s">
        <v>124</v>
      </c>
      <c r="F118" s="10" t="s">
        <v>9</v>
      </c>
      <c r="G118" s="27">
        <v>44201</v>
      </c>
      <c r="H118" s="27" t="s">
        <v>128</v>
      </c>
      <c r="I118" s="27" t="s">
        <v>130</v>
      </c>
      <c r="J118">
        <v>41.71</v>
      </c>
      <c r="K118" s="9">
        <v>194.65</v>
      </c>
      <c r="L118" s="9">
        <v>120303.9</v>
      </c>
      <c r="M118">
        <f>M29+142</f>
        <v>287</v>
      </c>
    </row>
    <row r="119" spans="1:13" ht="15" thickBot="1" x14ac:dyDescent="0.4">
      <c r="A119">
        <v>118</v>
      </c>
      <c r="B119" s="8" t="s">
        <v>41</v>
      </c>
      <c r="C119" s="25" t="s">
        <v>38</v>
      </c>
      <c r="D119" s="24" t="s">
        <v>31</v>
      </c>
      <c r="E119" t="s">
        <v>124</v>
      </c>
      <c r="F119" s="13" t="s">
        <v>15</v>
      </c>
      <c r="G119" s="27">
        <v>44201</v>
      </c>
      <c r="H119" s="27" t="s">
        <v>128</v>
      </c>
      <c r="I119" s="27" t="s">
        <v>130</v>
      </c>
      <c r="J119" s="9">
        <v>38</v>
      </c>
      <c r="K119" s="9">
        <f>-327.27*J119+13211</f>
        <v>774.7400000000016</v>
      </c>
      <c r="L119" s="9">
        <f t="shared" si="3"/>
        <v>464844.00000000093</v>
      </c>
      <c r="M119">
        <f>M30+142</f>
        <v>287</v>
      </c>
    </row>
    <row r="120" spans="1:13" ht="15" thickBot="1" x14ac:dyDescent="0.4">
      <c r="A120">
        <v>119</v>
      </c>
      <c r="B120" s="8" t="s">
        <v>42</v>
      </c>
      <c r="C120" s="25" t="s">
        <v>38</v>
      </c>
      <c r="D120" s="24" t="s">
        <v>31</v>
      </c>
      <c r="E120" t="s">
        <v>123</v>
      </c>
      <c r="F120" s="11" t="s">
        <v>11</v>
      </c>
      <c r="G120" s="27">
        <v>44201</v>
      </c>
      <c r="H120" s="27" t="s">
        <v>128</v>
      </c>
      <c r="I120" s="27" t="s">
        <v>130</v>
      </c>
      <c r="J120" s="9">
        <v>38.32</v>
      </c>
      <c r="K120" s="9">
        <f>-327.27*J120+13211</f>
        <v>670.01360000000022</v>
      </c>
      <c r="L120" s="9">
        <f t="shared" si="3"/>
        <v>402008.16000000015</v>
      </c>
      <c r="M120">
        <f>M31+142</f>
        <v>287</v>
      </c>
    </row>
    <row r="121" spans="1:13" x14ac:dyDescent="0.35">
      <c r="A121">
        <v>120</v>
      </c>
      <c r="B121" s="8" t="s">
        <v>43</v>
      </c>
      <c r="C121" s="25" t="s">
        <v>38</v>
      </c>
      <c r="D121" s="24" t="s">
        <v>31</v>
      </c>
      <c r="E121" t="s">
        <v>124</v>
      </c>
      <c r="F121" s="10" t="s">
        <v>13</v>
      </c>
      <c r="G121" s="27">
        <v>44201</v>
      </c>
      <c r="H121" s="27" t="s">
        <v>128</v>
      </c>
      <c r="I121" s="27" t="s">
        <v>130</v>
      </c>
      <c r="J121">
        <v>41.85</v>
      </c>
      <c r="K121" s="9">
        <v>152.1</v>
      </c>
      <c r="L121" s="9">
        <v>134508.9</v>
      </c>
      <c r="M121">
        <f>M32+142</f>
        <v>287</v>
      </c>
    </row>
    <row r="122" spans="1:13" x14ac:dyDescent="0.35">
      <c r="A122">
        <v>121</v>
      </c>
      <c r="B122" s="8" t="s">
        <v>44</v>
      </c>
      <c r="C122" s="25" t="s">
        <v>45</v>
      </c>
      <c r="D122" s="25" t="s">
        <v>45</v>
      </c>
      <c r="E122" t="s">
        <v>123</v>
      </c>
      <c r="F122" s="11" t="s">
        <v>46</v>
      </c>
      <c r="G122" s="27">
        <v>44202</v>
      </c>
      <c r="H122" s="27" t="s">
        <v>128</v>
      </c>
      <c r="I122" s="27" t="s">
        <v>130</v>
      </c>
      <c r="J122" s="9">
        <v>35.32</v>
      </c>
      <c r="K122" s="9">
        <f>-1909.1*J122+70764</f>
        <v>3334.5880000000034</v>
      </c>
      <c r="L122" s="9">
        <f t="shared" si="3"/>
        <v>2000752.8000000021</v>
      </c>
      <c r="M122">
        <f>M33+142</f>
        <v>352</v>
      </c>
    </row>
    <row r="123" spans="1:13" x14ac:dyDescent="0.35">
      <c r="A123">
        <v>122</v>
      </c>
      <c r="B123" s="8" t="s">
        <v>47</v>
      </c>
      <c r="C123" s="25" t="s">
        <v>45</v>
      </c>
      <c r="D123" s="25" t="s">
        <v>45</v>
      </c>
      <c r="E123" t="s">
        <v>123</v>
      </c>
      <c r="F123" s="11" t="s">
        <v>48</v>
      </c>
      <c r="G123" s="27">
        <v>44202</v>
      </c>
      <c r="H123" s="27" t="s">
        <v>128</v>
      </c>
      <c r="I123" s="27" t="s">
        <v>130</v>
      </c>
      <c r="J123" s="9">
        <v>36.6</v>
      </c>
      <c r="K123" s="9">
        <f>-327.27*J123+13211</f>
        <v>1232.9179999999997</v>
      </c>
      <c r="L123" s="9">
        <f t="shared" si="3"/>
        <v>739750.79999999993</v>
      </c>
      <c r="M123">
        <f>M34+142</f>
        <v>352</v>
      </c>
    </row>
    <row r="124" spans="1:13" x14ac:dyDescent="0.35">
      <c r="A124">
        <v>123</v>
      </c>
      <c r="B124" s="8" t="s">
        <v>49</v>
      </c>
      <c r="C124" s="25" t="s">
        <v>45</v>
      </c>
      <c r="D124" s="25" t="s">
        <v>45</v>
      </c>
      <c r="E124" t="s">
        <v>123</v>
      </c>
      <c r="F124" s="11" t="s">
        <v>50</v>
      </c>
      <c r="G124" s="27">
        <v>44202</v>
      </c>
      <c r="H124" s="27" t="s">
        <v>128</v>
      </c>
      <c r="I124" s="27" t="s">
        <v>130</v>
      </c>
      <c r="J124" s="9">
        <v>36.54</v>
      </c>
      <c r="K124" s="9">
        <f>-327.27*J124+13211</f>
        <v>1252.5542000000005</v>
      </c>
      <c r="L124" s="9">
        <f t="shared" si="3"/>
        <v>751532.52000000037</v>
      </c>
      <c r="M124">
        <f>M35+142</f>
        <v>352</v>
      </c>
    </row>
    <row r="125" spans="1:13" x14ac:dyDescent="0.35">
      <c r="A125">
        <v>124</v>
      </c>
      <c r="B125" s="8" t="s">
        <v>51</v>
      </c>
      <c r="C125" s="25" t="s">
        <v>45</v>
      </c>
      <c r="D125" s="25" t="s">
        <v>45</v>
      </c>
      <c r="E125" t="s">
        <v>123</v>
      </c>
      <c r="F125" s="11" t="s">
        <v>11</v>
      </c>
      <c r="G125" s="27">
        <v>44202</v>
      </c>
      <c r="H125" s="27" t="s">
        <v>128</v>
      </c>
      <c r="I125" s="27" t="s">
        <v>130</v>
      </c>
      <c r="J125">
        <v>41.62</v>
      </c>
      <c r="K125" s="9">
        <v>131.28</v>
      </c>
      <c r="L125" s="9">
        <v>144372.79999999999</v>
      </c>
      <c r="M125">
        <f>M36+142</f>
        <v>352</v>
      </c>
    </row>
    <row r="126" spans="1:13" x14ac:dyDescent="0.35">
      <c r="A126">
        <v>125</v>
      </c>
      <c r="B126" s="8" t="s">
        <v>52</v>
      </c>
      <c r="C126" s="25" t="s">
        <v>45</v>
      </c>
      <c r="D126" s="25" t="s">
        <v>45</v>
      </c>
      <c r="E126" t="s">
        <v>123</v>
      </c>
      <c r="F126" s="11" t="s">
        <v>53</v>
      </c>
      <c r="G126" s="27">
        <v>44202</v>
      </c>
      <c r="H126" s="27" t="s">
        <v>128</v>
      </c>
      <c r="I126" s="27" t="s">
        <v>130</v>
      </c>
      <c r="J126" s="9">
        <v>35.22</v>
      </c>
      <c r="K126" s="9">
        <f>-1909.1*J126+70764</f>
        <v>3525.4980000000069</v>
      </c>
      <c r="L126" s="9">
        <f t="shared" si="3"/>
        <v>2115298.800000004</v>
      </c>
      <c r="M126">
        <f>M37+142</f>
        <v>352</v>
      </c>
    </row>
    <row r="127" spans="1:13" x14ac:dyDescent="0.35">
      <c r="A127">
        <v>126</v>
      </c>
      <c r="B127" s="8" t="s">
        <v>54</v>
      </c>
      <c r="C127" s="25" t="s">
        <v>45</v>
      </c>
      <c r="D127" s="25" t="s">
        <v>45</v>
      </c>
      <c r="E127" t="s">
        <v>123</v>
      </c>
      <c r="F127" s="11" t="s">
        <v>55</v>
      </c>
      <c r="G127" s="27">
        <v>44202</v>
      </c>
      <c r="H127" s="27" t="s">
        <v>128</v>
      </c>
      <c r="I127" s="27" t="s">
        <v>130</v>
      </c>
      <c r="J127" s="9">
        <v>38.75</v>
      </c>
      <c r="K127" s="9">
        <f>-327.27*J127+13211</f>
        <v>529.28750000000036</v>
      </c>
      <c r="L127" s="9">
        <f t="shared" si="3"/>
        <v>317572.50000000023</v>
      </c>
      <c r="M127">
        <f>M38+142</f>
        <v>352</v>
      </c>
    </row>
    <row r="128" spans="1:13" x14ac:dyDescent="0.35">
      <c r="A128">
        <v>127</v>
      </c>
      <c r="B128" s="8" t="s">
        <v>56</v>
      </c>
      <c r="C128" s="25" t="s">
        <v>45</v>
      </c>
      <c r="D128" s="25" t="s">
        <v>45</v>
      </c>
      <c r="E128" t="s">
        <v>123</v>
      </c>
      <c r="F128" s="11" t="s">
        <v>57</v>
      </c>
      <c r="G128" s="27">
        <v>44202</v>
      </c>
      <c r="H128" s="27" t="s">
        <v>128</v>
      </c>
      <c r="I128" s="27" t="s">
        <v>130</v>
      </c>
      <c r="J128">
        <v>41.77</v>
      </c>
      <c r="K128" s="9">
        <v>162.76</v>
      </c>
      <c r="L128" s="9">
        <v>110678.39999999999</v>
      </c>
      <c r="M128">
        <f>M39+142</f>
        <v>352</v>
      </c>
    </row>
    <row r="129" spans="1:13" x14ac:dyDescent="0.35">
      <c r="A129">
        <v>128</v>
      </c>
      <c r="B129" s="8" t="s">
        <v>58</v>
      </c>
      <c r="C129" s="25" t="s">
        <v>45</v>
      </c>
      <c r="D129" s="25" t="s">
        <v>45</v>
      </c>
      <c r="E129" t="s">
        <v>123</v>
      </c>
      <c r="F129" s="11" t="s">
        <v>59</v>
      </c>
      <c r="G129" s="27">
        <v>44202</v>
      </c>
      <c r="H129" s="27" t="s">
        <v>128</v>
      </c>
      <c r="I129" s="27" t="s">
        <v>130</v>
      </c>
      <c r="J129" s="9">
        <v>38.200000000000003</v>
      </c>
      <c r="K129" s="9">
        <f>-327.27*J129+13211</f>
        <v>709.28600000000006</v>
      </c>
      <c r="L129" s="9">
        <f t="shared" si="3"/>
        <v>425571.60000000003</v>
      </c>
      <c r="M129">
        <f>M40+142</f>
        <v>352</v>
      </c>
    </row>
    <row r="130" spans="1:13" x14ac:dyDescent="0.35">
      <c r="A130">
        <v>129</v>
      </c>
      <c r="B130" s="8" t="s">
        <v>60</v>
      </c>
      <c r="C130" s="25" t="s">
        <v>45</v>
      </c>
      <c r="D130" s="25" t="s">
        <v>45</v>
      </c>
      <c r="E130" t="s">
        <v>123</v>
      </c>
      <c r="F130" s="11" t="s">
        <v>61</v>
      </c>
      <c r="G130" s="27">
        <v>44202</v>
      </c>
      <c r="H130" s="27" t="s">
        <v>128</v>
      </c>
      <c r="I130" s="27" t="s">
        <v>130</v>
      </c>
      <c r="J130" s="9">
        <v>33.76</v>
      </c>
      <c r="K130" s="9">
        <f>-1909.1*J130+70764</f>
        <v>6312.7840000000069</v>
      </c>
      <c r="L130" s="9">
        <f t="shared" si="3"/>
        <v>3787670.4000000041</v>
      </c>
      <c r="M130">
        <f>M41+142</f>
        <v>352</v>
      </c>
    </row>
    <row r="131" spans="1:13" ht="15" thickBot="1" x14ac:dyDescent="0.4">
      <c r="A131">
        <v>130</v>
      </c>
      <c r="B131" s="8" t="s">
        <v>62</v>
      </c>
      <c r="C131" s="25" t="s">
        <v>45</v>
      </c>
      <c r="D131" s="25" t="s">
        <v>45</v>
      </c>
      <c r="E131" t="s">
        <v>124</v>
      </c>
      <c r="F131" s="10" t="s">
        <v>9</v>
      </c>
      <c r="G131" s="27">
        <v>44202</v>
      </c>
      <c r="H131" s="27" t="s">
        <v>128</v>
      </c>
      <c r="I131" s="27" t="s">
        <v>130</v>
      </c>
      <c r="J131" s="9">
        <v>37.42</v>
      </c>
      <c r="K131" s="9">
        <f>-327.27*J131+13211</f>
        <v>964.55659999999989</v>
      </c>
      <c r="L131" s="9">
        <f t="shared" si="3"/>
        <v>578733.96</v>
      </c>
      <c r="M131">
        <f>M42+142</f>
        <v>352</v>
      </c>
    </row>
    <row r="132" spans="1:13" ht="15" thickBot="1" x14ac:dyDescent="0.4">
      <c r="A132">
        <v>131</v>
      </c>
      <c r="B132" s="8" t="s">
        <v>63</v>
      </c>
      <c r="C132" s="25" t="s">
        <v>45</v>
      </c>
      <c r="D132" s="25" t="s">
        <v>45</v>
      </c>
      <c r="E132" t="s">
        <v>123</v>
      </c>
      <c r="F132" s="15" t="s">
        <v>3</v>
      </c>
      <c r="G132" s="27">
        <v>44202</v>
      </c>
      <c r="H132" s="27" t="s">
        <v>128</v>
      </c>
      <c r="I132" s="27" t="s">
        <v>130</v>
      </c>
      <c r="J132">
        <v>41.62</v>
      </c>
      <c r="K132" s="9">
        <v>192.91</v>
      </c>
      <c r="L132" s="9">
        <v>125676.8</v>
      </c>
      <c r="M132">
        <f>M43+142</f>
        <v>352</v>
      </c>
    </row>
    <row r="133" spans="1:13" x14ac:dyDescent="0.35">
      <c r="A133">
        <v>132</v>
      </c>
      <c r="B133" s="8" t="s">
        <v>64</v>
      </c>
      <c r="C133" s="25" t="s">
        <v>45</v>
      </c>
      <c r="D133" s="25" t="s">
        <v>45</v>
      </c>
      <c r="E133" t="s">
        <v>123</v>
      </c>
      <c r="F133" s="15" t="s">
        <v>3</v>
      </c>
      <c r="G133" s="27">
        <v>44202</v>
      </c>
      <c r="H133" s="27" t="s">
        <v>128</v>
      </c>
      <c r="I133" s="27" t="s">
        <v>130</v>
      </c>
      <c r="J133">
        <v>41.9</v>
      </c>
      <c r="K133" s="5">
        <v>111.15</v>
      </c>
      <c r="L133" s="9">
        <v>105881.1</v>
      </c>
      <c r="M133">
        <f>M44+142</f>
        <v>352</v>
      </c>
    </row>
    <row r="134" spans="1:13" ht="15" thickBot="1" x14ac:dyDescent="0.4">
      <c r="A134">
        <v>133</v>
      </c>
      <c r="B134" s="8" t="s">
        <v>65</v>
      </c>
      <c r="C134" s="25" t="s">
        <v>45</v>
      </c>
      <c r="D134" s="25" t="s">
        <v>45</v>
      </c>
      <c r="E134" t="s">
        <v>124</v>
      </c>
      <c r="F134" s="13" t="s">
        <v>15</v>
      </c>
      <c r="G134" s="27">
        <v>44202</v>
      </c>
      <c r="H134" s="27" t="s">
        <v>128</v>
      </c>
      <c r="I134" s="27" t="s">
        <v>130</v>
      </c>
      <c r="J134" s="9">
        <v>34.32</v>
      </c>
      <c r="K134" s="9">
        <f>-1909.1*J134+70764</f>
        <v>5243.6880000000019</v>
      </c>
      <c r="L134" s="9">
        <f t="shared" si="3"/>
        <v>3146212.8000000017</v>
      </c>
      <c r="M134">
        <f>M45+142</f>
        <v>352</v>
      </c>
    </row>
    <row r="135" spans="1:13" x14ac:dyDescent="0.35">
      <c r="A135">
        <v>134</v>
      </c>
      <c r="B135" s="8" t="s">
        <v>66</v>
      </c>
      <c r="C135" s="25" t="s">
        <v>45</v>
      </c>
      <c r="D135" s="25" t="s">
        <v>45</v>
      </c>
      <c r="E135" t="s">
        <v>123</v>
      </c>
      <c r="F135" s="11" t="s">
        <v>5</v>
      </c>
      <c r="G135" s="27">
        <v>44202</v>
      </c>
      <c r="H135" s="27" t="s">
        <v>128</v>
      </c>
      <c r="I135" s="27" t="s">
        <v>130</v>
      </c>
      <c r="J135">
        <v>41.57</v>
      </c>
      <c r="K135" s="9">
        <v>104.25</v>
      </c>
      <c r="L135" s="9">
        <v>121523.8</v>
      </c>
      <c r="M135">
        <f>M46+142</f>
        <v>352</v>
      </c>
    </row>
    <row r="136" spans="1:13" x14ac:dyDescent="0.35">
      <c r="A136">
        <v>135</v>
      </c>
      <c r="B136" s="8" t="s">
        <v>67</v>
      </c>
      <c r="C136" s="25" t="s">
        <v>45</v>
      </c>
      <c r="D136" s="25" t="s">
        <v>45</v>
      </c>
      <c r="E136" t="s">
        <v>123</v>
      </c>
      <c r="F136" s="11" t="s">
        <v>5</v>
      </c>
      <c r="G136" s="27">
        <v>44202</v>
      </c>
      <c r="H136" s="27" t="s">
        <v>128</v>
      </c>
      <c r="I136" s="27" t="s">
        <v>130</v>
      </c>
      <c r="J136">
        <v>41.76</v>
      </c>
      <c r="K136" s="9">
        <v>122.47</v>
      </c>
      <c r="L136" s="9">
        <v>111780</v>
      </c>
      <c r="M136">
        <f>M47+142</f>
        <v>352</v>
      </c>
    </row>
    <row r="137" spans="1:13" x14ac:dyDescent="0.35">
      <c r="A137">
        <v>136</v>
      </c>
      <c r="B137" s="8" t="s">
        <v>68</v>
      </c>
      <c r="C137" s="25" t="s">
        <v>45</v>
      </c>
      <c r="D137" s="25" t="s">
        <v>45</v>
      </c>
      <c r="E137" t="s">
        <v>124</v>
      </c>
      <c r="F137" s="10" t="s">
        <v>13</v>
      </c>
      <c r="G137" s="27">
        <v>44202</v>
      </c>
      <c r="H137" s="27" t="s">
        <v>128</v>
      </c>
      <c r="I137" s="27" t="s">
        <v>130</v>
      </c>
      <c r="J137">
        <v>41.71</v>
      </c>
      <c r="K137" s="9">
        <v>151.88</v>
      </c>
      <c r="L137" s="9">
        <v>134508.9</v>
      </c>
      <c r="M137">
        <f>M48+142</f>
        <v>352</v>
      </c>
    </row>
    <row r="138" spans="1:13" x14ac:dyDescent="0.35">
      <c r="A138">
        <v>137</v>
      </c>
      <c r="B138" s="8" t="s">
        <v>69</v>
      </c>
      <c r="C138" s="25" t="s">
        <v>45</v>
      </c>
      <c r="D138" s="25" t="s">
        <v>45</v>
      </c>
      <c r="E138" t="s">
        <v>123</v>
      </c>
      <c r="F138" s="11" t="s">
        <v>70</v>
      </c>
      <c r="G138" s="27">
        <v>44202</v>
      </c>
      <c r="H138" s="27" t="s">
        <v>128</v>
      </c>
      <c r="I138" s="27" t="s">
        <v>130</v>
      </c>
      <c r="J138" s="9">
        <v>33.33</v>
      </c>
      <c r="K138" s="9">
        <f>-15000*J138+506500</f>
        <v>6550</v>
      </c>
      <c r="L138" s="9">
        <f t="shared" si="3"/>
        <v>3930000</v>
      </c>
      <c r="M138">
        <f>M49+142</f>
        <v>352</v>
      </c>
    </row>
    <row r="139" spans="1:13" x14ac:dyDescent="0.35">
      <c r="A139">
        <v>138</v>
      </c>
      <c r="B139" s="8" t="s">
        <v>71</v>
      </c>
      <c r="C139" s="25" t="s">
        <v>45</v>
      </c>
      <c r="D139" s="25" t="s">
        <v>45</v>
      </c>
      <c r="E139" t="s">
        <v>123</v>
      </c>
      <c r="F139" s="11" t="s">
        <v>70</v>
      </c>
      <c r="G139" s="27">
        <v>44202</v>
      </c>
      <c r="H139" s="27" t="s">
        <v>128</v>
      </c>
      <c r="I139" s="27" t="s">
        <v>130</v>
      </c>
      <c r="J139">
        <v>41.62</v>
      </c>
      <c r="K139" s="9">
        <v>131.28</v>
      </c>
      <c r="L139" s="9">
        <v>115193.1</v>
      </c>
      <c r="M139">
        <f>M50+142</f>
        <v>352</v>
      </c>
    </row>
    <row r="140" spans="1:13" x14ac:dyDescent="0.35">
      <c r="A140">
        <v>139</v>
      </c>
      <c r="B140" s="8" t="s">
        <v>72</v>
      </c>
      <c r="C140" s="25" t="s">
        <v>73</v>
      </c>
      <c r="D140" s="25" t="s">
        <v>73</v>
      </c>
      <c r="E140" t="s">
        <v>123</v>
      </c>
      <c r="F140" s="11" t="s">
        <v>3</v>
      </c>
      <c r="G140" s="27">
        <v>44203</v>
      </c>
      <c r="H140" s="27" t="s">
        <v>128</v>
      </c>
      <c r="I140" s="27" t="s">
        <v>130</v>
      </c>
      <c r="J140" s="9">
        <v>37.229999999999997</v>
      </c>
      <c r="K140" s="9">
        <f>-327.27*J140+13211</f>
        <v>1026.7379000000019</v>
      </c>
      <c r="L140" s="9">
        <f t="shared" si="3"/>
        <v>616042.74000000115</v>
      </c>
      <c r="M140">
        <f>M51+142</f>
        <v>392</v>
      </c>
    </row>
    <row r="141" spans="1:13" x14ac:dyDescent="0.35">
      <c r="A141">
        <v>140</v>
      </c>
      <c r="B141" s="8" t="s">
        <v>74</v>
      </c>
      <c r="C141" s="25" t="s">
        <v>73</v>
      </c>
      <c r="D141" s="25" t="s">
        <v>73</v>
      </c>
      <c r="E141" t="s">
        <v>123</v>
      </c>
      <c r="F141" s="11" t="s">
        <v>5</v>
      </c>
      <c r="G141" s="27">
        <v>44203</v>
      </c>
      <c r="H141" s="27" t="s">
        <v>128</v>
      </c>
      <c r="I141" s="27" t="s">
        <v>130</v>
      </c>
      <c r="J141" s="9">
        <v>37.32</v>
      </c>
      <c r="K141" s="9">
        <f>-327.27*J141+13211</f>
        <v>997.28360000000066</v>
      </c>
      <c r="L141" s="9">
        <f t="shared" si="3"/>
        <v>598370.16000000038</v>
      </c>
      <c r="M141">
        <f>M52+142</f>
        <v>392</v>
      </c>
    </row>
    <row r="142" spans="1:13" x14ac:dyDescent="0.35">
      <c r="A142">
        <v>141</v>
      </c>
      <c r="B142" s="8" t="s">
        <v>75</v>
      </c>
      <c r="C142" s="25" t="s">
        <v>73</v>
      </c>
      <c r="D142" s="25" t="s">
        <v>73</v>
      </c>
      <c r="E142" t="s">
        <v>124</v>
      </c>
      <c r="F142" s="10" t="s">
        <v>9</v>
      </c>
      <c r="G142" s="27">
        <v>44203</v>
      </c>
      <c r="H142" s="27" t="s">
        <v>128</v>
      </c>
      <c r="I142" s="27" t="s">
        <v>130</v>
      </c>
      <c r="J142">
        <v>41.85</v>
      </c>
      <c r="K142" s="9">
        <v>2895.4950000000099</v>
      </c>
      <c r="L142" s="9">
        <v>1737297.0000000061</v>
      </c>
      <c r="M142">
        <f>M53+142</f>
        <v>392</v>
      </c>
    </row>
    <row r="143" spans="1:13" ht="15" thickBot="1" x14ac:dyDescent="0.4">
      <c r="A143">
        <v>142</v>
      </c>
      <c r="B143" s="8" t="s">
        <v>76</v>
      </c>
      <c r="C143" s="25" t="s">
        <v>73</v>
      </c>
      <c r="D143" s="25" t="s">
        <v>73</v>
      </c>
      <c r="E143" t="s">
        <v>124</v>
      </c>
      <c r="F143" s="13" t="s">
        <v>15</v>
      </c>
      <c r="G143" s="27">
        <v>44203</v>
      </c>
      <c r="H143" s="27" t="s">
        <v>128</v>
      </c>
      <c r="I143" s="27" t="s">
        <v>130</v>
      </c>
      <c r="J143" s="9">
        <v>35.700000000000003</v>
      </c>
      <c r="K143" s="9">
        <f>-1909.1*J143+70764</f>
        <v>2609.1300000000047</v>
      </c>
      <c r="L143" s="9">
        <f t="shared" si="3"/>
        <v>1565478.0000000028</v>
      </c>
      <c r="M143">
        <f>M54+142</f>
        <v>392</v>
      </c>
    </row>
    <row r="144" spans="1:13" x14ac:dyDescent="0.35">
      <c r="A144">
        <v>143</v>
      </c>
      <c r="B144" s="8" t="s">
        <v>77</v>
      </c>
      <c r="C144" s="25" t="s">
        <v>73</v>
      </c>
      <c r="D144" s="25" t="s">
        <v>73</v>
      </c>
      <c r="E144" t="s">
        <v>123</v>
      </c>
      <c r="F144" s="11" t="s">
        <v>11</v>
      </c>
      <c r="G144" s="27">
        <v>44203</v>
      </c>
      <c r="H144" s="27" t="s">
        <v>128</v>
      </c>
      <c r="I144" s="27" t="s">
        <v>130</v>
      </c>
      <c r="J144" s="9">
        <v>38.4</v>
      </c>
      <c r="K144" s="9">
        <f>-327.27*J144+13211</f>
        <v>643.83200000000033</v>
      </c>
      <c r="L144" s="9">
        <f t="shared" si="3"/>
        <v>386299.20000000019</v>
      </c>
      <c r="M144">
        <f>M55+142</f>
        <v>392</v>
      </c>
    </row>
    <row r="145" spans="1:13" x14ac:dyDescent="0.35">
      <c r="A145">
        <v>144</v>
      </c>
      <c r="B145" s="8" t="s">
        <v>78</v>
      </c>
      <c r="C145" s="25" t="s">
        <v>73</v>
      </c>
      <c r="D145" s="25" t="s">
        <v>73</v>
      </c>
      <c r="E145" t="s">
        <v>124</v>
      </c>
      <c r="F145" s="10" t="s">
        <v>13</v>
      </c>
      <c r="G145" s="27">
        <v>44203</v>
      </c>
      <c r="H145" s="27" t="s">
        <v>128</v>
      </c>
      <c r="I145" s="27" t="s">
        <v>130</v>
      </c>
      <c r="J145" s="9">
        <v>34.5</v>
      </c>
      <c r="K145" s="9">
        <f>-1909.1*J145+70764</f>
        <v>4900.0500000000029</v>
      </c>
      <c r="L145" s="9">
        <f t="shared" si="3"/>
        <v>2940030.0000000014</v>
      </c>
      <c r="M145">
        <f>M56+142</f>
        <v>392</v>
      </c>
    </row>
    <row r="146" spans="1:13" x14ac:dyDescent="0.35">
      <c r="A146">
        <v>145</v>
      </c>
      <c r="B146" s="8" t="s">
        <v>79</v>
      </c>
      <c r="C146" s="25" t="s">
        <v>80</v>
      </c>
      <c r="D146" s="25" t="s">
        <v>80</v>
      </c>
      <c r="E146" t="s">
        <v>123</v>
      </c>
      <c r="F146" s="11" t="s">
        <v>3</v>
      </c>
      <c r="G146" s="27">
        <v>44204</v>
      </c>
      <c r="H146" s="27" t="s">
        <v>128</v>
      </c>
      <c r="I146" s="27" t="s">
        <v>130</v>
      </c>
      <c r="J146" s="9">
        <v>35.4</v>
      </c>
      <c r="K146" s="9">
        <f>-1909.1*J146+70764</f>
        <v>3181.8600000000006</v>
      </c>
      <c r="L146" s="9">
        <f t="shared" si="3"/>
        <v>1909116.0000000005</v>
      </c>
      <c r="M146">
        <f>M57+142</f>
        <v>417</v>
      </c>
    </row>
    <row r="147" spans="1:13" x14ac:dyDescent="0.35">
      <c r="A147">
        <v>146</v>
      </c>
      <c r="B147" s="8" t="s">
        <v>81</v>
      </c>
      <c r="C147" s="25" t="s">
        <v>80</v>
      </c>
      <c r="D147" s="25" t="s">
        <v>80</v>
      </c>
      <c r="E147" t="s">
        <v>123</v>
      </c>
      <c r="F147" s="11" t="s">
        <v>5</v>
      </c>
      <c r="G147" s="27">
        <v>44204</v>
      </c>
      <c r="H147" s="27" t="s">
        <v>128</v>
      </c>
      <c r="I147" s="27" t="s">
        <v>130</v>
      </c>
      <c r="J147" s="9">
        <v>32.75</v>
      </c>
      <c r="K147" s="9">
        <v>194.65</v>
      </c>
      <c r="L147" s="9">
        <v>120303.9</v>
      </c>
      <c r="M147">
        <f>M58+142</f>
        <v>417</v>
      </c>
    </row>
    <row r="148" spans="1:13" x14ac:dyDescent="0.35">
      <c r="A148">
        <v>147</v>
      </c>
      <c r="B148" s="8" t="s">
        <v>82</v>
      </c>
      <c r="C148" s="25" t="s">
        <v>80</v>
      </c>
      <c r="D148" s="25" t="s">
        <v>80</v>
      </c>
      <c r="E148" t="s">
        <v>124</v>
      </c>
      <c r="F148" s="10" t="s">
        <v>9</v>
      </c>
      <c r="G148" s="27">
        <v>44204</v>
      </c>
      <c r="H148" s="27" t="s">
        <v>128</v>
      </c>
      <c r="I148" s="27" t="s">
        <v>130</v>
      </c>
      <c r="J148">
        <v>41.71</v>
      </c>
      <c r="K148" s="9">
        <v>184.18</v>
      </c>
      <c r="L148" s="9">
        <v>110678.39999999999</v>
      </c>
      <c r="M148">
        <f>M59+142</f>
        <v>417</v>
      </c>
    </row>
    <row r="149" spans="1:13" ht="15" thickBot="1" x14ac:dyDescent="0.4">
      <c r="A149">
        <v>148</v>
      </c>
      <c r="B149" s="8" t="s">
        <v>83</v>
      </c>
      <c r="C149" s="25" t="s">
        <v>80</v>
      </c>
      <c r="D149" s="25" t="s">
        <v>80</v>
      </c>
      <c r="E149" t="s">
        <v>124</v>
      </c>
      <c r="F149" s="13" t="s">
        <v>15</v>
      </c>
      <c r="G149" s="27">
        <v>44204</v>
      </c>
      <c r="H149" s="27" t="s">
        <v>128</v>
      </c>
      <c r="I149" s="27" t="s">
        <v>130</v>
      </c>
      <c r="J149" s="9">
        <v>37.5</v>
      </c>
      <c r="K149" s="9">
        <f>-327.27*J149+13211</f>
        <v>938.375</v>
      </c>
      <c r="L149" s="9">
        <f t="shared" si="3"/>
        <v>563025</v>
      </c>
      <c r="M149">
        <f>M60+142</f>
        <v>417</v>
      </c>
    </row>
    <row r="150" spans="1:13" x14ac:dyDescent="0.35">
      <c r="A150">
        <v>149</v>
      </c>
      <c r="B150" s="8" t="s">
        <v>84</v>
      </c>
      <c r="C150" s="25" t="s">
        <v>80</v>
      </c>
      <c r="D150" s="25" t="s">
        <v>80</v>
      </c>
      <c r="E150" t="s">
        <v>123</v>
      </c>
      <c r="F150" s="11" t="s">
        <v>11</v>
      </c>
      <c r="G150" s="27">
        <v>44204</v>
      </c>
      <c r="H150" s="27" t="s">
        <v>128</v>
      </c>
      <c r="I150" s="27" t="s">
        <v>130</v>
      </c>
      <c r="J150">
        <v>41.77</v>
      </c>
      <c r="K150" s="9">
        <v>131.28</v>
      </c>
      <c r="L150" s="9">
        <v>125676.8</v>
      </c>
      <c r="M150">
        <f>M61+142</f>
        <v>417</v>
      </c>
    </row>
    <row r="151" spans="1:13" x14ac:dyDescent="0.35">
      <c r="A151">
        <v>150</v>
      </c>
      <c r="B151" s="8" t="s">
        <v>85</v>
      </c>
      <c r="C151" s="25" t="s">
        <v>86</v>
      </c>
      <c r="D151" s="25" t="s">
        <v>86</v>
      </c>
      <c r="E151" t="s">
        <v>123</v>
      </c>
      <c r="F151" s="11" t="s">
        <v>3</v>
      </c>
      <c r="G151" s="27">
        <v>44205</v>
      </c>
      <c r="H151" s="27" t="s">
        <v>128</v>
      </c>
      <c r="I151" s="27" t="s">
        <v>130</v>
      </c>
      <c r="J151" s="9">
        <v>35.549999999999997</v>
      </c>
      <c r="K151" s="9">
        <f>-1909.1*J151+70764</f>
        <v>2895.4950000000099</v>
      </c>
      <c r="L151" s="9">
        <f>(K151*60/100)*1000</f>
        <v>1737297.0000000061</v>
      </c>
      <c r="M151">
        <f>M62+142</f>
        <v>422</v>
      </c>
    </row>
    <row r="152" spans="1:13" x14ac:dyDescent="0.35">
      <c r="A152">
        <v>151</v>
      </c>
      <c r="B152" s="8" t="s">
        <v>87</v>
      </c>
      <c r="C152" s="25" t="s">
        <v>86</v>
      </c>
      <c r="D152" s="25" t="s">
        <v>86</v>
      </c>
      <c r="E152" t="s">
        <v>123</v>
      </c>
      <c r="F152" s="11" t="s">
        <v>5</v>
      </c>
      <c r="G152" s="27">
        <v>44205</v>
      </c>
      <c r="H152" s="27" t="s">
        <v>128</v>
      </c>
      <c r="I152" s="27" t="s">
        <v>130</v>
      </c>
      <c r="J152">
        <v>41.9</v>
      </c>
      <c r="K152" s="9">
        <v>192.91</v>
      </c>
      <c r="L152" s="9">
        <v>144372.79999999999</v>
      </c>
      <c r="M152">
        <f>M63+142</f>
        <v>422</v>
      </c>
    </row>
    <row r="153" spans="1:13" x14ac:dyDescent="0.35">
      <c r="A153">
        <v>152</v>
      </c>
      <c r="B153" s="8" t="s">
        <v>88</v>
      </c>
      <c r="C153" s="25" t="s">
        <v>86</v>
      </c>
      <c r="D153" s="25" t="s">
        <v>86</v>
      </c>
      <c r="E153" t="s">
        <v>124</v>
      </c>
      <c r="F153" s="10" t="s">
        <v>9</v>
      </c>
      <c r="G153" s="27">
        <v>44205</v>
      </c>
      <c r="H153" s="27" t="s">
        <v>128</v>
      </c>
      <c r="I153" s="27" t="s">
        <v>130</v>
      </c>
      <c r="J153" s="9">
        <v>35.42</v>
      </c>
      <c r="K153" s="9">
        <f>-1909.1*J153+70764</f>
        <v>3143.6779999999999</v>
      </c>
      <c r="L153" s="9">
        <f t="shared" si="3"/>
        <v>1886206.7999999998</v>
      </c>
      <c r="M153">
        <f>M64+142</f>
        <v>422</v>
      </c>
    </row>
    <row r="154" spans="1:13" ht="15" thickBot="1" x14ac:dyDescent="0.4">
      <c r="A154">
        <v>153</v>
      </c>
      <c r="B154" s="8" t="s">
        <v>89</v>
      </c>
      <c r="C154" s="25" t="s">
        <v>86</v>
      </c>
      <c r="D154" s="25" t="s">
        <v>86</v>
      </c>
      <c r="E154" t="s">
        <v>124</v>
      </c>
      <c r="F154" s="13" t="s">
        <v>15</v>
      </c>
      <c r="G154" s="27">
        <v>44205</v>
      </c>
      <c r="H154" s="27" t="s">
        <v>128</v>
      </c>
      <c r="I154" s="27" t="s">
        <v>130</v>
      </c>
      <c r="J154" s="9">
        <v>36.729999999999997</v>
      </c>
      <c r="K154" s="9">
        <f>-327.27*J154+13211</f>
        <v>1190.3729000000021</v>
      </c>
      <c r="L154" s="9">
        <f t="shared" si="3"/>
        <v>714223.74000000127</v>
      </c>
      <c r="M154">
        <f>M65+142</f>
        <v>422</v>
      </c>
    </row>
    <row r="155" spans="1:13" x14ac:dyDescent="0.35">
      <c r="A155">
        <v>154</v>
      </c>
      <c r="B155" s="8" t="s">
        <v>90</v>
      </c>
      <c r="C155" s="25" t="s">
        <v>86</v>
      </c>
      <c r="D155" s="25" t="s">
        <v>86</v>
      </c>
      <c r="E155" t="s">
        <v>123</v>
      </c>
      <c r="F155" s="11" t="s">
        <v>11</v>
      </c>
      <c r="G155" s="27">
        <v>44205</v>
      </c>
      <c r="H155" s="27" t="s">
        <v>128</v>
      </c>
      <c r="I155" s="27" t="s">
        <v>130</v>
      </c>
      <c r="J155" s="9">
        <v>39.6</v>
      </c>
      <c r="K155" s="9">
        <f>-327.27*J155+13211</f>
        <v>251.10800000000017</v>
      </c>
      <c r="L155" s="9">
        <f t="shared" si="3"/>
        <v>150664.8000000001</v>
      </c>
      <c r="M155">
        <f>M66+142</f>
        <v>422</v>
      </c>
    </row>
    <row r="156" spans="1:13" ht="15" thickBot="1" x14ac:dyDescent="0.4">
      <c r="A156">
        <v>155</v>
      </c>
      <c r="B156" s="8" t="s">
        <v>91</v>
      </c>
      <c r="C156" s="25" t="s">
        <v>92</v>
      </c>
      <c r="D156" s="25" t="s">
        <v>80</v>
      </c>
      <c r="E156" t="s">
        <v>123</v>
      </c>
      <c r="F156" s="11" t="s">
        <v>3</v>
      </c>
      <c r="G156" s="27">
        <v>44206</v>
      </c>
      <c r="H156" s="27" t="s">
        <v>128</v>
      </c>
      <c r="I156" s="27" t="s">
        <v>130</v>
      </c>
      <c r="J156" s="9">
        <v>32.119999999999997</v>
      </c>
      <c r="K156" s="9">
        <f>-15000*J156+506500</f>
        <v>24700.000000000058</v>
      </c>
      <c r="L156" s="9">
        <f t="shared" ref="L156:L179" si="4">(K156*60/100)*1000</f>
        <v>14820000.000000035</v>
      </c>
      <c r="M156">
        <f>M67+142</f>
        <v>322</v>
      </c>
    </row>
    <row r="157" spans="1:13" x14ac:dyDescent="0.35">
      <c r="A157">
        <v>156</v>
      </c>
      <c r="B157" s="8" t="s">
        <v>93</v>
      </c>
      <c r="C157" s="25" t="s">
        <v>92</v>
      </c>
      <c r="D157" s="25" t="s">
        <v>80</v>
      </c>
      <c r="E157" t="s">
        <v>123</v>
      </c>
      <c r="F157" s="11" t="s">
        <v>5</v>
      </c>
      <c r="G157" s="27">
        <v>44206</v>
      </c>
      <c r="H157" s="27" t="s">
        <v>128</v>
      </c>
      <c r="I157" s="27" t="s">
        <v>130</v>
      </c>
      <c r="J157">
        <v>41.71</v>
      </c>
      <c r="K157" s="5">
        <v>111.15</v>
      </c>
      <c r="L157" s="9">
        <v>105881.1</v>
      </c>
      <c r="M157">
        <f>M68+142</f>
        <v>322</v>
      </c>
    </row>
    <row r="158" spans="1:13" x14ac:dyDescent="0.35">
      <c r="A158">
        <v>157</v>
      </c>
      <c r="B158" s="8" t="s">
        <v>94</v>
      </c>
      <c r="C158" s="25" t="s">
        <v>92</v>
      </c>
      <c r="D158" s="25" t="s">
        <v>80</v>
      </c>
      <c r="E158" t="s">
        <v>124</v>
      </c>
      <c r="F158" s="10" t="s">
        <v>9</v>
      </c>
      <c r="G158" s="27">
        <v>44206</v>
      </c>
      <c r="H158" s="27" t="s">
        <v>128</v>
      </c>
      <c r="I158" s="27" t="s">
        <v>130</v>
      </c>
      <c r="J158" s="9">
        <v>35.65</v>
      </c>
      <c r="K158" s="9">
        <f>-1909.1*J158+70764</f>
        <v>2704.5850000000064</v>
      </c>
      <c r="L158" s="9">
        <f t="shared" si="4"/>
        <v>1622751.0000000037</v>
      </c>
      <c r="M158">
        <f>M69+142</f>
        <v>322</v>
      </c>
    </row>
    <row r="159" spans="1:13" ht="15" thickBot="1" x14ac:dyDescent="0.4">
      <c r="A159">
        <v>158</v>
      </c>
      <c r="B159" s="8" t="s">
        <v>95</v>
      </c>
      <c r="C159" s="25" t="s">
        <v>92</v>
      </c>
      <c r="D159" s="25" t="s">
        <v>80</v>
      </c>
      <c r="E159" t="s">
        <v>124</v>
      </c>
      <c r="F159" s="13" t="s">
        <v>15</v>
      </c>
      <c r="G159" s="27">
        <v>44206</v>
      </c>
      <c r="H159" s="27" t="s">
        <v>128</v>
      </c>
      <c r="I159" s="27" t="s">
        <v>130</v>
      </c>
      <c r="J159">
        <v>41.76</v>
      </c>
      <c r="K159" s="9">
        <v>152.1</v>
      </c>
      <c r="L159" s="9">
        <v>111780</v>
      </c>
      <c r="M159">
        <f>M70+142</f>
        <v>322</v>
      </c>
    </row>
    <row r="160" spans="1:13" x14ac:dyDescent="0.35">
      <c r="A160">
        <v>159</v>
      </c>
      <c r="B160" s="8" t="s">
        <v>96</v>
      </c>
      <c r="C160" s="25" t="s">
        <v>92</v>
      </c>
      <c r="D160" s="25" t="s">
        <v>80</v>
      </c>
      <c r="E160" t="s">
        <v>123</v>
      </c>
      <c r="F160" s="11" t="s">
        <v>11</v>
      </c>
      <c r="G160" s="27">
        <v>44206</v>
      </c>
      <c r="H160" s="27" t="s">
        <v>128</v>
      </c>
      <c r="I160" s="27" t="s">
        <v>130</v>
      </c>
      <c r="J160" s="9">
        <v>32.21</v>
      </c>
      <c r="K160" s="9">
        <f>-15000*J160+506500</f>
        <v>23350</v>
      </c>
      <c r="L160" s="9">
        <f t="shared" si="4"/>
        <v>14010000</v>
      </c>
      <c r="M160">
        <f>M71+142</f>
        <v>322</v>
      </c>
    </row>
    <row r="161" spans="1:13" x14ac:dyDescent="0.35">
      <c r="A161">
        <v>160</v>
      </c>
      <c r="B161" s="8" t="s">
        <v>97</v>
      </c>
      <c r="C161" s="25" t="s">
        <v>119</v>
      </c>
      <c r="D161" s="25" t="s">
        <v>80</v>
      </c>
      <c r="E161" t="s">
        <v>123</v>
      </c>
      <c r="F161" s="11" t="s">
        <v>3</v>
      </c>
      <c r="G161" s="27">
        <v>44207</v>
      </c>
      <c r="H161" s="27" t="s">
        <v>128</v>
      </c>
      <c r="I161" s="27" t="s">
        <v>130</v>
      </c>
      <c r="J161" s="9">
        <v>36.229999999999997</v>
      </c>
      <c r="K161" s="9">
        <f>-1909.1*J161+70764</f>
        <v>1597.3070000000153</v>
      </c>
      <c r="L161" s="9">
        <f t="shared" si="4"/>
        <v>958384.20000000915</v>
      </c>
      <c r="M161">
        <f>M72+142</f>
        <v>385</v>
      </c>
    </row>
    <row r="162" spans="1:13" x14ac:dyDescent="0.35">
      <c r="A162">
        <v>161</v>
      </c>
      <c r="B162" s="8" t="s">
        <v>98</v>
      </c>
      <c r="C162" s="25" t="s">
        <v>119</v>
      </c>
      <c r="D162" s="25" t="s">
        <v>80</v>
      </c>
      <c r="E162" t="s">
        <v>123</v>
      </c>
      <c r="F162" s="11" t="s">
        <v>5</v>
      </c>
      <c r="G162" s="27">
        <v>44207</v>
      </c>
      <c r="H162" s="27" t="s">
        <v>128</v>
      </c>
      <c r="I162" s="27" t="s">
        <v>130</v>
      </c>
      <c r="J162">
        <v>41.57</v>
      </c>
      <c r="K162" s="9">
        <v>104.25</v>
      </c>
      <c r="L162" s="9">
        <v>121523.8</v>
      </c>
      <c r="M162">
        <f>M73+142</f>
        <v>385</v>
      </c>
    </row>
    <row r="163" spans="1:13" x14ac:dyDescent="0.35">
      <c r="A163">
        <v>162</v>
      </c>
      <c r="B163" s="8" t="s">
        <v>99</v>
      </c>
      <c r="C163" s="25" t="s">
        <v>119</v>
      </c>
      <c r="D163" s="25" t="s">
        <v>80</v>
      </c>
      <c r="E163" t="s">
        <v>124</v>
      </c>
      <c r="F163" s="10" t="s">
        <v>9</v>
      </c>
      <c r="G163" s="27">
        <v>44207</v>
      </c>
      <c r="H163" s="27" t="s">
        <v>128</v>
      </c>
      <c r="I163" s="27" t="s">
        <v>130</v>
      </c>
      <c r="J163" s="9">
        <v>38.74</v>
      </c>
      <c r="K163" s="9">
        <f>-327.27*J163+13211</f>
        <v>532.5601999999999</v>
      </c>
      <c r="L163" s="9">
        <f t="shared" si="4"/>
        <v>319536.11999999994</v>
      </c>
      <c r="M163">
        <f>M74+142</f>
        <v>385</v>
      </c>
    </row>
    <row r="164" spans="1:13" ht="15" thickBot="1" x14ac:dyDescent="0.4">
      <c r="A164">
        <v>163</v>
      </c>
      <c r="B164" s="8" t="s">
        <v>100</v>
      </c>
      <c r="C164" s="25" t="s">
        <v>119</v>
      </c>
      <c r="D164" s="25" t="s">
        <v>80</v>
      </c>
      <c r="E164" t="s">
        <v>124</v>
      </c>
      <c r="F164" s="13" t="s">
        <v>15</v>
      </c>
      <c r="G164" s="27">
        <v>44207</v>
      </c>
      <c r="H164" s="27" t="s">
        <v>128</v>
      </c>
      <c r="I164" s="27" t="s">
        <v>130</v>
      </c>
      <c r="J164" s="9">
        <v>39.450000000000003</v>
      </c>
      <c r="K164" s="9">
        <f>-327.27*J164+13211</f>
        <v>300.19850000000042</v>
      </c>
      <c r="L164" s="9">
        <f t="shared" si="4"/>
        <v>180119.10000000027</v>
      </c>
      <c r="M164">
        <f>M75+142</f>
        <v>385</v>
      </c>
    </row>
    <row r="165" spans="1:13" x14ac:dyDescent="0.35">
      <c r="A165">
        <v>164</v>
      </c>
      <c r="B165" s="8" t="s">
        <v>101</v>
      </c>
      <c r="C165" s="25" t="s">
        <v>119</v>
      </c>
      <c r="D165" s="25" t="s">
        <v>80</v>
      </c>
      <c r="E165" t="s">
        <v>123</v>
      </c>
      <c r="F165" s="11" t="s">
        <v>11</v>
      </c>
      <c r="G165" s="27">
        <v>44207</v>
      </c>
      <c r="H165" s="27" t="s">
        <v>128</v>
      </c>
      <c r="I165" s="27" t="s">
        <v>130</v>
      </c>
      <c r="J165">
        <v>41.76</v>
      </c>
      <c r="K165" s="9">
        <v>162.76</v>
      </c>
      <c r="L165" s="9">
        <v>110678.39999999999</v>
      </c>
      <c r="M165">
        <f>M76+142</f>
        <v>385</v>
      </c>
    </row>
    <row r="166" spans="1:13" x14ac:dyDescent="0.35">
      <c r="A166">
        <v>165</v>
      </c>
      <c r="B166" s="8" t="s">
        <v>102</v>
      </c>
      <c r="C166" s="25" t="s">
        <v>103</v>
      </c>
      <c r="D166" s="25" t="s">
        <v>45</v>
      </c>
      <c r="E166" t="s">
        <v>123</v>
      </c>
      <c r="F166" s="11" t="s">
        <v>3</v>
      </c>
      <c r="G166" s="27">
        <v>44208</v>
      </c>
      <c r="H166" s="27" t="s">
        <v>128</v>
      </c>
      <c r="I166" s="27" t="s">
        <v>130</v>
      </c>
      <c r="J166" s="9">
        <v>39.65</v>
      </c>
      <c r="K166" s="9">
        <f>-327.27*J166+13211</f>
        <v>234.7445000000007</v>
      </c>
      <c r="L166" s="9">
        <f t="shared" si="4"/>
        <v>140846.70000000042</v>
      </c>
      <c r="M166">
        <f>M77+142</f>
        <v>398</v>
      </c>
    </row>
    <row r="167" spans="1:13" x14ac:dyDescent="0.35">
      <c r="A167">
        <v>166</v>
      </c>
      <c r="B167" s="8" t="s">
        <v>104</v>
      </c>
      <c r="C167" s="25" t="s">
        <v>103</v>
      </c>
      <c r="D167" s="25" t="s">
        <v>45</v>
      </c>
      <c r="E167" t="s">
        <v>123</v>
      </c>
      <c r="F167" s="11" t="s">
        <v>5</v>
      </c>
      <c r="G167" s="27">
        <v>44208</v>
      </c>
      <c r="H167" s="27" t="s">
        <v>128</v>
      </c>
      <c r="I167" s="27" t="s">
        <v>130</v>
      </c>
      <c r="J167">
        <v>40.950000000000003</v>
      </c>
      <c r="K167" s="9">
        <v>122.47</v>
      </c>
      <c r="L167" s="9">
        <v>134508.9</v>
      </c>
      <c r="M167">
        <f>M78+142</f>
        <v>398</v>
      </c>
    </row>
    <row r="168" spans="1:13" x14ac:dyDescent="0.35">
      <c r="A168">
        <v>167</v>
      </c>
      <c r="B168" s="8" t="s">
        <v>105</v>
      </c>
      <c r="C168" s="25" t="s">
        <v>103</v>
      </c>
      <c r="D168" s="25" t="s">
        <v>45</v>
      </c>
      <c r="E168" t="s">
        <v>124</v>
      </c>
      <c r="F168" s="10" t="s">
        <v>9</v>
      </c>
      <c r="G168" s="27">
        <v>44208</v>
      </c>
      <c r="H168" s="27" t="s">
        <v>128</v>
      </c>
      <c r="I168" s="27" t="s">
        <v>130</v>
      </c>
      <c r="J168" s="9">
        <v>38.65</v>
      </c>
      <c r="K168" s="9">
        <f>-327.27*J168+13211</f>
        <v>562.01450000000114</v>
      </c>
      <c r="L168" s="9">
        <f t="shared" si="4"/>
        <v>337208.70000000071</v>
      </c>
      <c r="M168">
        <f>M79+142</f>
        <v>398</v>
      </c>
    </row>
    <row r="169" spans="1:13" ht="15" thickBot="1" x14ac:dyDescent="0.4">
      <c r="A169">
        <v>168</v>
      </c>
      <c r="B169" s="8" t="s">
        <v>106</v>
      </c>
      <c r="C169" s="25" t="s">
        <v>103</v>
      </c>
      <c r="D169" s="25" t="s">
        <v>45</v>
      </c>
      <c r="E169" t="s">
        <v>124</v>
      </c>
      <c r="F169" s="13" t="s">
        <v>15</v>
      </c>
      <c r="G169" s="27">
        <v>44208</v>
      </c>
      <c r="H169" s="27" t="s">
        <v>128</v>
      </c>
      <c r="I169" s="27" t="s">
        <v>130</v>
      </c>
      <c r="J169" s="9">
        <v>36.85</v>
      </c>
      <c r="K169" s="9">
        <f>-327.27*J169+13211</f>
        <v>1151.1005000000005</v>
      </c>
      <c r="L169" s="9">
        <f t="shared" si="4"/>
        <v>690660.30000000028</v>
      </c>
      <c r="M169">
        <f>M80+142</f>
        <v>398</v>
      </c>
    </row>
    <row r="170" spans="1:13" x14ac:dyDescent="0.35">
      <c r="A170">
        <v>169</v>
      </c>
      <c r="B170" s="8" t="s">
        <v>107</v>
      </c>
      <c r="C170" s="25" t="s">
        <v>103</v>
      </c>
      <c r="D170" s="25" t="s">
        <v>45</v>
      </c>
      <c r="E170" t="s">
        <v>123</v>
      </c>
      <c r="F170" s="11" t="s">
        <v>11</v>
      </c>
      <c r="G170" s="27">
        <v>44208</v>
      </c>
      <c r="H170" s="27" t="s">
        <v>128</v>
      </c>
      <c r="I170" s="27" t="s">
        <v>130</v>
      </c>
      <c r="J170">
        <v>41.85</v>
      </c>
      <c r="K170" s="9">
        <v>184.18</v>
      </c>
      <c r="L170" s="9">
        <v>125676.8</v>
      </c>
      <c r="M170">
        <f>M81+142</f>
        <v>398</v>
      </c>
    </row>
    <row r="171" spans="1:13" x14ac:dyDescent="0.35">
      <c r="A171">
        <v>170</v>
      </c>
      <c r="B171" s="8" t="s">
        <v>108</v>
      </c>
      <c r="C171" s="26" t="s">
        <v>109</v>
      </c>
      <c r="D171" s="25" t="s">
        <v>80</v>
      </c>
      <c r="E171" t="s">
        <v>123</v>
      </c>
      <c r="F171" s="11" t="s">
        <v>3</v>
      </c>
      <c r="G171" s="27">
        <v>44208</v>
      </c>
      <c r="H171" s="27" t="s">
        <v>128</v>
      </c>
      <c r="I171" s="27" t="s">
        <v>130</v>
      </c>
      <c r="J171" s="9">
        <v>33.64</v>
      </c>
      <c r="K171" s="9">
        <f>-1909.1*J171+70764</f>
        <v>6541.8760000000038</v>
      </c>
      <c r="L171" s="9">
        <f t="shared" si="4"/>
        <v>3925125.600000002</v>
      </c>
      <c r="M171">
        <f>M82+142</f>
        <v>330</v>
      </c>
    </row>
    <row r="172" spans="1:13" x14ac:dyDescent="0.35">
      <c r="A172">
        <v>171</v>
      </c>
      <c r="B172" s="8" t="s">
        <v>110</v>
      </c>
      <c r="C172" s="26" t="s">
        <v>109</v>
      </c>
      <c r="D172" s="25" t="s">
        <v>80</v>
      </c>
      <c r="E172" t="s">
        <v>123</v>
      </c>
      <c r="F172" s="11" t="s">
        <v>5</v>
      </c>
      <c r="G172" s="27">
        <v>44210</v>
      </c>
      <c r="H172" s="27" t="s">
        <v>128</v>
      </c>
      <c r="I172" s="27" t="s">
        <v>130</v>
      </c>
      <c r="J172" s="9">
        <v>38.5</v>
      </c>
      <c r="K172" s="9">
        <f>-327.27*J172+13211</f>
        <v>611.10500000000138</v>
      </c>
      <c r="L172" s="9">
        <f t="shared" si="4"/>
        <v>366663.00000000081</v>
      </c>
      <c r="M172">
        <f>M83+142</f>
        <v>330</v>
      </c>
    </row>
    <row r="173" spans="1:13" x14ac:dyDescent="0.35">
      <c r="A173">
        <v>172</v>
      </c>
      <c r="B173" s="8" t="s">
        <v>111</v>
      </c>
      <c r="C173" s="26" t="s">
        <v>109</v>
      </c>
      <c r="D173" s="25" t="s">
        <v>80</v>
      </c>
      <c r="E173" t="s">
        <v>124</v>
      </c>
      <c r="F173" s="10" t="s">
        <v>9</v>
      </c>
      <c r="G173" s="27">
        <v>44210</v>
      </c>
      <c r="H173" s="27" t="s">
        <v>128</v>
      </c>
      <c r="I173" s="27" t="s">
        <v>130</v>
      </c>
      <c r="J173" s="9">
        <v>35.869999999999997</v>
      </c>
      <c r="K173" s="9">
        <f>-1909.1*J173+70764</f>
        <v>2284.5830000000133</v>
      </c>
      <c r="L173" s="9">
        <f t="shared" si="4"/>
        <v>1370749.800000008</v>
      </c>
      <c r="M173">
        <f>M84+142</f>
        <v>330</v>
      </c>
    </row>
    <row r="174" spans="1:13" ht="15" thickBot="1" x14ac:dyDescent="0.4">
      <c r="A174">
        <v>173</v>
      </c>
      <c r="B174" s="8" t="s">
        <v>112</v>
      </c>
      <c r="C174" s="26" t="s">
        <v>109</v>
      </c>
      <c r="D174" s="25" t="s">
        <v>80</v>
      </c>
      <c r="E174" t="s">
        <v>124</v>
      </c>
      <c r="F174" s="13" t="s">
        <v>15</v>
      </c>
      <c r="G174" s="27">
        <v>44210</v>
      </c>
      <c r="H174" s="27" t="s">
        <v>128</v>
      </c>
      <c r="I174" s="27" t="s">
        <v>130</v>
      </c>
      <c r="J174">
        <v>41.77</v>
      </c>
      <c r="K174" s="9">
        <v>194.65</v>
      </c>
      <c r="L174" s="9">
        <v>105881.1</v>
      </c>
      <c r="M174">
        <f>M85+142</f>
        <v>330</v>
      </c>
    </row>
    <row r="175" spans="1:13" ht="15" thickBot="1" x14ac:dyDescent="0.4">
      <c r="A175">
        <v>174</v>
      </c>
      <c r="B175" s="8" t="s">
        <v>113</v>
      </c>
      <c r="C175" s="26" t="s">
        <v>109</v>
      </c>
      <c r="D175" s="25" t="s">
        <v>80</v>
      </c>
      <c r="E175" t="s">
        <v>123</v>
      </c>
      <c r="F175" s="11" t="s">
        <v>11</v>
      </c>
      <c r="G175" s="27">
        <v>44210</v>
      </c>
      <c r="H175" s="27" t="s">
        <v>128</v>
      </c>
      <c r="I175" s="27" t="s">
        <v>130</v>
      </c>
      <c r="J175" s="9">
        <v>37.79</v>
      </c>
      <c r="K175" s="9">
        <f>-327.27*J175+13211</f>
        <v>843.46670000000086</v>
      </c>
      <c r="L175" s="9">
        <f t="shared" si="4"/>
        <v>506080.02000000048</v>
      </c>
      <c r="M175">
        <f>M86+142</f>
        <v>330</v>
      </c>
    </row>
    <row r="176" spans="1:13" ht="15" thickBot="1" x14ac:dyDescent="0.4">
      <c r="A176">
        <v>175</v>
      </c>
      <c r="B176" s="8" t="s">
        <v>114</v>
      </c>
      <c r="C176" s="25" t="s">
        <v>115</v>
      </c>
      <c r="D176" s="24" t="s">
        <v>17</v>
      </c>
      <c r="E176" t="s">
        <v>123</v>
      </c>
      <c r="F176" s="11" t="s">
        <v>3</v>
      </c>
      <c r="G176" s="27">
        <v>44211</v>
      </c>
      <c r="H176" s="27" t="s">
        <v>128</v>
      </c>
      <c r="I176" s="27" t="s">
        <v>130</v>
      </c>
      <c r="J176" s="9">
        <v>33.53</v>
      </c>
      <c r="K176" s="9">
        <f>-1909.1*J176+70764</f>
        <v>6751.8770000000004</v>
      </c>
      <c r="L176" s="9">
        <f t="shared" si="4"/>
        <v>4051126.2</v>
      </c>
      <c r="M176">
        <f>M87+142</f>
        <v>430</v>
      </c>
    </row>
    <row r="177" spans="1:13" ht="15" thickBot="1" x14ac:dyDescent="0.4">
      <c r="A177">
        <v>176</v>
      </c>
      <c r="B177" s="8" t="s">
        <v>116</v>
      </c>
      <c r="C177" s="25" t="s">
        <v>115</v>
      </c>
      <c r="D177" s="24" t="s">
        <v>17</v>
      </c>
      <c r="E177" t="s">
        <v>123</v>
      </c>
      <c r="F177" s="11" t="s">
        <v>5</v>
      </c>
      <c r="G177" s="27">
        <v>44211</v>
      </c>
      <c r="H177" s="27" t="s">
        <v>128</v>
      </c>
      <c r="I177" s="27" t="s">
        <v>130</v>
      </c>
      <c r="J177" s="9">
        <v>33.32</v>
      </c>
      <c r="K177" s="5">
        <v>111.15</v>
      </c>
      <c r="L177" s="9">
        <v>144372.79999999999</v>
      </c>
      <c r="M177">
        <f>M88+142</f>
        <v>430</v>
      </c>
    </row>
    <row r="178" spans="1:13" ht="15" thickBot="1" x14ac:dyDescent="0.4">
      <c r="A178">
        <v>177</v>
      </c>
      <c r="B178" s="8" t="s">
        <v>117</v>
      </c>
      <c r="C178" s="25" t="s">
        <v>115</v>
      </c>
      <c r="D178" s="24" t="s">
        <v>17</v>
      </c>
      <c r="E178" t="s">
        <v>124</v>
      </c>
      <c r="F178" s="13" t="s">
        <v>15</v>
      </c>
      <c r="G178" s="27">
        <v>44211</v>
      </c>
      <c r="H178" s="27" t="s">
        <v>128</v>
      </c>
      <c r="I178" s="27" t="s">
        <v>130</v>
      </c>
      <c r="J178">
        <v>41.9</v>
      </c>
      <c r="K178" s="9">
        <v>106.61</v>
      </c>
      <c r="L178" s="9">
        <v>120303.9</v>
      </c>
      <c r="M178">
        <f>M89+142</f>
        <v>430</v>
      </c>
    </row>
    <row r="179" spans="1:13" ht="15" thickBot="1" x14ac:dyDescent="0.4">
      <c r="A179">
        <v>178</v>
      </c>
      <c r="B179" s="8" t="s">
        <v>118</v>
      </c>
      <c r="C179" s="25" t="s">
        <v>115</v>
      </c>
      <c r="D179" s="24" t="s">
        <v>17</v>
      </c>
      <c r="E179" t="s">
        <v>123</v>
      </c>
      <c r="F179" s="11" t="s">
        <v>11</v>
      </c>
      <c r="G179" s="27">
        <v>44211</v>
      </c>
      <c r="H179" s="27" t="s">
        <v>128</v>
      </c>
      <c r="I179" s="27" t="s">
        <v>130</v>
      </c>
      <c r="J179" s="9">
        <v>33.9</v>
      </c>
      <c r="K179" s="9">
        <f>-1909.1*J179+70764</f>
        <v>6045.5100000000093</v>
      </c>
      <c r="L179" s="9">
        <f t="shared" si="4"/>
        <v>3627306.0000000056</v>
      </c>
      <c r="M179">
        <f>M90+142</f>
        <v>430</v>
      </c>
    </row>
    <row r="180" spans="1:13" ht="15" thickBot="1" x14ac:dyDescent="0.4">
      <c r="A180">
        <v>179</v>
      </c>
      <c r="B180" s="3" t="s">
        <v>1</v>
      </c>
      <c r="C180" s="24" t="s">
        <v>2</v>
      </c>
      <c r="D180" s="24" t="s">
        <v>2</v>
      </c>
      <c r="E180" t="s">
        <v>123</v>
      </c>
      <c r="F180" s="4" t="s">
        <v>3</v>
      </c>
      <c r="G180" s="27">
        <v>44531</v>
      </c>
      <c r="H180" s="27" t="s">
        <v>127</v>
      </c>
      <c r="I180" s="28" t="s">
        <v>132</v>
      </c>
      <c r="J180" s="5">
        <v>34.35</v>
      </c>
      <c r="K180" s="5">
        <f>-1909.1*J180+70764</f>
        <v>5186.4149999999936</v>
      </c>
      <c r="L180" s="5">
        <v>3111849</v>
      </c>
    </row>
    <row r="181" spans="1:13" ht="15" thickBot="1" x14ac:dyDescent="0.4">
      <c r="A181">
        <v>180</v>
      </c>
      <c r="B181" s="6" t="s">
        <v>4</v>
      </c>
      <c r="C181" s="24" t="s">
        <v>2</v>
      </c>
      <c r="D181" s="24" t="s">
        <v>2</v>
      </c>
      <c r="E181" t="s">
        <v>123</v>
      </c>
      <c r="F181" s="7" t="s">
        <v>5</v>
      </c>
      <c r="G181" s="27">
        <v>44531</v>
      </c>
      <c r="H181" s="27" t="s">
        <v>127</v>
      </c>
      <c r="I181" s="28" t="s">
        <v>132</v>
      </c>
      <c r="J181" s="9">
        <v>35.47</v>
      </c>
      <c r="K181" s="9">
        <f>-1909.1*J181+70764</f>
        <v>3048.2229999999981</v>
      </c>
      <c r="L181" s="9">
        <f>(K181*60/100)*1000</f>
        <v>1828933.7999999989</v>
      </c>
    </row>
    <row r="182" spans="1:13" ht="15" thickBot="1" x14ac:dyDescent="0.4">
      <c r="A182">
        <v>181</v>
      </c>
      <c r="B182" s="6" t="s">
        <v>6</v>
      </c>
      <c r="C182" s="24" t="s">
        <v>2</v>
      </c>
      <c r="D182" s="24" t="s">
        <v>2</v>
      </c>
      <c r="E182" t="s">
        <v>123</v>
      </c>
      <c r="F182" s="7" t="s">
        <v>7</v>
      </c>
      <c r="G182" s="27">
        <v>44531</v>
      </c>
      <c r="H182" s="27" t="s">
        <v>127</v>
      </c>
      <c r="I182" s="28" t="s">
        <v>132</v>
      </c>
      <c r="J182" s="9">
        <v>34.1</v>
      </c>
      <c r="K182" s="9">
        <f>-1909.1*J182+70764</f>
        <v>5663.6900000000023</v>
      </c>
      <c r="L182" s="9">
        <f t="shared" ref="L182:L245" si="5">(K182*60/100)*1000</f>
        <v>3398214.0000000014</v>
      </c>
    </row>
    <row r="183" spans="1:13" ht="15" thickBot="1" x14ac:dyDescent="0.4">
      <c r="A183">
        <v>182</v>
      </c>
      <c r="B183" s="6" t="s">
        <v>8</v>
      </c>
      <c r="C183" s="24" t="s">
        <v>2</v>
      </c>
      <c r="D183" s="24" t="s">
        <v>2</v>
      </c>
      <c r="E183" t="s">
        <v>124</v>
      </c>
      <c r="F183" s="10" t="s">
        <v>9</v>
      </c>
      <c r="G183" s="27">
        <v>44531</v>
      </c>
      <c r="H183" s="27" t="s">
        <v>127</v>
      </c>
      <c r="I183" s="28" t="s">
        <v>132</v>
      </c>
      <c r="J183">
        <v>41.57</v>
      </c>
      <c r="K183" s="9">
        <v>152.1</v>
      </c>
      <c r="L183" s="9">
        <v>121523.8</v>
      </c>
    </row>
    <row r="184" spans="1:13" ht="15" thickBot="1" x14ac:dyDescent="0.4">
      <c r="A184">
        <v>183</v>
      </c>
      <c r="B184" s="6" t="s">
        <v>10</v>
      </c>
      <c r="C184" s="24" t="s">
        <v>2</v>
      </c>
      <c r="D184" s="24" t="s">
        <v>2</v>
      </c>
      <c r="E184" t="s">
        <v>123</v>
      </c>
      <c r="F184" s="11" t="s">
        <v>11</v>
      </c>
      <c r="G184" s="27">
        <v>44531</v>
      </c>
      <c r="H184" s="27" t="s">
        <v>127</v>
      </c>
      <c r="I184" s="28" t="s">
        <v>132</v>
      </c>
      <c r="J184">
        <v>41.51</v>
      </c>
      <c r="K184" s="9">
        <v>151.88</v>
      </c>
      <c r="L184" s="9">
        <v>110678.39999999999</v>
      </c>
    </row>
    <row r="185" spans="1:13" ht="15" thickBot="1" x14ac:dyDescent="0.4">
      <c r="A185">
        <v>184</v>
      </c>
      <c r="B185" s="6" t="s">
        <v>12</v>
      </c>
      <c r="C185" s="24" t="s">
        <v>2</v>
      </c>
      <c r="D185" s="24" t="s">
        <v>2</v>
      </c>
      <c r="E185" t="s">
        <v>124</v>
      </c>
      <c r="F185" s="10" t="s">
        <v>13</v>
      </c>
      <c r="G185" s="27">
        <v>44531</v>
      </c>
      <c r="H185" s="27" t="s">
        <v>127</v>
      </c>
      <c r="I185" s="28" t="s">
        <v>132</v>
      </c>
      <c r="J185" s="9">
        <v>37.92</v>
      </c>
      <c r="K185" s="9">
        <f>-327.27*J185+13211</f>
        <v>800.92159999999967</v>
      </c>
      <c r="L185" s="9">
        <f t="shared" si="5"/>
        <v>480552.95999999979</v>
      </c>
    </row>
    <row r="186" spans="1:13" ht="15" thickBot="1" x14ac:dyDescent="0.4">
      <c r="A186">
        <v>185</v>
      </c>
      <c r="B186" s="12" t="s">
        <v>14</v>
      </c>
      <c r="C186" s="24" t="s">
        <v>2</v>
      </c>
      <c r="D186" s="24" t="s">
        <v>2</v>
      </c>
      <c r="E186" t="s">
        <v>124</v>
      </c>
      <c r="F186" s="13" t="s">
        <v>15</v>
      </c>
      <c r="G186" s="27">
        <v>44531</v>
      </c>
      <c r="H186" s="27" t="s">
        <v>127</v>
      </c>
      <c r="I186" s="28" t="s">
        <v>132</v>
      </c>
      <c r="J186">
        <v>41.71</v>
      </c>
      <c r="K186" s="14">
        <v>122.47</v>
      </c>
      <c r="L186" s="14">
        <v>115193.1</v>
      </c>
    </row>
    <row r="187" spans="1:13" ht="15" thickBot="1" x14ac:dyDescent="0.4">
      <c r="A187">
        <v>186</v>
      </c>
      <c r="B187" s="3" t="s">
        <v>16</v>
      </c>
      <c r="C187" s="24" t="s">
        <v>17</v>
      </c>
      <c r="D187" s="24" t="s">
        <v>17</v>
      </c>
      <c r="E187" t="s">
        <v>123</v>
      </c>
      <c r="F187" s="15" t="s">
        <v>3</v>
      </c>
      <c r="G187" s="27">
        <v>44532</v>
      </c>
      <c r="H187" s="27" t="s">
        <v>127</v>
      </c>
      <c r="I187" s="28" t="s">
        <v>132</v>
      </c>
      <c r="J187">
        <v>41.77</v>
      </c>
      <c r="K187" s="5">
        <v>140.22</v>
      </c>
      <c r="L187" s="5">
        <v>125676.8</v>
      </c>
    </row>
    <row r="188" spans="1:13" ht="15" thickBot="1" x14ac:dyDescent="0.4">
      <c r="A188">
        <v>187</v>
      </c>
      <c r="B188" s="6" t="s">
        <v>18</v>
      </c>
      <c r="C188" s="24" t="s">
        <v>17</v>
      </c>
      <c r="D188" s="24" t="s">
        <v>17</v>
      </c>
      <c r="E188" t="s">
        <v>123</v>
      </c>
      <c r="F188" s="11" t="s">
        <v>5</v>
      </c>
      <c r="G188" s="27">
        <v>44532</v>
      </c>
      <c r="H188" s="27" t="s">
        <v>127</v>
      </c>
      <c r="I188" s="28" t="s">
        <v>132</v>
      </c>
      <c r="J188" s="9">
        <v>37.36</v>
      </c>
      <c r="K188" s="9">
        <f>-327.27*J188+13211</f>
        <v>984.19280000000072</v>
      </c>
      <c r="L188" s="9">
        <f t="shared" si="5"/>
        <v>590515.6800000004</v>
      </c>
    </row>
    <row r="189" spans="1:13" ht="15" thickBot="1" x14ac:dyDescent="0.4">
      <c r="A189">
        <v>188</v>
      </c>
      <c r="B189" s="6" t="s">
        <v>19</v>
      </c>
      <c r="C189" s="24" t="s">
        <v>17</v>
      </c>
      <c r="D189" s="24" t="s">
        <v>17</v>
      </c>
      <c r="E189" t="s">
        <v>124</v>
      </c>
      <c r="F189" s="10" t="s">
        <v>9</v>
      </c>
      <c r="G189" s="27">
        <v>44532</v>
      </c>
      <c r="H189" s="27" t="s">
        <v>127</v>
      </c>
      <c r="I189" s="28" t="s">
        <v>132</v>
      </c>
      <c r="J189" s="9">
        <v>36.54</v>
      </c>
      <c r="K189" s="9">
        <f>-327.27*J189+13211</f>
        <v>1252.5542000000005</v>
      </c>
      <c r="L189" s="9">
        <f t="shared" si="5"/>
        <v>751532.52000000037</v>
      </c>
    </row>
    <row r="190" spans="1:13" ht="15" thickBot="1" x14ac:dyDescent="0.4">
      <c r="A190">
        <v>189</v>
      </c>
      <c r="B190" s="6" t="s">
        <v>20</v>
      </c>
      <c r="C190" s="24" t="s">
        <v>17</v>
      </c>
      <c r="D190" s="24" t="s">
        <v>17</v>
      </c>
      <c r="E190" t="s">
        <v>124</v>
      </c>
      <c r="F190" s="10" t="s">
        <v>13</v>
      </c>
      <c r="G190" s="27">
        <v>44532</v>
      </c>
      <c r="H190" s="27" t="s">
        <v>127</v>
      </c>
      <c r="I190" s="28" t="s">
        <v>132</v>
      </c>
      <c r="J190" s="9">
        <v>34.72</v>
      </c>
      <c r="K190" s="9">
        <f>-1909.1*J190+70764</f>
        <v>4480.0480000000098</v>
      </c>
      <c r="L190" s="9">
        <f t="shared" si="5"/>
        <v>2688028.8000000059</v>
      </c>
    </row>
    <row r="191" spans="1:13" ht="15" thickBot="1" x14ac:dyDescent="0.4">
      <c r="A191">
        <v>190</v>
      </c>
      <c r="B191" s="6" t="s">
        <v>21</v>
      </c>
      <c r="C191" s="24" t="s">
        <v>17</v>
      </c>
      <c r="D191" s="24" t="s">
        <v>17</v>
      </c>
      <c r="E191" t="s">
        <v>123</v>
      </c>
      <c r="F191" s="11" t="s">
        <v>11</v>
      </c>
      <c r="G191" s="27">
        <v>44532</v>
      </c>
      <c r="H191" s="27" t="s">
        <v>127</v>
      </c>
      <c r="I191" s="28" t="s">
        <v>132</v>
      </c>
      <c r="J191">
        <v>41.51</v>
      </c>
      <c r="K191" s="9">
        <v>104.25</v>
      </c>
      <c r="L191" s="9">
        <v>111780</v>
      </c>
    </row>
    <row r="192" spans="1:13" ht="15" thickBot="1" x14ac:dyDescent="0.4">
      <c r="A192">
        <v>191</v>
      </c>
      <c r="B192" s="12" t="s">
        <v>22</v>
      </c>
      <c r="C192" s="24" t="s">
        <v>17</v>
      </c>
      <c r="D192" s="24" t="s">
        <v>17</v>
      </c>
      <c r="E192" t="s">
        <v>124</v>
      </c>
      <c r="F192" s="13" t="s">
        <v>15</v>
      </c>
      <c r="G192" s="27">
        <v>44532</v>
      </c>
      <c r="H192" s="27" t="s">
        <v>127</v>
      </c>
      <c r="I192" s="28" t="s">
        <v>132</v>
      </c>
      <c r="J192" s="14">
        <v>41</v>
      </c>
      <c r="K192" s="9">
        <v>162.76</v>
      </c>
      <c r="L192" s="14">
        <v>134508.9</v>
      </c>
    </row>
    <row r="193" spans="1:12" ht="15" thickBot="1" x14ac:dyDescent="0.4">
      <c r="A193">
        <v>192</v>
      </c>
      <c r="B193" s="3" t="s">
        <v>23</v>
      </c>
      <c r="C193" s="24" t="s">
        <v>24</v>
      </c>
      <c r="D193" s="24" t="s">
        <v>24</v>
      </c>
      <c r="E193" t="s">
        <v>123</v>
      </c>
      <c r="F193" s="15" t="s">
        <v>3</v>
      </c>
      <c r="G193" s="27">
        <v>44533</v>
      </c>
      <c r="H193" s="27" t="s">
        <v>127</v>
      </c>
      <c r="I193" s="28" t="s">
        <v>132</v>
      </c>
      <c r="J193">
        <v>41.85</v>
      </c>
      <c r="K193" s="5">
        <v>192.91</v>
      </c>
      <c r="L193" s="5">
        <v>119331.2</v>
      </c>
    </row>
    <row r="194" spans="1:12" ht="15" thickBot="1" x14ac:dyDescent="0.4">
      <c r="A194">
        <v>193</v>
      </c>
      <c r="B194" s="6" t="s">
        <v>25</v>
      </c>
      <c r="C194" s="24" t="s">
        <v>24</v>
      </c>
      <c r="D194" s="24" t="s">
        <v>24</v>
      </c>
      <c r="E194" t="s">
        <v>123</v>
      </c>
      <c r="F194" s="11" t="s">
        <v>5</v>
      </c>
      <c r="G194" s="27">
        <v>44533</v>
      </c>
      <c r="H194" s="27" t="s">
        <v>127</v>
      </c>
      <c r="I194" s="28" t="s">
        <v>132</v>
      </c>
      <c r="J194" s="9">
        <v>36.4</v>
      </c>
      <c r="K194" s="9">
        <f>-1909.1*J194+70764</f>
        <v>1272.7600000000093</v>
      </c>
      <c r="L194" s="9">
        <f t="shared" si="5"/>
        <v>763656.00000000559</v>
      </c>
    </row>
    <row r="195" spans="1:12" ht="15" thickBot="1" x14ac:dyDescent="0.4">
      <c r="A195">
        <v>194</v>
      </c>
      <c r="B195" s="6" t="s">
        <v>26</v>
      </c>
      <c r="C195" s="24" t="s">
        <v>24</v>
      </c>
      <c r="D195" s="24" t="s">
        <v>24</v>
      </c>
      <c r="E195" t="s">
        <v>124</v>
      </c>
      <c r="F195" s="10" t="s">
        <v>9</v>
      </c>
      <c r="G195" s="27">
        <v>44533</v>
      </c>
      <c r="H195" s="27" t="s">
        <v>127</v>
      </c>
      <c r="I195" s="28" t="s">
        <v>132</v>
      </c>
      <c r="J195">
        <v>41.9</v>
      </c>
      <c r="K195" s="9">
        <v>106.61</v>
      </c>
      <c r="L195" s="9">
        <v>105881.1</v>
      </c>
    </row>
    <row r="196" spans="1:12" ht="15" thickBot="1" x14ac:dyDescent="0.4">
      <c r="A196">
        <v>195</v>
      </c>
      <c r="B196" s="6" t="s">
        <v>27</v>
      </c>
      <c r="C196" s="24" t="s">
        <v>24</v>
      </c>
      <c r="D196" s="24" t="s">
        <v>24</v>
      </c>
      <c r="E196" t="s">
        <v>124</v>
      </c>
      <c r="F196" s="10" t="s">
        <v>13</v>
      </c>
      <c r="G196" s="27">
        <v>44533</v>
      </c>
      <c r="H196" s="27" t="s">
        <v>127</v>
      </c>
      <c r="I196" s="28" t="s">
        <v>132</v>
      </c>
      <c r="J196" s="9">
        <v>34.43</v>
      </c>
      <c r="K196" s="9">
        <f>-1909.1*J196+70764</f>
        <v>5033.6870000000054</v>
      </c>
      <c r="L196" s="9">
        <f t="shared" si="5"/>
        <v>3020212.200000003</v>
      </c>
    </row>
    <row r="197" spans="1:12" ht="15" thickBot="1" x14ac:dyDescent="0.4">
      <c r="A197">
        <v>196</v>
      </c>
      <c r="B197" s="6" t="s">
        <v>28</v>
      </c>
      <c r="C197" s="24" t="s">
        <v>24</v>
      </c>
      <c r="D197" s="24" t="s">
        <v>24</v>
      </c>
      <c r="E197" t="s">
        <v>123</v>
      </c>
      <c r="F197" s="11" t="s">
        <v>11</v>
      </c>
      <c r="G197" s="27">
        <v>44533</v>
      </c>
      <c r="H197" s="27" t="s">
        <v>127</v>
      </c>
      <c r="I197" s="28" t="s">
        <v>132</v>
      </c>
      <c r="J197">
        <v>41.76</v>
      </c>
      <c r="K197" s="9">
        <v>140.22</v>
      </c>
      <c r="L197" s="9">
        <v>144372.79999999999</v>
      </c>
    </row>
    <row r="198" spans="1:12" ht="15" thickBot="1" x14ac:dyDescent="0.4">
      <c r="A198">
        <v>197</v>
      </c>
      <c r="B198" s="16" t="s">
        <v>29</v>
      </c>
      <c r="C198" s="24" t="s">
        <v>24</v>
      </c>
      <c r="D198" s="24" t="s">
        <v>24</v>
      </c>
      <c r="E198" t="s">
        <v>124</v>
      </c>
      <c r="F198" s="13" t="s">
        <v>15</v>
      </c>
      <c r="G198" s="27">
        <v>44533</v>
      </c>
      <c r="H198" s="27" t="s">
        <v>127</v>
      </c>
      <c r="I198" s="28" t="s">
        <v>132</v>
      </c>
      <c r="J198" s="17">
        <v>33.17</v>
      </c>
      <c r="K198" s="17">
        <f>-15000*J198+506500</f>
        <v>8950</v>
      </c>
      <c r="L198" s="17">
        <f t="shared" si="5"/>
        <v>5370000</v>
      </c>
    </row>
    <row r="199" spans="1:12" ht="15" thickBot="1" x14ac:dyDescent="0.4">
      <c r="A199">
        <v>198</v>
      </c>
      <c r="B199" s="3" t="s">
        <v>30</v>
      </c>
      <c r="C199" s="24" t="s">
        <v>31</v>
      </c>
      <c r="D199" s="24" t="s">
        <v>31</v>
      </c>
      <c r="E199" t="s">
        <v>123</v>
      </c>
      <c r="F199" s="15" t="s">
        <v>3</v>
      </c>
      <c r="G199" s="27">
        <v>44534</v>
      </c>
      <c r="H199" s="27" t="s">
        <v>127</v>
      </c>
      <c r="I199" s="28" t="s">
        <v>132</v>
      </c>
      <c r="J199" s="5">
        <v>29.5</v>
      </c>
      <c r="K199" s="5">
        <f>-15000*J199+506500</f>
        <v>64000</v>
      </c>
      <c r="L199" s="5">
        <f t="shared" si="5"/>
        <v>38400000</v>
      </c>
    </row>
    <row r="200" spans="1:12" ht="15" thickBot="1" x14ac:dyDescent="0.4">
      <c r="A200">
        <v>199</v>
      </c>
      <c r="B200" s="12" t="s">
        <v>32</v>
      </c>
      <c r="C200" s="24" t="s">
        <v>31</v>
      </c>
      <c r="D200" s="24" t="s">
        <v>31</v>
      </c>
      <c r="E200" t="s">
        <v>123</v>
      </c>
      <c r="F200" s="18" t="s">
        <v>5</v>
      </c>
      <c r="G200" s="27">
        <v>44534</v>
      </c>
      <c r="H200" s="27" t="s">
        <v>127</v>
      </c>
      <c r="I200" s="28" t="s">
        <v>132</v>
      </c>
      <c r="J200">
        <v>40.950000000000003</v>
      </c>
      <c r="K200" s="14">
        <v>184.18</v>
      </c>
      <c r="L200" s="14">
        <v>120303.9</v>
      </c>
    </row>
    <row r="201" spans="1:12" ht="15" thickBot="1" x14ac:dyDescent="0.4">
      <c r="A201">
        <v>200</v>
      </c>
      <c r="B201" s="19" t="s">
        <v>33</v>
      </c>
      <c r="C201" s="24" t="s">
        <v>31</v>
      </c>
      <c r="D201" s="24" t="s">
        <v>31</v>
      </c>
      <c r="E201" t="s">
        <v>124</v>
      </c>
      <c r="F201" s="10" t="s">
        <v>9</v>
      </c>
      <c r="G201" s="27">
        <v>44534</v>
      </c>
      <c r="H201" s="27" t="s">
        <v>127</v>
      </c>
      <c r="I201" s="28" t="s">
        <v>132</v>
      </c>
      <c r="J201" s="21">
        <v>37.6</v>
      </c>
      <c r="K201" s="21">
        <f>-327.27*J201+13211</f>
        <v>905.64800000000105</v>
      </c>
      <c r="L201" s="21">
        <f t="shared" si="5"/>
        <v>543388.80000000063</v>
      </c>
    </row>
    <row r="202" spans="1:12" ht="15" thickBot="1" x14ac:dyDescent="0.4">
      <c r="A202">
        <v>201</v>
      </c>
      <c r="B202" s="6" t="s">
        <v>34</v>
      </c>
      <c r="C202" s="24" t="s">
        <v>31</v>
      </c>
      <c r="D202" s="24" t="s">
        <v>31</v>
      </c>
      <c r="E202" t="s">
        <v>124</v>
      </c>
      <c r="F202" s="10" t="s">
        <v>13</v>
      </c>
      <c r="G202" s="27">
        <v>44534</v>
      </c>
      <c r="H202" s="27" t="s">
        <v>127</v>
      </c>
      <c r="I202" s="28" t="s">
        <v>132</v>
      </c>
      <c r="J202" s="9">
        <v>34.409999999999997</v>
      </c>
      <c r="K202" s="9">
        <f>-1909.1*J202+70764</f>
        <v>5071.8690000000061</v>
      </c>
      <c r="L202" s="9">
        <f t="shared" si="5"/>
        <v>3043121.4000000036</v>
      </c>
    </row>
    <row r="203" spans="1:12" ht="15" thickBot="1" x14ac:dyDescent="0.4">
      <c r="A203">
        <v>202</v>
      </c>
      <c r="B203" s="6" t="s">
        <v>35</v>
      </c>
      <c r="C203" s="24" t="s">
        <v>31</v>
      </c>
      <c r="D203" s="24" t="s">
        <v>31</v>
      </c>
      <c r="E203" t="s">
        <v>123</v>
      </c>
      <c r="F203" s="11" t="s">
        <v>11</v>
      </c>
      <c r="G203" s="27">
        <v>44534</v>
      </c>
      <c r="H203" s="27" t="s">
        <v>127</v>
      </c>
      <c r="I203" s="28" t="s">
        <v>132</v>
      </c>
      <c r="J203">
        <v>41.51</v>
      </c>
      <c r="K203" s="5">
        <v>111.15</v>
      </c>
      <c r="L203" s="9">
        <v>125676.8</v>
      </c>
    </row>
    <row r="204" spans="1:12" ht="15" thickBot="1" x14ac:dyDescent="0.4">
      <c r="A204">
        <v>203</v>
      </c>
      <c r="B204" s="12" t="s">
        <v>36</v>
      </c>
      <c r="C204" s="24" t="s">
        <v>31</v>
      </c>
      <c r="D204" s="24" t="s">
        <v>31</v>
      </c>
      <c r="E204" t="s">
        <v>124</v>
      </c>
      <c r="F204" s="13" t="s">
        <v>15</v>
      </c>
      <c r="G204" s="27">
        <v>44534</v>
      </c>
      <c r="H204" s="27" t="s">
        <v>127</v>
      </c>
      <c r="I204" s="28" t="s">
        <v>132</v>
      </c>
      <c r="J204">
        <v>41.71</v>
      </c>
      <c r="K204" s="14">
        <v>194.65</v>
      </c>
      <c r="L204" s="14">
        <v>110678.39999999999</v>
      </c>
    </row>
    <row r="205" spans="1:12" ht="15" thickBot="1" x14ac:dyDescent="0.4">
      <c r="A205">
        <v>204</v>
      </c>
      <c r="B205" s="20" t="s">
        <v>37</v>
      </c>
      <c r="C205" s="25" t="s">
        <v>38</v>
      </c>
      <c r="D205" s="24" t="s">
        <v>31</v>
      </c>
      <c r="E205" t="s">
        <v>123</v>
      </c>
      <c r="F205" s="22" t="s">
        <v>3</v>
      </c>
      <c r="G205" s="27">
        <v>44535</v>
      </c>
      <c r="H205" s="27" t="s">
        <v>127</v>
      </c>
      <c r="I205" s="28" t="s">
        <v>132</v>
      </c>
      <c r="J205" s="21">
        <v>34.479999999999997</v>
      </c>
      <c r="K205" s="21">
        <f>-1909.1*J205+70764</f>
        <v>4938.2320000000036</v>
      </c>
      <c r="L205" s="21">
        <f t="shared" si="5"/>
        <v>2962939.200000002</v>
      </c>
    </row>
    <row r="206" spans="1:12" ht="15" thickBot="1" x14ac:dyDescent="0.4">
      <c r="A206">
        <v>205</v>
      </c>
      <c r="B206" s="8" t="s">
        <v>39</v>
      </c>
      <c r="C206" s="25" t="s">
        <v>38</v>
      </c>
      <c r="D206" s="24" t="s">
        <v>31</v>
      </c>
      <c r="E206" t="s">
        <v>123</v>
      </c>
      <c r="F206" s="11" t="s">
        <v>5</v>
      </c>
      <c r="G206" s="27">
        <v>44535</v>
      </c>
      <c r="H206" s="27" t="s">
        <v>127</v>
      </c>
      <c r="I206" s="28" t="s">
        <v>132</v>
      </c>
      <c r="J206" s="9">
        <v>36.799999999999997</v>
      </c>
      <c r="K206" s="9">
        <f>-327.27*J206+13211</f>
        <v>1167.4640000000018</v>
      </c>
      <c r="L206" s="9">
        <f t="shared" si="5"/>
        <v>700478.40000000107</v>
      </c>
    </row>
    <row r="207" spans="1:12" ht="15" thickBot="1" x14ac:dyDescent="0.4">
      <c r="A207">
        <v>206</v>
      </c>
      <c r="B207" s="8" t="s">
        <v>40</v>
      </c>
      <c r="C207" s="25" t="s">
        <v>38</v>
      </c>
      <c r="D207" s="24" t="s">
        <v>31</v>
      </c>
      <c r="E207" t="s">
        <v>124</v>
      </c>
      <c r="F207" s="10" t="s">
        <v>9</v>
      </c>
      <c r="G207" s="27">
        <v>44535</v>
      </c>
      <c r="H207" s="27" t="s">
        <v>127</v>
      </c>
      <c r="I207" s="28" t="s">
        <v>132</v>
      </c>
      <c r="J207" s="9">
        <v>30.72</v>
      </c>
      <c r="K207" s="9">
        <f>-15000*J207+506500</f>
        <v>45700</v>
      </c>
      <c r="L207" s="9">
        <f t="shared" si="5"/>
        <v>27420000</v>
      </c>
    </row>
    <row r="208" spans="1:12" ht="15" thickBot="1" x14ac:dyDescent="0.4">
      <c r="A208">
        <v>207</v>
      </c>
      <c r="B208" s="8" t="s">
        <v>41</v>
      </c>
      <c r="C208" s="25" t="s">
        <v>38</v>
      </c>
      <c r="D208" s="24" t="s">
        <v>31</v>
      </c>
      <c r="E208" t="s">
        <v>124</v>
      </c>
      <c r="F208" s="13" t="s">
        <v>15</v>
      </c>
      <c r="G208" s="27">
        <v>44535</v>
      </c>
      <c r="H208" s="27" t="s">
        <v>127</v>
      </c>
      <c r="I208" s="28" t="s">
        <v>132</v>
      </c>
      <c r="J208">
        <v>41.77</v>
      </c>
      <c r="K208" s="9">
        <v>152.1</v>
      </c>
      <c r="L208" s="9">
        <v>121523.8</v>
      </c>
    </row>
    <row r="209" spans="1:12" ht="15" thickBot="1" x14ac:dyDescent="0.4">
      <c r="A209">
        <v>208</v>
      </c>
      <c r="B209" s="8" t="s">
        <v>42</v>
      </c>
      <c r="C209" s="25" t="s">
        <v>38</v>
      </c>
      <c r="D209" s="24" t="s">
        <v>31</v>
      </c>
      <c r="E209" t="s">
        <v>123</v>
      </c>
      <c r="F209" s="11" t="s">
        <v>11</v>
      </c>
      <c r="G209" s="27">
        <v>44535</v>
      </c>
      <c r="H209" s="27" t="s">
        <v>127</v>
      </c>
      <c r="I209" s="28" t="s">
        <v>132</v>
      </c>
      <c r="J209" s="9">
        <v>37.4</v>
      </c>
      <c r="K209" s="9">
        <f>-327.27*J209+13211</f>
        <v>971.10200000000077</v>
      </c>
      <c r="L209" s="9">
        <f t="shared" si="5"/>
        <v>582661.20000000042</v>
      </c>
    </row>
    <row r="210" spans="1:12" x14ac:dyDescent="0.35">
      <c r="A210">
        <v>209</v>
      </c>
      <c r="B210" s="8" t="s">
        <v>43</v>
      </c>
      <c r="C210" s="25" t="s">
        <v>38</v>
      </c>
      <c r="D210" s="24" t="s">
        <v>31</v>
      </c>
      <c r="E210" t="s">
        <v>124</v>
      </c>
      <c r="F210" s="10" t="s">
        <v>13</v>
      </c>
      <c r="G210" s="27">
        <v>44535</v>
      </c>
      <c r="H210" s="27" t="s">
        <v>127</v>
      </c>
      <c r="I210" s="28" t="s">
        <v>132</v>
      </c>
      <c r="J210" s="9">
        <v>37.229999999999997</v>
      </c>
      <c r="K210" s="9">
        <f>-327.27*J210+13211</f>
        <v>1026.7379000000019</v>
      </c>
      <c r="L210" s="9">
        <f t="shared" si="5"/>
        <v>616042.74000000115</v>
      </c>
    </row>
    <row r="211" spans="1:12" x14ac:dyDescent="0.35">
      <c r="A211">
        <v>210</v>
      </c>
      <c r="B211" s="8" t="s">
        <v>44</v>
      </c>
      <c r="C211" s="25" t="s">
        <v>45</v>
      </c>
      <c r="D211" s="25" t="s">
        <v>45</v>
      </c>
      <c r="E211" t="s">
        <v>123</v>
      </c>
      <c r="F211" s="11" t="s">
        <v>46</v>
      </c>
      <c r="G211" s="27">
        <v>44536</v>
      </c>
      <c r="H211" s="27" t="s">
        <v>127</v>
      </c>
      <c r="I211" s="28" t="s">
        <v>132</v>
      </c>
      <c r="J211" s="9">
        <v>34.119999999999997</v>
      </c>
      <c r="K211" s="9">
        <f>-1909.1*J211+70764</f>
        <v>5625.5080000000089</v>
      </c>
      <c r="L211" s="9">
        <f t="shared" si="5"/>
        <v>3375304.8000000059</v>
      </c>
    </row>
    <row r="212" spans="1:12" x14ac:dyDescent="0.35">
      <c r="A212">
        <v>211</v>
      </c>
      <c r="B212" s="8" t="s">
        <v>47</v>
      </c>
      <c r="C212" s="25" t="s">
        <v>45</v>
      </c>
      <c r="D212" s="25" t="s">
        <v>45</v>
      </c>
      <c r="E212" t="s">
        <v>123</v>
      </c>
      <c r="F212" s="11" t="s">
        <v>48</v>
      </c>
      <c r="G212" s="27">
        <v>44536</v>
      </c>
      <c r="H212" s="27" t="s">
        <v>127</v>
      </c>
      <c r="I212" s="28" t="s">
        <v>132</v>
      </c>
      <c r="J212" s="9">
        <v>37.42</v>
      </c>
      <c r="K212" s="9">
        <f>-327.27*J212+13211</f>
        <v>964.55659999999989</v>
      </c>
      <c r="L212" s="9">
        <f t="shared" si="5"/>
        <v>578733.96</v>
      </c>
    </row>
    <row r="213" spans="1:12" x14ac:dyDescent="0.35">
      <c r="A213">
        <v>212</v>
      </c>
      <c r="B213" s="8" t="s">
        <v>49</v>
      </c>
      <c r="C213" s="25" t="s">
        <v>45</v>
      </c>
      <c r="D213" s="25" t="s">
        <v>45</v>
      </c>
      <c r="E213" t="s">
        <v>123</v>
      </c>
      <c r="F213" s="11" t="s">
        <v>50</v>
      </c>
      <c r="G213" s="27">
        <v>44536</v>
      </c>
      <c r="H213" s="27" t="s">
        <v>127</v>
      </c>
      <c r="I213" s="28" t="s">
        <v>132</v>
      </c>
      <c r="J213" s="9">
        <v>37.409999999999997</v>
      </c>
      <c r="K213" s="9">
        <f t="shared" ref="K213:K214" si="6">-327.27*J213+13211</f>
        <v>967.82930000000124</v>
      </c>
      <c r="L213" s="9">
        <f t="shared" si="5"/>
        <v>580697.58000000066</v>
      </c>
    </row>
    <row r="214" spans="1:12" x14ac:dyDescent="0.35">
      <c r="A214">
        <v>213</v>
      </c>
      <c r="B214" s="8" t="s">
        <v>51</v>
      </c>
      <c r="C214" s="25" t="s">
        <v>45</v>
      </c>
      <c r="D214" s="25" t="s">
        <v>45</v>
      </c>
      <c r="E214" t="s">
        <v>123</v>
      </c>
      <c r="F214" s="11" t="s">
        <v>11</v>
      </c>
      <c r="G214" s="27">
        <v>44536</v>
      </c>
      <c r="H214" s="27" t="s">
        <v>127</v>
      </c>
      <c r="I214" s="28" t="s">
        <v>132</v>
      </c>
      <c r="J214" s="9">
        <v>37.479999999999997</v>
      </c>
      <c r="K214" s="9">
        <f t="shared" si="6"/>
        <v>944.92040000000088</v>
      </c>
      <c r="L214" s="9">
        <f t="shared" si="5"/>
        <v>566952.24000000057</v>
      </c>
    </row>
    <row r="215" spans="1:12" x14ac:dyDescent="0.35">
      <c r="A215">
        <v>214</v>
      </c>
      <c r="B215" s="8" t="s">
        <v>52</v>
      </c>
      <c r="C215" s="25" t="s">
        <v>45</v>
      </c>
      <c r="D215" s="25" t="s">
        <v>45</v>
      </c>
      <c r="E215" t="s">
        <v>123</v>
      </c>
      <c r="F215" s="11" t="s">
        <v>53</v>
      </c>
      <c r="G215" s="27">
        <v>44536</v>
      </c>
      <c r="H215" s="27" t="s">
        <v>127</v>
      </c>
      <c r="I215" s="28" t="s">
        <v>132</v>
      </c>
      <c r="J215" s="9">
        <v>35.44</v>
      </c>
      <c r="K215" s="9">
        <f>-1909.1*J215+70764</f>
        <v>3105.4960000000137</v>
      </c>
      <c r="L215" s="9">
        <f t="shared" si="5"/>
        <v>1863297.6000000082</v>
      </c>
    </row>
    <row r="216" spans="1:12" x14ac:dyDescent="0.35">
      <c r="A216">
        <v>215</v>
      </c>
      <c r="B216" s="8" t="s">
        <v>54</v>
      </c>
      <c r="C216" s="25" t="s">
        <v>45</v>
      </c>
      <c r="D216" s="25" t="s">
        <v>45</v>
      </c>
      <c r="E216" t="s">
        <v>123</v>
      </c>
      <c r="F216" s="11" t="s">
        <v>55</v>
      </c>
      <c r="G216" s="27">
        <v>44536</v>
      </c>
      <c r="H216" s="27" t="s">
        <v>127</v>
      </c>
      <c r="I216" s="28" t="s">
        <v>132</v>
      </c>
      <c r="J216">
        <v>41.9</v>
      </c>
      <c r="K216" s="9">
        <v>192.91</v>
      </c>
      <c r="L216" s="9">
        <v>105881.1</v>
      </c>
    </row>
    <row r="217" spans="1:12" x14ac:dyDescent="0.35">
      <c r="A217">
        <v>216</v>
      </c>
      <c r="B217" s="8" t="s">
        <v>56</v>
      </c>
      <c r="C217" s="25" t="s">
        <v>45</v>
      </c>
      <c r="D217" s="25" t="s">
        <v>45</v>
      </c>
      <c r="E217" t="s">
        <v>123</v>
      </c>
      <c r="F217" s="11" t="s">
        <v>57</v>
      </c>
      <c r="G217" s="27">
        <v>44536</v>
      </c>
      <c r="H217" s="27" t="s">
        <v>127</v>
      </c>
      <c r="I217" s="28" t="s">
        <v>132</v>
      </c>
      <c r="J217" s="9">
        <v>37.42</v>
      </c>
      <c r="K217" s="9">
        <f t="shared" ref="K217:K218" si="7">-327.27*J217+13211</f>
        <v>964.55659999999989</v>
      </c>
      <c r="L217" s="9">
        <f t="shared" si="5"/>
        <v>578733.96</v>
      </c>
    </row>
    <row r="218" spans="1:12" x14ac:dyDescent="0.35">
      <c r="A218">
        <v>217</v>
      </c>
      <c r="B218" s="8" t="s">
        <v>58</v>
      </c>
      <c r="C218" s="25" t="s">
        <v>45</v>
      </c>
      <c r="D218" s="25" t="s">
        <v>45</v>
      </c>
      <c r="E218" t="s">
        <v>123</v>
      </c>
      <c r="F218" s="11" t="s">
        <v>59</v>
      </c>
      <c r="G218" s="27">
        <v>44536</v>
      </c>
      <c r="H218" s="27" t="s">
        <v>127</v>
      </c>
      <c r="I218" s="28" t="s">
        <v>132</v>
      </c>
      <c r="J218" s="9">
        <v>37.42</v>
      </c>
      <c r="K218" s="9">
        <f t="shared" si="7"/>
        <v>964.55659999999989</v>
      </c>
      <c r="L218" s="9">
        <f t="shared" si="5"/>
        <v>578733.96</v>
      </c>
    </row>
    <row r="219" spans="1:12" x14ac:dyDescent="0.35">
      <c r="A219">
        <v>218</v>
      </c>
      <c r="B219" s="8" t="s">
        <v>60</v>
      </c>
      <c r="C219" s="25" t="s">
        <v>45</v>
      </c>
      <c r="D219" s="25" t="s">
        <v>45</v>
      </c>
      <c r="E219" t="s">
        <v>123</v>
      </c>
      <c r="F219" s="11" t="s">
        <v>61</v>
      </c>
      <c r="G219" s="27">
        <v>44536</v>
      </c>
      <c r="H219" s="27" t="s">
        <v>127</v>
      </c>
      <c r="I219" s="28" t="s">
        <v>132</v>
      </c>
      <c r="J219" s="9">
        <v>34.42</v>
      </c>
      <c r="K219" s="9">
        <f>-1909.1*J219+70764</f>
        <v>5052.7780000000057</v>
      </c>
      <c r="L219" s="9">
        <f t="shared" si="5"/>
        <v>3031666.8000000035</v>
      </c>
    </row>
    <row r="220" spans="1:12" ht="15" thickBot="1" x14ac:dyDescent="0.4">
      <c r="A220">
        <v>219</v>
      </c>
      <c r="B220" s="8" t="s">
        <v>62</v>
      </c>
      <c r="C220" s="25" t="s">
        <v>45</v>
      </c>
      <c r="D220" s="25" t="s">
        <v>45</v>
      </c>
      <c r="E220" t="s">
        <v>124</v>
      </c>
      <c r="F220" s="10" t="s">
        <v>9</v>
      </c>
      <c r="G220" s="27">
        <v>44536</v>
      </c>
      <c r="H220" s="27" t="s">
        <v>127</v>
      </c>
      <c r="I220" s="28" t="s">
        <v>132</v>
      </c>
      <c r="J220" s="9">
        <v>35.42</v>
      </c>
      <c r="K220" s="9">
        <f>-1909.1*J220+70764</f>
        <v>3143.6779999999999</v>
      </c>
      <c r="L220" s="9">
        <f t="shared" si="5"/>
        <v>1886206.7999999998</v>
      </c>
    </row>
    <row r="221" spans="1:12" ht="15" thickBot="1" x14ac:dyDescent="0.4">
      <c r="A221">
        <v>220</v>
      </c>
      <c r="B221" s="8" t="s">
        <v>63</v>
      </c>
      <c r="C221" s="25" t="s">
        <v>45</v>
      </c>
      <c r="D221" s="25" t="s">
        <v>45</v>
      </c>
      <c r="E221" t="s">
        <v>123</v>
      </c>
      <c r="F221" s="15" t="s">
        <v>3</v>
      </c>
      <c r="G221" s="27">
        <v>44536</v>
      </c>
      <c r="H221" s="27" t="s">
        <v>127</v>
      </c>
      <c r="I221" s="28" t="s">
        <v>132</v>
      </c>
      <c r="J221" s="9">
        <v>36.369999999999997</v>
      </c>
      <c r="K221" s="9">
        <f>-1909.1*J221+70764</f>
        <v>1330.0330000000104</v>
      </c>
      <c r="L221" s="9">
        <f t="shared" si="5"/>
        <v>798019.80000000622</v>
      </c>
    </row>
    <row r="222" spans="1:12" x14ac:dyDescent="0.35">
      <c r="A222">
        <v>221</v>
      </c>
      <c r="B222" s="8" t="s">
        <v>64</v>
      </c>
      <c r="C222" s="25" t="s">
        <v>45</v>
      </c>
      <c r="D222" s="25" t="s">
        <v>45</v>
      </c>
      <c r="E222" t="s">
        <v>123</v>
      </c>
      <c r="F222" s="15" t="s">
        <v>3</v>
      </c>
      <c r="G222" s="27">
        <v>44536</v>
      </c>
      <c r="H222" s="27" t="s">
        <v>127</v>
      </c>
      <c r="I222" s="28" t="s">
        <v>132</v>
      </c>
      <c r="J222">
        <v>41.85</v>
      </c>
      <c r="K222" s="9">
        <v>104.25</v>
      </c>
      <c r="L222" s="9">
        <v>144372.79999999999</v>
      </c>
    </row>
    <row r="223" spans="1:12" ht="15" thickBot="1" x14ac:dyDescent="0.4">
      <c r="A223">
        <v>222</v>
      </c>
      <c r="B223" s="8" t="s">
        <v>65</v>
      </c>
      <c r="C223" s="25" t="s">
        <v>45</v>
      </c>
      <c r="D223" s="25" t="s">
        <v>45</v>
      </c>
      <c r="E223" t="s">
        <v>124</v>
      </c>
      <c r="F223" s="13" t="s">
        <v>15</v>
      </c>
      <c r="G223" s="27">
        <v>44536</v>
      </c>
      <c r="H223" s="27" t="s">
        <v>127</v>
      </c>
      <c r="I223" s="28" t="s">
        <v>132</v>
      </c>
      <c r="J223" s="9">
        <v>37.24</v>
      </c>
      <c r="K223" s="9">
        <f t="shared" ref="K223" si="8">-327.27*J223+13211</f>
        <v>1023.4652000000006</v>
      </c>
      <c r="L223" s="9">
        <f t="shared" si="5"/>
        <v>614079.12000000034</v>
      </c>
    </row>
    <row r="224" spans="1:12" x14ac:dyDescent="0.35">
      <c r="A224">
        <v>223</v>
      </c>
      <c r="B224" s="8" t="s">
        <v>66</v>
      </c>
      <c r="C224" s="25" t="s">
        <v>45</v>
      </c>
      <c r="D224" s="25" t="s">
        <v>45</v>
      </c>
      <c r="E224" t="s">
        <v>123</v>
      </c>
      <c r="F224" s="11" t="s">
        <v>5</v>
      </c>
      <c r="G224" s="27">
        <v>44536</v>
      </c>
      <c r="H224" s="27" t="s">
        <v>127</v>
      </c>
      <c r="I224" s="28" t="s">
        <v>132</v>
      </c>
      <c r="J224" s="9">
        <v>33.11</v>
      </c>
      <c r="K224" s="9">
        <f>-1909.1*J224+70764</f>
        <v>7553.6990000000005</v>
      </c>
      <c r="L224" s="9">
        <f t="shared" si="5"/>
        <v>4532219.4000000013</v>
      </c>
    </row>
    <row r="225" spans="1:12" x14ac:dyDescent="0.35">
      <c r="A225">
        <v>224</v>
      </c>
      <c r="B225" s="8" t="s">
        <v>67</v>
      </c>
      <c r="C225" s="25" t="s">
        <v>45</v>
      </c>
      <c r="D225" s="25" t="s">
        <v>45</v>
      </c>
      <c r="E225" t="s">
        <v>123</v>
      </c>
      <c r="F225" s="11" t="s">
        <v>5</v>
      </c>
      <c r="G225" s="27">
        <v>44536</v>
      </c>
      <c r="H225" s="27" t="s">
        <v>127</v>
      </c>
      <c r="I225" s="28" t="s">
        <v>132</v>
      </c>
      <c r="J225" s="9">
        <v>36.44</v>
      </c>
      <c r="K225" s="9">
        <f>-1909.1*J225+70764</f>
        <v>1196.3960000000079</v>
      </c>
      <c r="L225" s="9">
        <f t="shared" si="5"/>
        <v>717837.60000000475</v>
      </c>
    </row>
    <row r="226" spans="1:12" x14ac:dyDescent="0.35">
      <c r="A226">
        <v>225</v>
      </c>
      <c r="B226" s="8" t="s">
        <v>68</v>
      </c>
      <c r="C226" s="25" t="s">
        <v>45</v>
      </c>
      <c r="D226" s="25" t="s">
        <v>45</v>
      </c>
      <c r="E226" t="s">
        <v>124</v>
      </c>
      <c r="F226" s="10" t="s">
        <v>13</v>
      </c>
      <c r="G226" s="27">
        <v>44536</v>
      </c>
      <c r="H226" s="27" t="s">
        <v>127</v>
      </c>
      <c r="I226" s="28" t="s">
        <v>132</v>
      </c>
      <c r="J226" s="9">
        <v>36.450000000000003</v>
      </c>
      <c r="K226" s="9">
        <f>-1909.1*J226+70764</f>
        <v>1177.304999999993</v>
      </c>
      <c r="L226" s="9">
        <f t="shared" si="5"/>
        <v>706382.99999999581</v>
      </c>
    </row>
    <row r="227" spans="1:12" x14ac:dyDescent="0.35">
      <c r="A227">
        <v>226</v>
      </c>
      <c r="B227" s="8" t="s">
        <v>69</v>
      </c>
      <c r="C227" s="25" t="s">
        <v>45</v>
      </c>
      <c r="D227" s="25" t="s">
        <v>45</v>
      </c>
      <c r="E227" t="s">
        <v>123</v>
      </c>
      <c r="F227" s="11" t="s">
        <v>70</v>
      </c>
      <c r="G227" s="27">
        <v>44536</v>
      </c>
      <c r="H227" s="27" t="s">
        <v>127</v>
      </c>
      <c r="I227" s="28" t="s">
        <v>132</v>
      </c>
      <c r="J227" s="9">
        <v>33.369999999999997</v>
      </c>
      <c r="K227" s="9">
        <f>-1909.1*J227+70764</f>
        <v>7057.333000000006</v>
      </c>
      <c r="L227" s="9">
        <f t="shared" si="5"/>
        <v>4234399.8000000026</v>
      </c>
    </row>
    <row r="228" spans="1:12" x14ac:dyDescent="0.35">
      <c r="A228">
        <v>227</v>
      </c>
      <c r="B228" s="8" t="s">
        <v>71</v>
      </c>
      <c r="C228" s="25" t="s">
        <v>45</v>
      </c>
      <c r="D228" s="25" t="s">
        <v>45</v>
      </c>
      <c r="E228" t="s">
        <v>123</v>
      </c>
      <c r="F228" s="11" t="s">
        <v>70</v>
      </c>
      <c r="G228" s="27">
        <v>44536</v>
      </c>
      <c r="H228" s="27" t="s">
        <v>127</v>
      </c>
      <c r="I228" s="28" t="s">
        <v>132</v>
      </c>
      <c r="J228" s="9">
        <v>36.200000000000003</v>
      </c>
      <c r="K228" s="9">
        <f>-1909.1*J228+70764</f>
        <v>1654.5800000000017</v>
      </c>
      <c r="L228" s="9">
        <f t="shared" si="5"/>
        <v>992748.00000000105</v>
      </c>
    </row>
    <row r="229" spans="1:12" x14ac:dyDescent="0.35">
      <c r="A229">
        <v>228</v>
      </c>
      <c r="B229" s="8" t="s">
        <v>72</v>
      </c>
      <c r="C229" s="25" t="s">
        <v>73</v>
      </c>
      <c r="D229" s="25" t="s">
        <v>73</v>
      </c>
      <c r="E229" t="s">
        <v>123</v>
      </c>
      <c r="F229" s="11" t="s">
        <v>3</v>
      </c>
      <c r="G229" s="27">
        <v>44537</v>
      </c>
      <c r="H229" s="27" t="s">
        <v>127</v>
      </c>
      <c r="I229" s="28" t="s">
        <v>132</v>
      </c>
      <c r="J229" s="9">
        <v>32.6</v>
      </c>
      <c r="K229" s="9">
        <v>162.76</v>
      </c>
      <c r="L229" s="9">
        <v>125676.8</v>
      </c>
    </row>
    <row r="230" spans="1:12" x14ac:dyDescent="0.35">
      <c r="A230">
        <v>229</v>
      </c>
      <c r="B230" s="8" t="s">
        <v>74</v>
      </c>
      <c r="C230" s="25" t="s">
        <v>73</v>
      </c>
      <c r="D230" s="25" t="s">
        <v>73</v>
      </c>
      <c r="E230" t="s">
        <v>123</v>
      </c>
      <c r="F230" s="11" t="s">
        <v>5</v>
      </c>
      <c r="G230" s="27">
        <v>44537</v>
      </c>
      <c r="H230" s="27" t="s">
        <v>127</v>
      </c>
      <c r="I230" s="28" t="s">
        <v>132</v>
      </c>
      <c r="J230" s="9">
        <v>35.21</v>
      </c>
      <c r="K230" s="9">
        <f>-1909.1*J230+70764</f>
        <v>3544.5890000000072</v>
      </c>
      <c r="L230" s="9">
        <f t="shared" si="5"/>
        <v>2126753.4000000041</v>
      </c>
    </row>
    <row r="231" spans="1:12" x14ac:dyDescent="0.35">
      <c r="A231">
        <v>230</v>
      </c>
      <c r="B231" s="8" t="s">
        <v>75</v>
      </c>
      <c r="C231" s="25" t="s">
        <v>73</v>
      </c>
      <c r="D231" s="25" t="s">
        <v>73</v>
      </c>
      <c r="E231" t="s">
        <v>124</v>
      </c>
      <c r="F231" s="10" t="s">
        <v>9</v>
      </c>
      <c r="G231" s="27">
        <v>44537</v>
      </c>
      <c r="H231" s="27" t="s">
        <v>127</v>
      </c>
      <c r="I231" s="28" t="s">
        <v>132</v>
      </c>
      <c r="J231" s="9">
        <v>32.450000000000003</v>
      </c>
      <c r="K231" s="9">
        <f>-15000*J231+506500</f>
        <v>19749.999999999942</v>
      </c>
      <c r="L231" s="9">
        <f t="shared" si="5"/>
        <v>11849999.999999965</v>
      </c>
    </row>
    <row r="232" spans="1:12" ht="15" thickBot="1" x14ac:dyDescent="0.4">
      <c r="A232">
        <v>231</v>
      </c>
      <c r="B232" s="8" t="s">
        <v>76</v>
      </c>
      <c r="C232" s="25" t="s">
        <v>73</v>
      </c>
      <c r="D232" s="25" t="s">
        <v>73</v>
      </c>
      <c r="E232" t="s">
        <v>124</v>
      </c>
      <c r="F232" s="13" t="s">
        <v>15</v>
      </c>
      <c r="G232" s="27">
        <v>44537</v>
      </c>
      <c r="H232" s="27" t="s">
        <v>127</v>
      </c>
      <c r="I232" s="28" t="s">
        <v>132</v>
      </c>
      <c r="J232" s="9">
        <v>36.340000000000003</v>
      </c>
      <c r="K232" s="9">
        <f>-1909.1*J232+70764</f>
        <v>1387.3059999999969</v>
      </c>
      <c r="L232" s="9">
        <f t="shared" si="5"/>
        <v>832383.59999999811</v>
      </c>
    </row>
    <row r="233" spans="1:12" x14ac:dyDescent="0.35">
      <c r="A233">
        <v>232</v>
      </c>
      <c r="B233" s="8" t="s">
        <v>77</v>
      </c>
      <c r="C233" s="25" t="s">
        <v>73</v>
      </c>
      <c r="D233" s="25" t="s">
        <v>73</v>
      </c>
      <c r="E233" t="s">
        <v>123</v>
      </c>
      <c r="F233" s="11" t="s">
        <v>11</v>
      </c>
      <c r="G233" s="27">
        <v>44537</v>
      </c>
      <c r="H233" s="27" t="s">
        <v>127</v>
      </c>
      <c r="I233" s="28" t="s">
        <v>132</v>
      </c>
      <c r="J233" s="9">
        <v>32.14</v>
      </c>
      <c r="K233" s="9">
        <f>-15000*J233+506500</f>
        <v>24400</v>
      </c>
      <c r="L233" s="9">
        <f t="shared" si="5"/>
        <v>14640000</v>
      </c>
    </row>
    <row r="234" spans="1:12" x14ac:dyDescent="0.35">
      <c r="A234">
        <v>233</v>
      </c>
      <c r="B234" s="8" t="s">
        <v>78</v>
      </c>
      <c r="C234" s="25" t="s">
        <v>73</v>
      </c>
      <c r="D234" s="25" t="s">
        <v>73</v>
      </c>
      <c r="E234" t="s">
        <v>124</v>
      </c>
      <c r="F234" s="10" t="s">
        <v>13</v>
      </c>
      <c r="G234" s="27">
        <v>44537</v>
      </c>
      <c r="H234" s="27" t="s">
        <v>127</v>
      </c>
      <c r="I234" s="28" t="s">
        <v>132</v>
      </c>
      <c r="J234">
        <v>41.77</v>
      </c>
      <c r="K234" s="9">
        <v>122.47</v>
      </c>
      <c r="L234" s="9">
        <v>120303.9</v>
      </c>
    </row>
    <row r="235" spans="1:12" x14ac:dyDescent="0.35">
      <c r="A235">
        <v>234</v>
      </c>
      <c r="B235" s="8" t="s">
        <v>79</v>
      </c>
      <c r="C235" s="25" t="s">
        <v>80</v>
      </c>
      <c r="D235" s="25" t="s">
        <v>80</v>
      </c>
      <c r="E235" t="s">
        <v>123</v>
      </c>
      <c r="F235" s="11" t="s">
        <v>3</v>
      </c>
      <c r="G235" s="27">
        <v>44538</v>
      </c>
      <c r="H235" s="27" t="s">
        <v>127</v>
      </c>
      <c r="I235" s="28" t="s">
        <v>132</v>
      </c>
      <c r="J235" s="9">
        <v>26.28</v>
      </c>
      <c r="K235" s="9">
        <f>-15000*J235+506500</f>
        <v>112300</v>
      </c>
      <c r="L235" s="9">
        <f t="shared" si="5"/>
        <v>67380000</v>
      </c>
    </row>
    <row r="236" spans="1:12" x14ac:dyDescent="0.35">
      <c r="A236">
        <v>235</v>
      </c>
      <c r="B236" s="8" t="s">
        <v>81</v>
      </c>
      <c r="C236" s="25" t="s">
        <v>80</v>
      </c>
      <c r="D236" s="25" t="s">
        <v>80</v>
      </c>
      <c r="E236" t="s">
        <v>123</v>
      </c>
      <c r="F236" s="11" t="s">
        <v>5</v>
      </c>
      <c r="G236" s="27">
        <v>44538</v>
      </c>
      <c r="H236" s="27" t="s">
        <v>127</v>
      </c>
      <c r="I236" s="28" t="s">
        <v>132</v>
      </c>
      <c r="J236">
        <v>41.85</v>
      </c>
      <c r="K236" s="9">
        <v>194.65</v>
      </c>
      <c r="L236" s="9">
        <v>110678.39999999999</v>
      </c>
    </row>
    <row r="237" spans="1:12" x14ac:dyDescent="0.35">
      <c r="A237">
        <v>236</v>
      </c>
      <c r="B237" s="8" t="s">
        <v>82</v>
      </c>
      <c r="C237" s="25" t="s">
        <v>80</v>
      </c>
      <c r="D237" s="25" t="s">
        <v>80</v>
      </c>
      <c r="E237" t="s">
        <v>124</v>
      </c>
      <c r="F237" s="10" t="s">
        <v>9</v>
      </c>
      <c r="G237" s="27">
        <v>44538</v>
      </c>
      <c r="H237" s="27" t="s">
        <v>127</v>
      </c>
      <c r="I237" s="28" t="s">
        <v>132</v>
      </c>
      <c r="J237">
        <v>41.9</v>
      </c>
      <c r="K237" s="9">
        <v>184.18</v>
      </c>
      <c r="L237" s="9">
        <v>105881.1</v>
      </c>
    </row>
    <row r="238" spans="1:12" ht="15" thickBot="1" x14ac:dyDescent="0.4">
      <c r="A238">
        <v>237</v>
      </c>
      <c r="B238" s="8" t="s">
        <v>83</v>
      </c>
      <c r="C238" s="25" t="s">
        <v>80</v>
      </c>
      <c r="D238" s="25" t="s">
        <v>80</v>
      </c>
      <c r="E238" t="s">
        <v>124</v>
      </c>
      <c r="F238" s="13" t="s">
        <v>15</v>
      </c>
      <c r="G238" s="27">
        <v>44538</v>
      </c>
      <c r="H238" s="27" t="s">
        <v>127</v>
      </c>
      <c r="I238" s="28" t="s">
        <v>132</v>
      </c>
      <c r="J238" s="9">
        <v>34.619999999999997</v>
      </c>
      <c r="K238" s="9">
        <f>-1909.1*J238+70764</f>
        <v>4670.9580000000133</v>
      </c>
      <c r="L238" s="9">
        <f t="shared" si="5"/>
        <v>2802574.8000000082</v>
      </c>
    </row>
    <row r="239" spans="1:12" x14ac:dyDescent="0.35">
      <c r="A239">
        <v>238</v>
      </c>
      <c r="B239" s="8" t="s">
        <v>84</v>
      </c>
      <c r="C239" s="25" t="s">
        <v>80</v>
      </c>
      <c r="D239" s="25" t="s">
        <v>80</v>
      </c>
      <c r="E239" t="s">
        <v>123</v>
      </c>
      <c r="F239" s="11" t="s">
        <v>11</v>
      </c>
      <c r="G239" s="27">
        <v>44538</v>
      </c>
      <c r="H239" s="27" t="s">
        <v>127</v>
      </c>
      <c r="I239" s="28" t="s">
        <v>132</v>
      </c>
      <c r="J239" s="9">
        <v>37.11</v>
      </c>
      <c r="K239" s="9">
        <f t="shared" ref="K239" si="9">-327.27*J239+13211</f>
        <v>1066.0103000000017</v>
      </c>
      <c r="L239" s="9">
        <f t="shared" si="5"/>
        <v>639606.18000000098</v>
      </c>
    </row>
    <row r="240" spans="1:12" x14ac:dyDescent="0.35">
      <c r="A240">
        <v>239</v>
      </c>
      <c r="B240" s="8" t="s">
        <v>85</v>
      </c>
      <c r="C240" s="25" t="s">
        <v>86</v>
      </c>
      <c r="D240" s="25" t="s">
        <v>86</v>
      </c>
      <c r="E240" t="s">
        <v>123</v>
      </c>
      <c r="F240" s="11" t="s">
        <v>3</v>
      </c>
      <c r="G240" s="27">
        <v>44539</v>
      </c>
      <c r="H240" s="27" t="s">
        <v>127</v>
      </c>
      <c r="I240" s="28" t="s">
        <v>132</v>
      </c>
      <c r="J240" s="9">
        <v>35.17</v>
      </c>
      <c r="K240" s="9">
        <f>-1909.1*J240+70764</f>
        <v>3620.9529999999941</v>
      </c>
      <c r="L240" s="9">
        <f t="shared" si="5"/>
        <v>2172571.7999999966</v>
      </c>
    </row>
    <row r="241" spans="1:12" x14ac:dyDescent="0.35">
      <c r="A241">
        <v>240</v>
      </c>
      <c r="B241" s="8" t="s">
        <v>87</v>
      </c>
      <c r="C241" s="25" t="s">
        <v>86</v>
      </c>
      <c r="D241" s="25" t="s">
        <v>86</v>
      </c>
      <c r="E241" t="s">
        <v>123</v>
      </c>
      <c r="F241" s="11" t="s">
        <v>5</v>
      </c>
      <c r="G241" s="27">
        <v>44539</v>
      </c>
      <c r="H241" s="27" t="s">
        <v>127</v>
      </c>
      <c r="I241" s="28" t="s">
        <v>132</v>
      </c>
      <c r="J241" s="9">
        <v>38.75</v>
      </c>
      <c r="K241" s="9">
        <f t="shared" ref="K241" si="10">-327.27*J241+13211</f>
        <v>529.28750000000036</v>
      </c>
      <c r="L241" s="9">
        <f t="shared" si="5"/>
        <v>317572.50000000023</v>
      </c>
    </row>
    <row r="242" spans="1:12" x14ac:dyDescent="0.35">
      <c r="A242">
        <v>241</v>
      </c>
      <c r="B242" s="8" t="s">
        <v>88</v>
      </c>
      <c r="C242" s="25" t="s">
        <v>86</v>
      </c>
      <c r="D242" s="25" t="s">
        <v>86</v>
      </c>
      <c r="E242" t="s">
        <v>124</v>
      </c>
      <c r="F242" s="10" t="s">
        <v>9</v>
      </c>
      <c r="G242" s="27">
        <v>44539</v>
      </c>
      <c r="H242" s="27" t="s">
        <v>127</v>
      </c>
      <c r="I242" s="28" t="s">
        <v>132</v>
      </c>
      <c r="J242">
        <v>40.950000000000003</v>
      </c>
      <c r="K242" s="9">
        <v>152.1</v>
      </c>
      <c r="L242" s="9">
        <v>134508.9</v>
      </c>
    </row>
    <row r="243" spans="1:12" ht="15" thickBot="1" x14ac:dyDescent="0.4">
      <c r="A243">
        <v>242</v>
      </c>
      <c r="B243" s="8" t="s">
        <v>89</v>
      </c>
      <c r="C243" s="25" t="s">
        <v>86</v>
      </c>
      <c r="D243" s="25" t="s">
        <v>86</v>
      </c>
      <c r="E243" t="s">
        <v>124</v>
      </c>
      <c r="F243" s="13" t="s">
        <v>15</v>
      </c>
      <c r="G243" s="27">
        <v>44539</v>
      </c>
      <c r="H243" s="27" t="s">
        <v>127</v>
      </c>
      <c r="I243" s="28" t="s">
        <v>132</v>
      </c>
      <c r="J243">
        <v>41.76</v>
      </c>
      <c r="K243" s="9">
        <v>151.88</v>
      </c>
      <c r="L243" s="9">
        <v>144372.79999999999</v>
      </c>
    </row>
    <row r="244" spans="1:12" x14ac:dyDescent="0.35">
      <c r="A244">
        <v>243</v>
      </c>
      <c r="B244" s="8" t="s">
        <v>90</v>
      </c>
      <c r="C244" s="25" t="s">
        <v>86</v>
      </c>
      <c r="D244" s="25" t="s">
        <v>86</v>
      </c>
      <c r="E244" t="s">
        <v>123</v>
      </c>
      <c r="F244" s="11" t="s">
        <v>11</v>
      </c>
      <c r="G244" s="27">
        <v>44539</v>
      </c>
      <c r="H244" s="27" t="s">
        <v>127</v>
      </c>
      <c r="I244" s="28" t="s">
        <v>132</v>
      </c>
      <c r="J244" s="9">
        <v>36.200000000000003</v>
      </c>
      <c r="K244" s="9">
        <f>-1909.1*J244+70764</f>
        <v>1654.5800000000017</v>
      </c>
      <c r="L244" s="9">
        <f t="shared" si="5"/>
        <v>992748.00000000105</v>
      </c>
    </row>
    <row r="245" spans="1:12" x14ac:dyDescent="0.35">
      <c r="A245">
        <v>244</v>
      </c>
      <c r="B245" s="8" t="s">
        <v>91</v>
      </c>
      <c r="C245" s="25" t="s">
        <v>92</v>
      </c>
      <c r="D245" s="25" t="s">
        <v>80</v>
      </c>
      <c r="E245" t="s">
        <v>123</v>
      </c>
      <c r="F245" s="11" t="s">
        <v>3</v>
      </c>
      <c r="G245" s="27">
        <v>44540</v>
      </c>
      <c r="H245" s="27" t="s">
        <v>127</v>
      </c>
      <c r="I245" s="28" t="s">
        <v>132</v>
      </c>
      <c r="J245" s="9">
        <v>37.4</v>
      </c>
      <c r="K245" s="9">
        <f t="shared" ref="K245:K246" si="11">-327.27*J245+13211</f>
        <v>971.10200000000077</v>
      </c>
      <c r="L245" s="9">
        <f t="shared" si="5"/>
        <v>582661.20000000042</v>
      </c>
    </row>
    <row r="246" spans="1:12" x14ac:dyDescent="0.35">
      <c r="A246">
        <v>245</v>
      </c>
      <c r="B246" s="8" t="s">
        <v>93</v>
      </c>
      <c r="C246" s="25" t="s">
        <v>92</v>
      </c>
      <c r="D246" s="25" t="s">
        <v>80</v>
      </c>
      <c r="E246" t="s">
        <v>123</v>
      </c>
      <c r="F246" s="11" t="s">
        <v>5</v>
      </c>
      <c r="G246" s="27">
        <v>44540</v>
      </c>
      <c r="H246" s="27" t="s">
        <v>127</v>
      </c>
      <c r="I246" s="28" t="s">
        <v>132</v>
      </c>
      <c r="J246" s="9">
        <v>37.479999999999997</v>
      </c>
      <c r="K246" s="9">
        <f t="shared" si="11"/>
        <v>944.92040000000088</v>
      </c>
      <c r="L246" s="9">
        <f t="shared" ref="L246:L268" si="12">(K246*60/100)*1000</f>
        <v>566952.24000000057</v>
      </c>
    </row>
    <row r="247" spans="1:12" x14ac:dyDescent="0.35">
      <c r="A247">
        <v>246</v>
      </c>
      <c r="B247" s="8" t="s">
        <v>94</v>
      </c>
      <c r="C247" s="25" t="s">
        <v>92</v>
      </c>
      <c r="D247" s="25" t="s">
        <v>80</v>
      </c>
      <c r="E247" t="s">
        <v>124</v>
      </c>
      <c r="F247" s="10" t="s">
        <v>9</v>
      </c>
      <c r="G247" s="27">
        <v>44540</v>
      </c>
      <c r="H247" s="27" t="s">
        <v>127</v>
      </c>
      <c r="I247" s="28" t="s">
        <v>132</v>
      </c>
      <c r="J247">
        <v>41.14</v>
      </c>
      <c r="K247" s="9">
        <v>104.25</v>
      </c>
      <c r="L247" s="9">
        <v>125676.8</v>
      </c>
    </row>
    <row r="248" spans="1:12" ht="15" thickBot="1" x14ac:dyDescent="0.4">
      <c r="A248">
        <v>247</v>
      </c>
      <c r="B248" s="8" t="s">
        <v>95</v>
      </c>
      <c r="C248" s="25" t="s">
        <v>92</v>
      </c>
      <c r="D248" s="25" t="s">
        <v>80</v>
      </c>
      <c r="E248" t="s">
        <v>124</v>
      </c>
      <c r="F248" s="13" t="s">
        <v>15</v>
      </c>
      <c r="G248" s="27">
        <v>44540</v>
      </c>
      <c r="H248" s="27" t="s">
        <v>127</v>
      </c>
      <c r="I248" s="28" t="s">
        <v>132</v>
      </c>
      <c r="J248" s="9">
        <v>37.799999999999997</v>
      </c>
      <c r="K248" s="9">
        <f t="shared" ref="K248" si="13">-327.27*J248+13211</f>
        <v>840.19400000000132</v>
      </c>
      <c r="L248" s="9">
        <f t="shared" si="12"/>
        <v>504116.40000000078</v>
      </c>
    </row>
    <row r="249" spans="1:12" x14ac:dyDescent="0.35">
      <c r="A249">
        <v>248</v>
      </c>
      <c r="B249" s="8" t="s">
        <v>96</v>
      </c>
      <c r="C249" s="25" t="s">
        <v>92</v>
      </c>
      <c r="D249" s="25" t="s">
        <v>80</v>
      </c>
      <c r="E249" t="s">
        <v>123</v>
      </c>
      <c r="F249" s="11" t="s">
        <v>11</v>
      </c>
      <c r="G249" s="27">
        <v>44540</v>
      </c>
      <c r="H249" s="27" t="s">
        <v>127</v>
      </c>
      <c r="I249" s="28" t="s">
        <v>132</v>
      </c>
      <c r="J249">
        <v>41.71</v>
      </c>
      <c r="K249" s="9">
        <v>140.22</v>
      </c>
      <c r="L249" s="9">
        <v>121523.8</v>
      </c>
    </row>
    <row r="250" spans="1:12" x14ac:dyDescent="0.35">
      <c r="A250">
        <v>249</v>
      </c>
      <c r="B250" s="8" t="s">
        <v>97</v>
      </c>
      <c r="C250" s="25" t="s">
        <v>119</v>
      </c>
      <c r="D250" s="25" t="s">
        <v>80</v>
      </c>
      <c r="E250" t="s">
        <v>123</v>
      </c>
      <c r="F250" s="11" t="s">
        <v>3</v>
      </c>
      <c r="G250" s="27">
        <v>44541</v>
      </c>
      <c r="H250" s="27" t="s">
        <v>127</v>
      </c>
      <c r="I250" s="28" t="s">
        <v>132</v>
      </c>
      <c r="J250">
        <v>41.85</v>
      </c>
      <c r="K250" s="9">
        <v>192.91</v>
      </c>
      <c r="L250" s="9">
        <v>111780</v>
      </c>
    </row>
    <row r="251" spans="1:12" x14ac:dyDescent="0.35">
      <c r="A251">
        <v>250</v>
      </c>
      <c r="B251" s="8" t="s">
        <v>98</v>
      </c>
      <c r="C251" s="25" t="s">
        <v>119</v>
      </c>
      <c r="D251" s="25" t="s">
        <v>80</v>
      </c>
      <c r="E251" t="s">
        <v>123</v>
      </c>
      <c r="F251" s="11" t="s">
        <v>5</v>
      </c>
      <c r="G251" s="27">
        <v>44541</v>
      </c>
      <c r="H251" s="27" t="s">
        <v>127</v>
      </c>
      <c r="I251" s="28" t="s">
        <v>132</v>
      </c>
      <c r="J251" s="9">
        <v>35.56</v>
      </c>
      <c r="K251" s="9">
        <f>-1909.1*J251+70764</f>
        <v>2876.403999999995</v>
      </c>
      <c r="L251" s="9">
        <f t="shared" si="12"/>
        <v>1725842.3999999971</v>
      </c>
    </row>
    <row r="252" spans="1:12" x14ac:dyDescent="0.35">
      <c r="A252">
        <v>251</v>
      </c>
      <c r="B252" s="8" t="s">
        <v>99</v>
      </c>
      <c r="C252" s="25" t="s">
        <v>119</v>
      </c>
      <c r="D252" s="25" t="s">
        <v>80</v>
      </c>
      <c r="E252" t="s">
        <v>124</v>
      </c>
      <c r="F252" s="10" t="s">
        <v>9</v>
      </c>
      <c r="G252" s="27">
        <v>44541</v>
      </c>
      <c r="H252" s="27" t="s">
        <v>127</v>
      </c>
      <c r="I252" s="28" t="s">
        <v>132</v>
      </c>
      <c r="J252" s="9">
        <v>37.479999999999997</v>
      </c>
      <c r="K252" s="9">
        <f t="shared" ref="K252" si="14">-327.27*J252+13211</f>
        <v>944.92040000000088</v>
      </c>
      <c r="L252" s="9">
        <f t="shared" si="12"/>
        <v>566952.24000000057</v>
      </c>
    </row>
    <row r="253" spans="1:12" ht="15" thickBot="1" x14ac:dyDescent="0.4">
      <c r="A253">
        <v>252</v>
      </c>
      <c r="B253" s="8" t="s">
        <v>100</v>
      </c>
      <c r="C253" s="25" t="s">
        <v>119</v>
      </c>
      <c r="D253" s="25" t="s">
        <v>80</v>
      </c>
      <c r="E253" t="s">
        <v>124</v>
      </c>
      <c r="F253" s="13" t="s">
        <v>15</v>
      </c>
      <c r="G253" s="27">
        <v>44541</v>
      </c>
      <c r="H253" s="27" t="s">
        <v>127</v>
      </c>
      <c r="I253" s="28" t="s">
        <v>132</v>
      </c>
      <c r="J253">
        <v>41.77</v>
      </c>
      <c r="K253" s="9">
        <v>162.76</v>
      </c>
      <c r="L253" s="9">
        <v>115193.1</v>
      </c>
    </row>
    <row r="254" spans="1:12" x14ac:dyDescent="0.35">
      <c r="A254">
        <v>253</v>
      </c>
      <c r="B254" s="8" t="s">
        <v>101</v>
      </c>
      <c r="C254" s="25" t="s">
        <v>119</v>
      </c>
      <c r="D254" s="25" t="s">
        <v>80</v>
      </c>
      <c r="E254" t="s">
        <v>123</v>
      </c>
      <c r="F254" s="11" t="s">
        <v>11</v>
      </c>
      <c r="G254" s="27">
        <v>44541</v>
      </c>
      <c r="H254" s="27" t="s">
        <v>127</v>
      </c>
      <c r="I254" s="28" t="s">
        <v>132</v>
      </c>
      <c r="J254" s="9">
        <v>39.479999999999997</v>
      </c>
      <c r="K254" s="9">
        <f t="shared" ref="K254" si="15">-327.27*J254+13211</f>
        <v>290.38040000000183</v>
      </c>
      <c r="L254" s="9">
        <f t="shared" si="12"/>
        <v>174228.2400000011</v>
      </c>
    </row>
    <row r="255" spans="1:12" x14ac:dyDescent="0.35">
      <c r="A255">
        <v>254</v>
      </c>
      <c r="B255" s="8" t="s">
        <v>102</v>
      </c>
      <c r="C255" s="25" t="s">
        <v>103</v>
      </c>
      <c r="D255" s="25" t="s">
        <v>45</v>
      </c>
      <c r="E255" t="s">
        <v>123</v>
      </c>
      <c r="F255" s="11" t="s">
        <v>3</v>
      </c>
      <c r="G255" s="27">
        <v>44542</v>
      </c>
      <c r="H255" s="27" t="s">
        <v>127</v>
      </c>
      <c r="I255" s="28" t="s">
        <v>132</v>
      </c>
      <c r="J255" s="9">
        <v>36.479999999999997</v>
      </c>
      <c r="K255" s="9">
        <f>-1909.1*J255+70764</f>
        <v>1120.0320000000065</v>
      </c>
      <c r="L255" s="9">
        <f t="shared" si="12"/>
        <v>672019.20000000391</v>
      </c>
    </row>
    <row r="256" spans="1:12" x14ac:dyDescent="0.35">
      <c r="A256">
        <v>255</v>
      </c>
      <c r="B256" s="8" t="s">
        <v>104</v>
      </c>
      <c r="C256" s="25" t="s">
        <v>103</v>
      </c>
      <c r="D256" s="25" t="s">
        <v>45</v>
      </c>
      <c r="E256" t="s">
        <v>123</v>
      </c>
      <c r="F256" s="11" t="s">
        <v>5</v>
      </c>
      <c r="G256" s="27">
        <v>44542</v>
      </c>
      <c r="H256" s="27" t="s">
        <v>127</v>
      </c>
      <c r="I256" s="28" t="s">
        <v>132</v>
      </c>
      <c r="J256">
        <v>41.14</v>
      </c>
      <c r="K256" s="9">
        <v>122.47</v>
      </c>
      <c r="L256" s="9">
        <v>119331.2</v>
      </c>
    </row>
    <row r="257" spans="1:12" x14ac:dyDescent="0.35">
      <c r="A257">
        <v>256</v>
      </c>
      <c r="B257" s="8" t="s">
        <v>105</v>
      </c>
      <c r="C257" s="25" t="s">
        <v>103</v>
      </c>
      <c r="D257" s="25" t="s">
        <v>45</v>
      </c>
      <c r="E257" t="s">
        <v>124</v>
      </c>
      <c r="F257" s="10" t="s">
        <v>9</v>
      </c>
      <c r="G257" s="27">
        <v>44542</v>
      </c>
      <c r="H257" s="27" t="s">
        <v>127</v>
      </c>
      <c r="I257" s="28" t="s">
        <v>132</v>
      </c>
      <c r="J257">
        <v>41.13</v>
      </c>
      <c r="K257" s="9">
        <v>131.28</v>
      </c>
      <c r="L257" s="9">
        <v>120303.9</v>
      </c>
    </row>
    <row r="258" spans="1:12" ht="15" thickBot="1" x14ac:dyDescent="0.4">
      <c r="A258">
        <v>257</v>
      </c>
      <c r="B258" s="8" t="s">
        <v>106</v>
      </c>
      <c r="C258" s="25" t="s">
        <v>103</v>
      </c>
      <c r="D258" s="25" t="s">
        <v>45</v>
      </c>
      <c r="E258" t="s">
        <v>124</v>
      </c>
      <c r="F258" s="13" t="s">
        <v>15</v>
      </c>
      <c r="G258" s="27">
        <v>44542</v>
      </c>
      <c r="H258" s="27" t="s">
        <v>127</v>
      </c>
      <c r="I258" s="28" t="s">
        <v>132</v>
      </c>
      <c r="J258">
        <v>41.9</v>
      </c>
      <c r="K258" s="9">
        <v>106.61</v>
      </c>
      <c r="L258" s="9">
        <v>110678.39999999999</v>
      </c>
    </row>
    <row r="259" spans="1:12" x14ac:dyDescent="0.35">
      <c r="A259">
        <v>258</v>
      </c>
      <c r="B259" s="8" t="s">
        <v>107</v>
      </c>
      <c r="C259" s="25" t="s">
        <v>103</v>
      </c>
      <c r="D259" s="25" t="s">
        <v>45</v>
      </c>
      <c r="E259" t="s">
        <v>123</v>
      </c>
      <c r="F259" s="11" t="s">
        <v>11</v>
      </c>
      <c r="G259" s="27">
        <v>44542</v>
      </c>
      <c r="H259" s="27" t="s">
        <v>127</v>
      </c>
      <c r="I259" s="28" t="s">
        <v>132</v>
      </c>
      <c r="J259">
        <v>41.13</v>
      </c>
      <c r="K259" s="9">
        <v>200</v>
      </c>
      <c r="L259" s="9">
        <f t="shared" si="12"/>
        <v>120000</v>
      </c>
    </row>
    <row r="260" spans="1:12" x14ac:dyDescent="0.35">
      <c r="A260">
        <v>259</v>
      </c>
      <c r="B260" s="8" t="s">
        <v>108</v>
      </c>
      <c r="C260" s="26" t="s">
        <v>109</v>
      </c>
      <c r="D260" s="25" t="s">
        <v>80</v>
      </c>
      <c r="E260" t="s">
        <v>123</v>
      </c>
      <c r="F260" s="11" t="s">
        <v>3</v>
      </c>
      <c r="G260" s="27">
        <v>44542</v>
      </c>
      <c r="H260" s="27" t="s">
        <v>127</v>
      </c>
      <c r="I260" s="28" t="s">
        <v>132</v>
      </c>
      <c r="J260">
        <v>41.11</v>
      </c>
      <c r="K260" s="9">
        <v>140.22</v>
      </c>
      <c r="L260" s="9">
        <v>105881.1</v>
      </c>
    </row>
    <row r="261" spans="1:12" x14ac:dyDescent="0.35">
      <c r="A261">
        <v>260</v>
      </c>
      <c r="B261" s="8" t="s">
        <v>110</v>
      </c>
      <c r="C261" s="26" t="s">
        <v>109</v>
      </c>
      <c r="D261" s="25" t="s">
        <v>80</v>
      </c>
      <c r="E261" t="s">
        <v>123</v>
      </c>
      <c r="F261" s="11" t="s">
        <v>5</v>
      </c>
      <c r="G261" s="27">
        <v>44544</v>
      </c>
      <c r="H261" s="27" t="s">
        <v>127</v>
      </c>
      <c r="I261" s="28" t="s">
        <v>132</v>
      </c>
      <c r="J261" s="9">
        <v>32.340000000000003</v>
      </c>
      <c r="K261" s="9">
        <f t="shared" ref="K261" si="16">-327.27*J261+13211</f>
        <v>2627.0882000000001</v>
      </c>
      <c r="L261" s="9">
        <f t="shared" si="12"/>
        <v>1576252.9200000002</v>
      </c>
    </row>
    <row r="262" spans="1:12" x14ac:dyDescent="0.35">
      <c r="A262">
        <v>261</v>
      </c>
      <c r="B262" s="8" t="s">
        <v>111</v>
      </c>
      <c r="C262" s="26" t="s">
        <v>109</v>
      </c>
      <c r="D262" s="25" t="s">
        <v>80</v>
      </c>
      <c r="E262" t="s">
        <v>124</v>
      </c>
      <c r="F262" s="10" t="s">
        <v>9</v>
      </c>
      <c r="G262" s="27">
        <v>44544</v>
      </c>
      <c r="H262" s="27" t="s">
        <v>127</v>
      </c>
      <c r="I262" s="28" t="s">
        <v>132</v>
      </c>
      <c r="J262">
        <v>41.76</v>
      </c>
      <c r="K262" s="9">
        <v>194.65</v>
      </c>
      <c r="L262" s="9">
        <v>121523.8</v>
      </c>
    </row>
    <row r="263" spans="1:12" ht="15" thickBot="1" x14ac:dyDescent="0.4">
      <c r="A263">
        <v>262</v>
      </c>
      <c r="B263" s="8" t="s">
        <v>112</v>
      </c>
      <c r="C263" s="26" t="s">
        <v>109</v>
      </c>
      <c r="D263" s="25" t="s">
        <v>80</v>
      </c>
      <c r="E263" t="s">
        <v>124</v>
      </c>
      <c r="F263" s="13" t="s">
        <v>15</v>
      </c>
      <c r="G263" s="27">
        <v>44544</v>
      </c>
      <c r="H263" s="27" t="s">
        <v>127</v>
      </c>
      <c r="I263" s="28" t="s">
        <v>132</v>
      </c>
      <c r="J263">
        <v>41.71</v>
      </c>
      <c r="K263" s="9">
        <v>184.18</v>
      </c>
      <c r="L263" s="9">
        <v>134508.9</v>
      </c>
    </row>
    <row r="264" spans="1:12" ht="15" thickBot="1" x14ac:dyDescent="0.4">
      <c r="A264">
        <v>263</v>
      </c>
      <c r="B264" s="8" t="s">
        <v>113</v>
      </c>
      <c r="C264" s="26" t="s">
        <v>109</v>
      </c>
      <c r="D264" s="25" t="s">
        <v>80</v>
      </c>
      <c r="E264" t="s">
        <v>123</v>
      </c>
      <c r="F264" s="11" t="s">
        <v>11</v>
      </c>
      <c r="G264" s="27">
        <v>44544</v>
      </c>
      <c r="H264" s="27" t="s">
        <v>127</v>
      </c>
      <c r="I264" s="28" t="s">
        <v>132</v>
      </c>
      <c r="J264" s="9">
        <v>36.69</v>
      </c>
      <c r="K264" s="9">
        <f t="shared" ref="K264" si="17">-327.27*J264+13211</f>
        <v>1203.4637000000021</v>
      </c>
      <c r="L264" s="9">
        <f t="shared" si="12"/>
        <v>722078.22000000137</v>
      </c>
    </row>
    <row r="265" spans="1:12" ht="15" thickBot="1" x14ac:dyDescent="0.4">
      <c r="A265">
        <v>264</v>
      </c>
      <c r="B265" s="8" t="s">
        <v>114</v>
      </c>
      <c r="C265" s="25" t="s">
        <v>115</v>
      </c>
      <c r="D265" s="24" t="s">
        <v>17</v>
      </c>
      <c r="E265" t="s">
        <v>123</v>
      </c>
      <c r="F265" s="11" t="s">
        <v>3</v>
      </c>
      <c r="G265" s="27">
        <v>44545</v>
      </c>
      <c r="H265" s="27" t="s">
        <v>127</v>
      </c>
      <c r="I265" s="28" t="s">
        <v>132</v>
      </c>
      <c r="J265">
        <v>41.77</v>
      </c>
      <c r="K265" s="9">
        <v>152.1</v>
      </c>
      <c r="L265" s="9">
        <v>125676.8</v>
      </c>
    </row>
    <row r="266" spans="1:12" ht="15" thickBot="1" x14ac:dyDescent="0.4">
      <c r="A266">
        <v>265</v>
      </c>
      <c r="B266" s="8" t="s">
        <v>116</v>
      </c>
      <c r="C266" s="25" t="s">
        <v>115</v>
      </c>
      <c r="D266" s="24" t="s">
        <v>17</v>
      </c>
      <c r="E266" t="s">
        <v>123</v>
      </c>
      <c r="F266" s="11" t="s">
        <v>5</v>
      </c>
      <c r="G266" s="27">
        <v>44545</v>
      </c>
      <c r="H266" s="27" t="s">
        <v>127</v>
      </c>
      <c r="I266" s="28" t="s">
        <v>132</v>
      </c>
      <c r="J266" s="9">
        <v>34.119999999999997</v>
      </c>
      <c r="K266" s="9">
        <f>-1909.1*J266+70764</f>
        <v>5625.5080000000089</v>
      </c>
      <c r="L266" s="9">
        <f t="shared" si="12"/>
        <v>3375304.8000000059</v>
      </c>
    </row>
    <row r="267" spans="1:12" ht="15" thickBot="1" x14ac:dyDescent="0.4">
      <c r="A267">
        <v>266</v>
      </c>
      <c r="B267" s="8" t="s">
        <v>117</v>
      </c>
      <c r="C267" s="25" t="s">
        <v>115</v>
      </c>
      <c r="D267" s="24" t="s">
        <v>17</v>
      </c>
      <c r="E267" t="s">
        <v>124</v>
      </c>
      <c r="F267" s="13" t="s">
        <v>15</v>
      </c>
      <c r="G267" s="27">
        <v>44545</v>
      </c>
      <c r="H267" s="27" t="s">
        <v>127</v>
      </c>
      <c r="I267" s="28" t="s">
        <v>132</v>
      </c>
      <c r="J267">
        <v>41.85</v>
      </c>
      <c r="K267" s="5">
        <v>111.15</v>
      </c>
      <c r="L267" s="9">
        <v>144372.79999999999</v>
      </c>
    </row>
    <row r="268" spans="1:12" ht="15" thickBot="1" x14ac:dyDescent="0.4">
      <c r="A268">
        <v>267</v>
      </c>
      <c r="B268" s="8" t="s">
        <v>118</v>
      </c>
      <c r="C268" s="25" t="s">
        <v>115</v>
      </c>
      <c r="D268" s="24" t="s">
        <v>17</v>
      </c>
      <c r="E268" t="s">
        <v>123</v>
      </c>
      <c r="F268" s="11" t="s">
        <v>11</v>
      </c>
      <c r="G268" s="27">
        <v>44545</v>
      </c>
      <c r="H268" s="27" t="s">
        <v>127</v>
      </c>
      <c r="I268" s="28" t="s">
        <v>132</v>
      </c>
      <c r="J268" s="9">
        <v>38.4</v>
      </c>
      <c r="K268" s="9">
        <f t="shared" ref="K268" si="18">-327.27*J268+13211</f>
        <v>643.83200000000033</v>
      </c>
      <c r="L268" s="9">
        <f t="shared" si="12"/>
        <v>386299.20000000019</v>
      </c>
    </row>
    <row r="269" spans="1:12" ht="15" thickBot="1" x14ac:dyDescent="0.4">
      <c r="A269">
        <v>268</v>
      </c>
      <c r="B269" s="3" t="s">
        <v>1</v>
      </c>
      <c r="C269" s="24" t="s">
        <v>2</v>
      </c>
      <c r="D269" s="24" t="s">
        <v>2</v>
      </c>
      <c r="E269" t="s">
        <v>123</v>
      </c>
      <c r="F269" s="4" t="s">
        <v>3</v>
      </c>
      <c r="G269" s="27">
        <v>44197</v>
      </c>
      <c r="H269" s="27" t="s">
        <v>128</v>
      </c>
      <c r="I269" s="28" t="s">
        <v>132</v>
      </c>
      <c r="J269" s="5">
        <v>32.130000000000003</v>
      </c>
      <c r="K269" s="5">
        <f>-15000*J269+506500</f>
        <v>24549.999999999942</v>
      </c>
      <c r="L269" s="5">
        <f>(K269*60/100)*1000</f>
        <v>14729999.999999965</v>
      </c>
    </row>
    <row r="270" spans="1:12" ht="15" thickBot="1" x14ac:dyDescent="0.4">
      <c r="A270">
        <v>269</v>
      </c>
      <c r="B270" s="6" t="s">
        <v>4</v>
      </c>
      <c r="C270" s="24" t="s">
        <v>2</v>
      </c>
      <c r="D270" s="24" t="s">
        <v>2</v>
      </c>
      <c r="E270" t="s">
        <v>123</v>
      </c>
      <c r="F270" s="7" t="s">
        <v>5</v>
      </c>
      <c r="G270" s="27">
        <v>44197</v>
      </c>
      <c r="H270" s="27" t="s">
        <v>128</v>
      </c>
      <c r="I270" s="28" t="s">
        <v>132</v>
      </c>
      <c r="J270" s="9">
        <v>33.67</v>
      </c>
      <c r="K270" s="9">
        <f>-1909.1*J270+70764</f>
        <v>6484.6030000000028</v>
      </c>
      <c r="L270" s="9">
        <f t="shared" ref="L270:L280" si="19">(K270*60/100)*1000</f>
        <v>3890761.8000000017</v>
      </c>
    </row>
    <row r="271" spans="1:12" ht="15" thickBot="1" x14ac:dyDescent="0.4">
      <c r="A271">
        <v>270</v>
      </c>
      <c r="B271" s="6" t="s">
        <v>6</v>
      </c>
      <c r="C271" s="24" t="s">
        <v>2</v>
      </c>
      <c r="D271" s="24" t="s">
        <v>2</v>
      </c>
      <c r="E271" t="s">
        <v>123</v>
      </c>
      <c r="F271" s="7" t="s">
        <v>7</v>
      </c>
      <c r="G271" s="27">
        <v>44197</v>
      </c>
      <c r="H271" s="27" t="s">
        <v>128</v>
      </c>
      <c r="I271" s="28" t="s">
        <v>132</v>
      </c>
      <c r="J271" s="9">
        <v>33.68</v>
      </c>
      <c r="K271" s="9">
        <f>-1909.1*J271+70764</f>
        <v>6465.5120000000024</v>
      </c>
      <c r="L271" s="9">
        <f t="shared" si="19"/>
        <v>3879307.2000000016</v>
      </c>
    </row>
    <row r="272" spans="1:12" ht="15" thickBot="1" x14ac:dyDescent="0.4">
      <c r="A272">
        <v>271</v>
      </c>
      <c r="B272" s="6" t="s">
        <v>8</v>
      </c>
      <c r="C272" s="24" t="s">
        <v>2</v>
      </c>
      <c r="D272" s="24" t="s">
        <v>2</v>
      </c>
      <c r="E272" t="s">
        <v>124</v>
      </c>
      <c r="F272" s="10" t="s">
        <v>9</v>
      </c>
      <c r="G272" s="27">
        <v>44197</v>
      </c>
      <c r="H272" s="27" t="s">
        <v>128</v>
      </c>
      <c r="I272" s="28" t="s">
        <v>132</v>
      </c>
      <c r="J272" s="9">
        <v>37.44</v>
      </c>
      <c r="K272" s="9">
        <f>-327.27*J272+13211</f>
        <v>958.01120000000083</v>
      </c>
      <c r="L272" s="9">
        <f t="shared" si="19"/>
        <v>574806.72000000044</v>
      </c>
    </row>
    <row r="273" spans="1:12" ht="15" thickBot="1" x14ac:dyDescent="0.4">
      <c r="A273">
        <v>272</v>
      </c>
      <c r="B273" s="6" t="s">
        <v>10</v>
      </c>
      <c r="C273" s="24" t="s">
        <v>2</v>
      </c>
      <c r="D273" s="24" t="s">
        <v>2</v>
      </c>
      <c r="E273" t="s">
        <v>123</v>
      </c>
      <c r="F273" s="11" t="s">
        <v>11</v>
      </c>
      <c r="G273" s="27">
        <v>44197</v>
      </c>
      <c r="H273" s="27" t="s">
        <v>128</v>
      </c>
      <c r="I273" s="28" t="s">
        <v>132</v>
      </c>
      <c r="J273" s="9">
        <v>37.33</v>
      </c>
      <c r="K273" s="9">
        <f>-327.27*J273+13211</f>
        <v>994.01090000000113</v>
      </c>
      <c r="L273" s="9">
        <f t="shared" si="19"/>
        <v>596406.54000000062</v>
      </c>
    </row>
    <row r="274" spans="1:12" ht="15" thickBot="1" x14ac:dyDescent="0.4">
      <c r="A274">
        <v>273</v>
      </c>
      <c r="B274" s="6" t="s">
        <v>12</v>
      </c>
      <c r="C274" s="24" t="s">
        <v>2</v>
      </c>
      <c r="D274" s="24" t="s">
        <v>2</v>
      </c>
      <c r="E274" t="s">
        <v>124</v>
      </c>
      <c r="F274" s="10" t="s">
        <v>13</v>
      </c>
      <c r="G274" s="27">
        <v>44197</v>
      </c>
      <c r="H274" s="27" t="s">
        <v>128</v>
      </c>
      <c r="I274" s="28" t="s">
        <v>132</v>
      </c>
      <c r="J274" s="9">
        <v>36.22</v>
      </c>
      <c r="K274" s="9">
        <f>-1909.1*J274+70764</f>
        <v>1616.398000000001</v>
      </c>
      <c r="L274" s="9">
        <f t="shared" si="19"/>
        <v>969838.80000000063</v>
      </c>
    </row>
    <row r="275" spans="1:12" ht="15" thickBot="1" x14ac:dyDescent="0.4">
      <c r="A275">
        <v>274</v>
      </c>
      <c r="B275" s="12" t="s">
        <v>14</v>
      </c>
      <c r="C275" s="24" t="s">
        <v>2</v>
      </c>
      <c r="D275" s="24" t="s">
        <v>2</v>
      </c>
      <c r="E275" t="s">
        <v>124</v>
      </c>
      <c r="F275" s="13" t="s">
        <v>15</v>
      </c>
      <c r="G275" s="27">
        <v>44197</v>
      </c>
      <c r="H275" s="27" t="s">
        <v>128</v>
      </c>
      <c r="I275" s="28" t="s">
        <v>132</v>
      </c>
      <c r="J275" s="14">
        <v>35.450000000000003</v>
      </c>
      <c r="K275" s="14">
        <f>-1909.1*J275+70764</f>
        <v>3086.4049999999988</v>
      </c>
      <c r="L275" s="14">
        <f t="shared" si="19"/>
        <v>1851842.9999999993</v>
      </c>
    </row>
    <row r="276" spans="1:12" ht="15" thickBot="1" x14ac:dyDescent="0.4">
      <c r="A276">
        <v>275</v>
      </c>
      <c r="B276" s="3" t="s">
        <v>16</v>
      </c>
      <c r="C276" s="24" t="s">
        <v>17</v>
      </c>
      <c r="D276" s="24" t="s">
        <v>17</v>
      </c>
      <c r="E276" t="s">
        <v>123</v>
      </c>
      <c r="F276" s="15" t="s">
        <v>3</v>
      </c>
      <c r="G276" s="27">
        <v>44198</v>
      </c>
      <c r="H276" s="27" t="s">
        <v>128</v>
      </c>
      <c r="I276" s="28" t="s">
        <v>132</v>
      </c>
      <c r="J276" s="5">
        <v>35.64</v>
      </c>
      <c r="K276" s="5">
        <f>-1909.1*J276+70764</f>
        <v>2723.6760000000068</v>
      </c>
      <c r="L276" s="5">
        <f t="shared" si="19"/>
        <v>1634205.6000000041</v>
      </c>
    </row>
    <row r="277" spans="1:12" ht="15" thickBot="1" x14ac:dyDescent="0.4">
      <c r="A277">
        <v>276</v>
      </c>
      <c r="B277" s="6" t="s">
        <v>18</v>
      </c>
      <c r="C277" s="24" t="s">
        <v>17</v>
      </c>
      <c r="D277" s="24" t="s">
        <v>17</v>
      </c>
      <c r="E277" t="s">
        <v>123</v>
      </c>
      <c r="F277" s="11" t="s">
        <v>5</v>
      </c>
      <c r="G277" s="27">
        <v>44198</v>
      </c>
      <c r="H277" s="27" t="s">
        <v>128</v>
      </c>
      <c r="I277" s="28" t="s">
        <v>132</v>
      </c>
      <c r="J277" s="9">
        <v>36.340000000000003</v>
      </c>
      <c r="K277" s="9">
        <f>-1909.1*J277+70764</f>
        <v>1387.3059999999969</v>
      </c>
      <c r="L277" s="9">
        <f t="shared" si="19"/>
        <v>832383.59999999811</v>
      </c>
    </row>
    <row r="278" spans="1:12" ht="15" thickBot="1" x14ac:dyDescent="0.4">
      <c r="A278">
        <v>277</v>
      </c>
      <c r="B278" s="6" t="s">
        <v>19</v>
      </c>
      <c r="C278" s="24" t="s">
        <v>17</v>
      </c>
      <c r="D278" s="24" t="s">
        <v>17</v>
      </c>
      <c r="E278" t="s">
        <v>124</v>
      </c>
      <c r="F278" s="10" t="s">
        <v>9</v>
      </c>
      <c r="G278" s="27">
        <v>44198</v>
      </c>
      <c r="H278" s="27" t="s">
        <v>128</v>
      </c>
      <c r="I278" s="28" t="s">
        <v>132</v>
      </c>
      <c r="J278" s="9">
        <v>37.32</v>
      </c>
      <c r="K278" s="9">
        <f>-327.27*J278+13211</f>
        <v>997.28360000000066</v>
      </c>
      <c r="L278" s="9">
        <f t="shared" si="19"/>
        <v>598370.16000000038</v>
      </c>
    </row>
    <row r="279" spans="1:12" ht="15" thickBot="1" x14ac:dyDescent="0.4">
      <c r="A279">
        <v>278</v>
      </c>
      <c r="B279" s="6" t="s">
        <v>20</v>
      </c>
      <c r="C279" s="24" t="s">
        <v>17</v>
      </c>
      <c r="D279" s="24" t="s">
        <v>17</v>
      </c>
      <c r="E279" t="s">
        <v>124</v>
      </c>
      <c r="F279" s="10" t="s">
        <v>13</v>
      </c>
      <c r="G279" s="27">
        <v>44198</v>
      </c>
      <c r="H279" s="27" t="s">
        <v>128</v>
      </c>
      <c r="I279" s="28" t="s">
        <v>132</v>
      </c>
      <c r="J279" s="9">
        <v>36.340000000000003</v>
      </c>
      <c r="K279" s="9">
        <f>-1909.1*J279+70764</f>
        <v>1387.3059999999969</v>
      </c>
      <c r="L279" s="9">
        <f t="shared" si="19"/>
        <v>832383.59999999811</v>
      </c>
    </row>
    <row r="280" spans="1:12" ht="15" thickBot="1" x14ac:dyDescent="0.4">
      <c r="A280">
        <v>279</v>
      </c>
      <c r="B280" s="6" t="s">
        <v>21</v>
      </c>
      <c r="C280" s="24" t="s">
        <v>17</v>
      </c>
      <c r="D280" s="24" t="s">
        <v>17</v>
      </c>
      <c r="E280" t="s">
        <v>123</v>
      </c>
      <c r="F280" s="11" t="s">
        <v>11</v>
      </c>
      <c r="G280" s="27">
        <v>44198</v>
      </c>
      <c r="H280" s="27" t="s">
        <v>128</v>
      </c>
      <c r="I280" s="28" t="s">
        <v>132</v>
      </c>
      <c r="J280" s="9">
        <v>38.42</v>
      </c>
      <c r="K280" s="9">
        <f>-327.27*J280+13211</f>
        <v>637.28659999999945</v>
      </c>
      <c r="L280" s="9">
        <f t="shared" si="19"/>
        <v>382371.95999999967</v>
      </c>
    </row>
    <row r="281" spans="1:12" ht="15" thickBot="1" x14ac:dyDescent="0.4">
      <c r="A281">
        <v>280</v>
      </c>
      <c r="B281" s="12" t="s">
        <v>22</v>
      </c>
      <c r="C281" s="24" t="s">
        <v>17</v>
      </c>
      <c r="D281" s="24" t="s">
        <v>17</v>
      </c>
      <c r="E281" t="s">
        <v>124</v>
      </c>
      <c r="F281" s="13" t="s">
        <v>15</v>
      </c>
      <c r="G281" s="27">
        <v>44198</v>
      </c>
      <c r="H281" s="27" t="s">
        <v>128</v>
      </c>
      <c r="I281" s="28" t="s">
        <v>132</v>
      </c>
      <c r="J281">
        <v>41.9</v>
      </c>
      <c r="K281" s="9">
        <v>104.25</v>
      </c>
      <c r="L281" s="14">
        <v>144372.79999999999</v>
      </c>
    </row>
    <row r="282" spans="1:12" ht="15" thickBot="1" x14ac:dyDescent="0.4">
      <c r="A282">
        <v>281</v>
      </c>
      <c r="B282" s="3" t="s">
        <v>23</v>
      </c>
      <c r="C282" s="24" t="s">
        <v>24</v>
      </c>
      <c r="D282" s="24" t="s">
        <v>24</v>
      </c>
      <c r="E282" t="s">
        <v>123</v>
      </c>
      <c r="F282" s="15" t="s">
        <v>3</v>
      </c>
      <c r="G282" s="27">
        <v>44199</v>
      </c>
      <c r="H282" s="27" t="s">
        <v>128</v>
      </c>
      <c r="I282" s="28" t="s">
        <v>132</v>
      </c>
      <c r="J282" s="5">
        <v>37.840000000000003</v>
      </c>
      <c r="K282" s="5">
        <f>-327.27*J282+13211</f>
        <v>827.10319999999956</v>
      </c>
      <c r="L282" s="5">
        <f t="shared" ref="L282:L285" si="20">(K282*60/100)*1000</f>
        <v>496261.91999999975</v>
      </c>
    </row>
    <row r="283" spans="1:12" ht="15" thickBot="1" x14ac:dyDescent="0.4">
      <c r="A283">
        <v>282</v>
      </c>
      <c r="B283" s="6" t="s">
        <v>25</v>
      </c>
      <c r="C283" s="24" t="s">
        <v>24</v>
      </c>
      <c r="D283" s="24" t="s">
        <v>24</v>
      </c>
      <c r="E283" t="s">
        <v>123</v>
      </c>
      <c r="F283" s="11" t="s">
        <v>5</v>
      </c>
      <c r="G283" s="27">
        <v>44199</v>
      </c>
      <c r="H283" s="27" t="s">
        <v>128</v>
      </c>
      <c r="I283" s="28" t="s">
        <v>132</v>
      </c>
      <c r="J283" s="9">
        <v>39.229999999999997</v>
      </c>
      <c r="K283" s="9">
        <f>-327.27*J283+13211</f>
        <v>372.19790000000103</v>
      </c>
      <c r="L283" s="9">
        <f t="shared" si="20"/>
        <v>223318.74000000063</v>
      </c>
    </row>
    <row r="284" spans="1:12" ht="15" thickBot="1" x14ac:dyDescent="0.4">
      <c r="A284">
        <v>283</v>
      </c>
      <c r="B284" s="6" t="s">
        <v>26</v>
      </c>
      <c r="C284" s="24" t="s">
        <v>24</v>
      </c>
      <c r="D284" s="24" t="s">
        <v>24</v>
      </c>
      <c r="E284" t="s">
        <v>124</v>
      </c>
      <c r="F284" s="10" t="s">
        <v>9</v>
      </c>
      <c r="G284" s="27">
        <v>44199</v>
      </c>
      <c r="H284" s="27" t="s">
        <v>128</v>
      </c>
      <c r="I284" s="28" t="s">
        <v>132</v>
      </c>
      <c r="J284" s="9">
        <v>36.32</v>
      </c>
      <c r="K284" s="9">
        <f>-327.27*J284+13211</f>
        <v>1324.5536000000011</v>
      </c>
      <c r="L284" s="9">
        <f t="shared" si="20"/>
        <v>794732.16000000073</v>
      </c>
    </row>
    <row r="285" spans="1:12" ht="15" thickBot="1" x14ac:dyDescent="0.4">
      <c r="A285">
        <v>284</v>
      </c>
      <c r="B285" s="6" t="s">
        <v>27</v>
      </c>
      <c r="C285" s="24" t="s">
        <v>24</v>
      </c>
      <c r="D285" s="24" t="s">
        <v>24</v>
      </c>
      <c r="E285" t="s">
        <v>124</v>
      </c>
      <c r="F285" s="10" t="s">
        <v>13</v>
      </c>
      <c r="G285" s="27">
        <v>44199</v>
      </c>
      <c r="H285" s="27" t="s">
        <v>128</v>
      </c>
      <c r="I285" s="28" t="s">
        <v>132</v>
      </c>
      <c r="J285" s="9">
        <v>38.64</v>
      </c>
      <c r="K285" s="9">
        <f>-327.27*J285+13211</f>
        <v>565.28720000000067</v>
      </c>
      <c r="L285" s="9">
        <f t="shared" si="20"/>
        <v>339172.32000000041</v>
      </c>
    </row>
    <row r="286" spans="1:12" ht="15" thickBot="1" x14ac:dyDescent="0.4">
      <c r="A286">
        <v>285</v>
      </c>
      <c r="B286" s="6" t="s">
        <v>28</v>
      </c>
      <c r="C286" s="24" t="s">
        <v>24</v>
      </c>
      <c r="D286" s="24" t="s">
        <v>24</v>
      </c>
      <c r="E286" t="s">
        <v>123</v>
      </c>
      <c r="F286" s="11" t="s">
        <v>11</v>
      </c>
      <c r="G286" s="27">
        <v>44199</v>
      </c>
      <c r="H286" s="27" t="s">
        <v>128</v>
      </c>
      <c r="I286" s="28" t="s">
        <v>132</v>
      </c>
      <c r="J286">
        <v>41.85</v>
      </c>
      <c r="K286" s="9">
        <v>162.76</v>
      </c>
      <c r="L286" s="9">
        <v>110678.39999999999</v>
      </c>
    </row>
    <row r="287" spans="1:12" ht="15" thickBot="1" x14ac:dyDescent="0.4">
      <c r="A287">
        <v>286</v>
      </c>
      <c r="B287" s="16" t="s">
        <v>29</v>
      </c>
      <c r="C287" s="24" t="s">
        <v>24</v>
      </c>
      <c r="D287" s="24" t="s">
        <v>24</v>
      </c>
      <c r="E287" t="s">
        <v>124</v>
      </c>
      <c r="F287" s="13" t="s">
        <v>15</v>
      </c>
      <c r="G287" s="27">
        <v>44199</v>
      </c>
      <c r="H287" s="27" t="s">
        <v>128</v>
      </c>
      <c r="I287" s="28" t="s">
        <v>132</v>
      </c>
      <c r="J287">
        <v>41.11</v>
      </c>
      <c r="K287" s="17">
        <v>192.91</v>
      </c>
      <c r="L287" s="17">
        <v>105881.1</v>
      </c>
    </row>
    <row r="288" spans="1:12" ht="15" thickBot="1" x14ac:dyDescent="0.4">
      <c r="A288">
        <v>287</v>
      </c>
      <c r="B288" s="3" t="s">
        <v>30</v>
      </c>
      <c r="C288" s="24" t="s">
        <v>31</v>
      </c>
      <c r="D288" s="24" t="s">
        <v>31</v>
      </c>
      <c r="E288" t="s">
        <v>123</v>
      </c>
      <c r="F288" s="15" t="s">
        <v>3</v>
      </c>
      <c r="G288" s="27">
        <v>44200</v>
      </c>
      <c r="H288" s="27" t="s">
        <v>128</v>
      </c>
      <c r="I288" s="28" t="s">
        <v>132</v>
      </c>
      <c r="J288" s="5">
        <v>37.82</v>
      </c>
      <c r="K288" s="5">
        <f>-327.27*J288+13211</f>
        <v>833.64860000000044</v>
      </c>
      <c r="L288" s="5">
        <f t="shared" ref="L288" si="21">(K288*60/100)*1000</f>
        <v>500189.16000000027</v>
      </c>
    </row>
    <row r="289" spans="1:12" ht="15" thickBot="1" x14ac:dyDescent="0.4">
      <c r="A289">
        <v>288</v>
      </c>
      <c r="B289" s="12" t="s">
        <v>32</v>
      </c>
      <c r="C289" s="24" t="s">
        <v>31</v>
      </c>
      <c r="D289" s="24" t="s">
        <v>31</v>
      </c>
      <c r="E289" t="s">
        <v>123</v>
      </c>
      <c r="F289" s="18" t="s">
        <v>5</v>
      </c>
      <c r="G289" s="27">
        <v>44200</v>
      </c>
      <c r="H289" s="27" t="s">
        <v>128</v>
      </c>
      <c r="I289" s="28" t="s">
        <v>132</v>
      </c>
      <c r="J289">
        <v>41.71</v>
      </c>
      <c r="K289" s="14">
        <v>194.65</v>
      </c>
      <c r="L289" s="14">
        <v>121523.8</v>
      </c>
    </row>
    <row r="290" spans="1:12" ht="15" thickBot="1" x14ac:dyDescent="0.4">
      <c r="A290">
        <v>289</v>
      </c>
      <c r="B290" s="19" t="s">
        <v>33</v>
      </c>
      <c r="C290" s="24" t="s">
        <v>31</v>
      </c>
      <c r="D290" s="24" t="s">
        <v>31</v>
      </c>
      <c r="E290" t="s">
        <v>124</v>
      </c>
      <c r="F290" s="10" t="s">
        <v>9</v>
      </c>
      <c r="G290" s="27">
        <v>44200</v>
      </c>
      <c r="H290" s="27" t="s">
        <v>128</v>
      </c>
      <c r="I290" s="28" t="s">
        <v>132</v>
      </c>
      <c r="J290" s="21">
        <v>36.380000000000003</v>
      </c>
      <c r="K290" s="21">
        <f>-327.27*J290+13211</f>
        <v>1304.9174000000003</v>
      </c>
      <c r="L290" s="21">
        <f t="shared" ref="L290:L292" si="22">(K290*60/100)*1000</f>
        <v>782950.44000000018</v>
      </c>
    </row>
    <row r="291" spans="1:12" ht="15" thickBot="1" x14ac:dyDescent="0.4">
      <c r="A291">
        <v>290</v>
      </c>
      <c r="B291" s="6" t="s">
        <v>34</v>
      </c>
      <c r="C291" s="24" t="s">
        <v>31</v>
      </c>
      <c r="D291" s="24" t="s">
        <v>31</v>
      </c>
      <c r="E291" t="s">
        <v>124</v>
      </c>
      <c r="F291" s="10" t="s">
        <v>13</v>
      </c>
      <c r="G291" s="27">
        <v>44200</v>
      </c>
      <c r="H291" s="27" t="s">
        <v>128</v>
      </c>
      <c r="I291" s="28" t="s">
        <v>132</v>
      </c>
      <c r="J291" s="9">
        <v>37.19</v>
      </c>
      <c r="K291" s="9">
        <f>-327.27*J291+13211</f>
        <v>1039.8287000000018</v>
      </c>
      <c r="L291" s="9">
        <f t="shared" si="22"/>
        <v>623897.22000000114</v>
      </c>
    </row>
    <row r="292" spans="1:12" ht="15" thickBot="1" x14ac:dyDescent="0.4">
      <c r="A292">
        <v>291</v>
      </c>
      <c r="B292" s="6" t="s">
        <v>35</v>
      </c>
      <c r="C292" s="24" t="s">
        <v>31</v>
      </c>
      <c r="D292" s="24" t="s">
        <v>31</v>
      </c>
      <c r="E292" t="s">
        <v>123</v>
      </c>
      <c r="F292" s="11" t="s">
        <v>11</v>
      </c>
      <c r="G292" s="27">
        <v>44200</v>
      </c>
      <c r="H292" s="27" t="s">
        <v>128</v>
      </c>
      <c r="I292" s="28" t="s">
        <v>132</v>
      </c>
      <c r="J292" s="9">
        <v>39.33</v>
      </c>
      <c r="K292" s="9">
        <f>-327.27*J292+13211</f>
        <v>339.47090000000208</v>
      </c>
      <c r="L292" s="9">
        <f t="shared" si="22"/>
        <v>203682.54000000123</v>
      </c>
    </row>
    <row r="293" spans="1:12" ht="15" thickBot="1" x14ac:dyDescent="0.4">
      <c r="A293">
        <v>292</v>
      </c>
      <c r="B293" s="12" t="s">
        <v>36</v>
      </c>
      <c r="C293" s="24" t="s">
        <v>31</v>
      </c>
      <c r="D293" s="24" t="s">
        <v>31</v>
      </c>
      <c r="E293" t="s">
        <v>124</v>
      </c>
      <c r="F293" s="13" t="s">
        <v>15</v>
      </c>
      <c r="G293" s="27">
        <v>44200</v>
      </c>
      <c r="H293" s="27" t="s">
        <v>128</v>
      </c>
      <c r="I293" s="28" t="s">
        <v>132</v>
      </c>
      <c r="J293">
        <v>41.76</v>
      </c>
      <c r="K293" s="14">
        <v>122.47</v>
      </c>
      <c r="L293" s="14">
        <v>125676.8</v>
      </c>
    </row>
    <row r="294" spans="1:12" ht="15" thickBot="1" x14ac:dyDescent="0.4">
      <c r="A294">
        <v>293</v>
      </c>
      <c r="B294" s="20" t="s">
        <v>37</v>
      </c>
      <c r="C294" s="25" t="s">
        <v>38</v>
      </c>
      <c r="D294" s="24" t="s">
        <v>31</v>
      </c>
      <c r="E294" t="s">
        <v>123</v>
      </c>
      <c r="F294" s="22" t="s">
        <v>3</v>
      </c>
      <c r="G294" s="27">
        <v>44201</v>
      </c>
      <c r="H294" s="27" t="s">
        <v>128</v>
      </c>
      <c r="I294" s="28" t="s">
        <v>132</v>
      </c>
      <c r="J294" s="21">
        <v>37.36</v>
      </c>
      <c r="K294" s="21">
        <f>-327.27*J294+13211</f>
        <v>984.19280000000072</v>
      </c>
      <c r="L294" s="21">
        <f t="shared" ref="L294:L297" si="23">(K294*60/100)*1000</f>
        <v>590515.6800000004</v>
      </c>
    </row>
    <row r="295" spans="1:12" ht="15" thickBot="1" x14ac:dyDescent="0.4">
      <c r="A295">
        <v>294</v>
      </c>
      <c r="B295" s="8" t="s">
        <v>39</v>
      </c>
      <c r="C295" s="25" t="s">
        <v>38</v>
      </c>
      <c r="D295" s="24" t="s">
        <v>31</v>
      </c>
      <c r="E295" t="s">
        <v>123</v>
      </c>
      <c r="F295" s="11" t="s">
        <v>5</v>
      </c>
      <c r="G295" s="27">
        <v>44201</v>
      </c>
      <c r="H295" s="27" t="s">
        <v>128</v>
      </c>
      <c r="I295" s="28" t="s">
        <v>132</v>
      </c>
      <c r="J295" s="9">
        <v>37.36</v>
      </c>
      <c r="K295" s="9">
        <f>-327.27*J295+13211</f>
        <v>984.19280000000072</v>
      </c>
      <c r="L295" s="9">
        <f t="shared" si="23"/>
        <v>590515.6800000004</v>
      </c>
    </row>
    <row r="296" spans="1:12" ht="15" thickBot="1" x14ac:dyDescent="0.4">
      <c r="A296">
        <v>295</v>
      </c>
      <c r="B296" s="8" t="s">
        <v>40</v>
      </c>
      <c r="C296" s="25" t="s">
        <v>38</v>
      </c>
      <c r="D296" s="24" t="s">
        <v>31</v>
      </c>
      <c r="E296" t="s">
        <v>124</v>
      </c>
      <c r="F296" s="10" t="s">
        <v>9</v>
      </c>
      <c r="G296" s="27">
        <v>44201</v>
      </c>
      <c r="H296" s="27" t="s">
        <v>128</v>
      </c>
      <c r="I296" s="28" t="s">
        <v>132</v>
      </c>
      <c r="J296" s="9">
        <v>36.380000000000003</v>
      </c>
      <c r="K296" s="9">
        <f>-327.27*J296+13211</f>
        <v>1304.9174000000003</v>
      </c>
      <c r="L296" s="9">
        <f t="shared" si="23"/>
        <v>782950.44000000018</v>
      </c>
    </row>
    <row r="297" spans="1:12" ht="15" thickBot="1" x14ac:dyDescent="0.4">
      <c r="A297">
        <v>296</v>
      </c>
      <c r="B297" s="8" t="s">
        <v>41</v>
      </c>
      <c r="C297" s="25" t="s">
        <v>38</v>
      </c>
      <c r="D297" s="24" t="s">
        <v>31</v>
      </c>
      <c r="E297" t="s">
        <v>124</v>
      </c>
      <c r="F297" s="13" t="s">
        <v>15</v>
      </c>
      <c r="G297" s="27">
        <v>44201</v>
      </c>
      <c r="H297" s="27" t="s">
        <v>128</v>
      </c>
      <c r="I297" s="28" t="s">
        <v>132</v>
      </c>
      <c r="J297" s="9">
        <v>37.35</v>
      </c>
      <c r="K297" s="9">
        <f>-327.27*J297+13211</f>
        <v>987.46550000000025</v>
      </c>
      <c r="L297" s="9">
        <f t="shared" si="23"/>
        <v>592479.30000000016</v>
      </c>
    </row>
    <row r="298" spans="1:12" ht="15" thickBot="1" x14ac:dyDescent="0.4">
      <c r="A298">
        <v>297</v>
      </c>
      <c r="B298" s="8" t="s">
        <v>42</v>
      </c>
      <c r="C298" s="25" t="s">
        <v>38</v>
      </c>
      <c r="D298" s="24" t="s">
        <v>31</v>
      </c>
      <c r="E298" t="s">
        <v>123</v>
      </c>
      <c r="F298" s="11" t="s">
        <v>11</v>
      </c>
      <c r="G298" s="27">
        <v>44201</v>
      </c>
      <c r="H298" s="27" t="s">
        <v>128</v>
      </c>
      <c r="I298" s="28" t="s">
        <v>132</v>
      </c>
      <c r="J298">
        <v>41.85</v>
      </c>
      <c r="K298" s="9">
        <v>152.1</v>
      </c>
      <c r="L298" s="9">
        <v>120303.9</v>
      </c>
    </row>
    <row r="299" spans="1:12" x14ac:dyDescent="0.35">
      <c r="A299">
        <v>298</v>
      </c>
      <c r="B299" s="8" t="s">
        <v>43</v>
      </c>
      <c r="C299" s="25" t="s">
        <v>38</v>
      </c>
      <c r="D299" s="24" t="s">
        <v>31</v>
      </c>
      <c r="E299" t="s">
        <v>124</v>
      </c>
      <c r="F299" s="10" t="s">
        <v>13</v>
      </c>
      <c r="G299" s="27">
        <v>44201</v>
      </c>
      <c r="H299" s="27" t="s">
        <v>128</v>
      </c>
      <c r="I299" s="28" t="s">
        <v>132</v>
      </c>
      <c r="J299">
        <v>41.77</v>
      </c>
      <c r="K299" s="9">
        <v>184.18</v>
      </c>
      <c r="L299" s="9">
        <v>134508.9</v>
      </c>
    </row>
    <row r="300" spans="1:12" x14ac:dyDescent="0.35">
      <c r="A300">
        <v>299</v>
      </c>
      <c r="B300" s="8" t="s">
        <v>44</v>
      </c>
      <c r="C300" s="25" t="s">
        <v>45</v>
      </c>
      <c r="D300" s="25" t="s">
        <v>45</v>
      </c>
      <c r="E300" t="s">
        <v>123</v>
      </c>
      <c r="F300" s="11" t="s">
        <v>46</v>
      </c>
      <c r="G300" s="27">
        <v>44202</v>
      </c>
      <c r="H300" s="27" t="s">
        <v>128</v>
      </c>
      <c r="I300" s="28" t="s">
        <v>132</v>
      </c>
      <c r="J300">
        <v>41.9</v>
      </c>
      <c r="K300" s="9">
        <v>162.76</v>
      </c>
      <c r="L300" s="9">
        <v>105881.1</v>
      </c>
    </row>
    <row r="301" spans="1:12" x14ac:dyDescent="0.35">
      <c r="A301">
        <v>300</v>
      </c>
      <c r="B301" s="8" t="s">
        <v>47</v>
      </c>
      <c r="C301" s="25" t="s">
        <v>45</v>
      </c>
      <c r="D301" s="25" t="s">
        <v>45</v>
      </c>
      <c r="E301" t="s">
        <v>123</v>
      </c>
      <c r="F301" s="11" t="s">
        <v>48</v>
      </c>
      <c r="G301" s="27">
        <v>44202</v>
      </c>
      <c r="H301" s="27" t="s">
        <v>128</v>
      </c>
      <c r="I301" s="28" t="s">
        <v>132</v>
      </c>
      <c r="J301" s="9">
        <v>37.72</v>
      </c>
      <c r="K301" s="9">
        <f>-327.27*J301+13211</f>
        <v>866.37560000000121</v>
      </c>
      <c r="L301" s="9">
        <f t="shared" ref="L301:L303" si="24">(K301*60/100)*1000</f>
        <v>519825.36000000074</v>
      </c>
    </row>
    <row r="302" spans="1:12" x14ac:dyDescent="0.35">
      <c r="A302">
        <v>301</v>
      </c>
      <c r="B302" s="8" t="s">
        <v>49</v>
      </c>
      <c r="C302" s="25" t="s">
        <v>45</v>
      </c>
      <c r="D302" s="25" t="s">
        <v>45</v>
      </c>
      <c r="E302" t="s">
        <v>123</v>
      </c>
      <c r="F302" s="11" t="s">
        <v>50</v>
      </c>
      <c r="G302" s="27">
        <v>44202</v>
      </c>
      <c r="H302" s="27" t="s">
        <v>128</v>
      </c>
      <c r="I302" s="28" t="s">
        <v>132</v>
      </c>
      <c r="J302" s="9">
        <v>33.78</v>
      </c>
      <c r="K302" s="9">
        <f>-1909.1*J302+70764</f>
        <v>6274.601999999999</v>
      </c>
      <c r="L302" s="9">
        <f t="shared" si="24"/>
        <v>3764761.1999999993</v>
      </c>
    </row>
    <row r="303" spans="1:12" x14ac:dyDescent="0.35">
      <c r="A303">
        <v>302</v>
      </c>
      <c r="B303" s="8" t="s">
        <v>51</v>
      </c>
      <c r="C303" s="25" t="s">
        <v>45</v>
      </c>
      <c r="D303" s="25" t="s">
        <v>45</v>
      </c>
      <c r="E303" t="s">
        <v>123</v>
      </c>
      <c r="F303" s="11" t="s">
        <v>11</v>
      </c>
      <c r="G303" s="27">
        <v>44202</v>
      </c>
      <c r="H303" s="27" t="s">
        <v>128</v>
      </c>
      <c r="I303" s="28" t="s">
        <v>132</v>
      </c>
      <c r="J303" s="9">
        <v>37.54</v>
      </c>
      <c r="K303" s="9">
        <f>-327.27*J303+13211</f>
        <v>925.28420000000006</v>
      </c>
      <c r="L303" s="9">
        <f t="shared" si="24"/>
        <v>555170.52</v>
      </c>
    </row>
    <row r="304" spans="1:12" x14ac:dyDescent="0.35">
      <c r="A304">
        <v>303</v>
      </c>
      <c r="B304" s="8" t="s">
        <v>52</v>
      </c>
      <c r="C304" s="25" t="s">
        <v>45</v>
      </c>
      <c r="D304" s="25" t="s">
        <v>45</v>
      </c>
      <c r="E304" t="s">
        <v>123</v>
      </c>
      <c r="F304" s="11" t="s">
        <v>53</v>
      </c>
      <c r="G304" s="27">
        <v>44202</v>
      </c>
      <c r="H304" s="27" t="s">
        <v>128</v>
      </c>
      <c r="I304" s="28" t="s">
        <v>132</v>
      </c>
      <c r="J304">
        <v>40.950000000000003</v>
      </c>
      <c r="K304" s="9">
        <v>151.88</v>
      </c>
      <c r="L304" s="9">
        <v>144372.79999999999</v>
      </c>
    </row>
    <row r="305" spans="1:12" x14ac:dyDescent="0.35">
      <c r="A305">
        <v>304</v>
      </c>
      <c r="B305" s="8" t="s">
        <v>54</v>
      </c>
      <c r="C305" s="25" t="s">
        <v>45</v>
      </c>
      <c r="D305" s="25" t="s">
        <v>45</v>
      </c>
      <c r="E305" t="s">
        <v>123</v>
      </c>
      <c r="F305" s="11" t="s">
        <v>55</v>
      </c>
      <c r="G305" s="27">
        <v>44202</v>
      </c>
      <c r="H305" s="27" t="s">
        <v>128</v>
      </c>
      <c r="I305" s="28" t="s">
        <v>132</v>
      </c>
      <c r="J305" s="9">
        <v>39.32</v>
      </c>
      <c r="K305" s="9">
        <f>-327.27*J305+13211</f>
        <v>342.74359999999979</v>
      </c>
      <c r="L305" s="9">
        <f t="shared" ref="L305:L307" si="25">(K305*60/100)*1000</f>
        <v>205646.15999999986</v>
      </c>
    </row>
    <row r="306" spans="1:12" x14ac:dyDescent="0.35">
      <c r="A306">
        <v>305</v>
      </c>
      <c r="B306" s="8" t="s">
        <v>56</v>
      </c>
      <c r="C306" s="25" t="s">
        <v>45</v>
      </c>
      <c r="D306" s="25" t="s">
        <v>45</v>
      </c>
      <c r="E306" t="s">
        <v>123</v>
      </c>
      <c r="F306" s="11" t="s">
        <v>57</v>
      </c>
      <c r="G306" s="27">
        <v>44202</v>
      </c>
      <c r="H306" s="27" t="s">
        <v>128</v>
      </c>
      <c r="I306" s="28" t="s">
        <v>132</v>
      </c>
      <c r="J306" s="9">
        <v>36.74</v>
      </c>
      <c r="K306" s="9">
        <f>-327.27*J306+13211</f>
        <v>1187.1002000000008</v>
      </c>
      <c r="L306" s="9">
        <f t="shared" si="25"/>
        <v>712260.12000000046</v>
      </c>
    </row>
    <row r="307" spans="1:12" x14ac:dyDescent="0.35">
      <c r="A307">
        <v>306</v>
      </c>
      <c r="B307" s="8" t="s">
        <v>58</v>
      </c>
      <c r="C307" s="25" t="s">
        <v>45</v>
      </c>
      <c r="D307" s="25" t="s">
        <v>45</v>
      </c>
      <c r="E307" t="s">
        <v>123</v>
      </c>
      <c r="F307" s="11" t="s">
        <v>59</v>
      </c>
      <c r="G307" s="27">
        <v>44202</v>
      </c>
      <c r="H307" s="27" t="s">
        <v>128</v>
      </c>
      <c r="I307" s="28" t="s">
        <v>132</v>
      </c>
      <c r="J307" s="9">
        <v>36.43</v>
      </c>
      <c r="K307" s="9">
        <f>-1909.1*J307+70764</f>
        <v>1215.4870000000083</v>
      </c>
      <c r="L307" s="9">
        <f t="shared" si="25"/>
        <v>729292.20000000496</v>
      </c>
    </row>
    <row r="308" spans="1:12" x14ac:dyDescent="0.35">
      <c r="A308">
        <v>307</v>
      </c>
      <c r="B308" s="8" t="s">
        <v>60</v>
      </c>
      <c r="C308" s="25" t="s">
        <v>45</v>
      </c>
      <c r="D308" s="25" t="s">
        <v>45</v>
      </c>
      <c r="E308" t="s">
        <v>123</v>
      </c>
      <c r="F308" s="11" t="s">
        <v>61</v>
      </c>
      <c r="G308" s="27">
        <v>44202</v>
      </c>
      <c r="H308" s="27" t="s">
        <v>128</v>
      </c>
      <c r="I308" s="28" t="s">
        <v>132</v>
      </c>
      <c r="J308">
        <v>40.950000000000003</v>
      </c>
      <c r="K308" s="9">
        <v>106.61</v>
      </c>
      <c r="L308" s="9">
        <v>110678.39999999999</v>
      </c>
    </row>
    <row r="309" spans="1:12" ht="15" thickBot="1" x14ac:dyDescent="0.4">
      <c r="A309">
        <v>308</v>
      </c>
      <c r="B309" s="8" t="s">
        <v>62</v>
      </c>
      <c r="C309" s="25" t="s">
        <v>45</v>
      </c>
      <c r="D309" s="25" t="s">
        <v>45</v>
      </c>
      <c r="E309" t="s">
        <v>124</v>
      </c>
      <c r="F309" s="10" t="s">
        <v>9</v>
      </c>
      <c r="G309" s="27">
        <v>44202</v>
      </c>
      <c r="H309" s="27" t="s">
        <v>128</v>
      </c>
      <c r="I309" s="28" t="s">
        <v>132</v>
      </c>
      <c r="J309">
        <v>41.11</v>
      </c>
      <c r="K309" s="9">
        <v>104.25</v>
      </c>
      <c r="L309" s="9">
        <v>121523.8</v>
      </c>
    </row>
    <row r="310" spans="1:12" ht="15" thickBot="1" x14ac:dyDescent="0.4">
      <c r="A310">
        <v>309</v>
      </c>
      <c r="B310" s="8" t="s">
        <v>63</v>
      </c>
      <c r="C310" s="25" t="s">
        <v>45</v>
      </c>
      <c r="D310" s="25" t="s">
        <v>45</v>
      </c>
      <c r="E310" t="s">
        <v>123</v>
      </c>
      <c r="F310" s="15" t="s">
        <v>3</v>
      </c>
      <c r="G310" s="27">
        <v>44202</v>
      </c>
      <c r="H310" s="27" t="s">
        <v>128</v>
      </c>
      <c r="I310" s="28" t="s">
        <v>132</v>
      </c>
      <c r="J310" s="9">
        <v>33.64</v>
      </c>
      <c r="K310" s="9">
        <f>-1909.1*J310+70764</f>
        <v>6541.8760000000038</v>
      </c>
      <c r="L310" s="9">
        <f t="shared" ref="L310" si="26">(K310*60/100)*1000</f>
        <v>3925125.600000002</v>
      </c>
    </row>
    <row r="311" spans="1:12" x14ac:dyDescent="0.35">
      <c r="A311">
        <v>310</v>
      </c>
      <c r="B311" s="8" t="s">
        <v>64</v>
      </c>
      <c r="C311" s="25" t="s">
        <v>45</v>
      </c>
      <c r="D311" s="25" t="s">
        <v>45</v>
      </c>
      <c r="E311" t="s">
        <v>123</v>
      </c>
      <c r="F311" s="15" t="s">
        <v>3</v>
      </c>
      <c r="G311" s="27">
        <v>44202</v>
      </c>
      <c r="H311" s="27" t="s">
        <v>128</v>
      </c>
      <c r="I311" s="28" t="s">
        <v>132</v>
      </c>
      <c r="J311">
        <v>41.76</v>
      </c>
      <c r="K311" s="9">
        <v>192.91</v>
      </c>
      <c r="L311" s="9">
        <v>111780</v>
      </c>
    </row>
    <row r="312" spans="1:12" ht="15" thickBot="1" x14ac:dyDescent="0.4">
      <c r="A312">
        <v>311</v>
      </c>
      <c r="B312" s="8" t="s">
        <v>65</v>
      </c>
      <c r="C312" s="25" t="s">
        <v>45</v>
      </c>
      <c r="D312" s="25" t="s">
        <v>45</v>
      </c>
      <c r="E312" t="s">
        <v>124</v>
      </c>
      <c r="F312" s="13" t="s">
        <v>15</v>
      </c>
      <c r="G312" s="27">
        <v>44202</v>
      </c>
      <c r="H312" s="27" t="s">
        <v>128</v>
      </c>
      <c r="I312" s="28" t="s">
        <v>132</v>
      </c>
      <c r="J312" s="9">
        <v>31.31</v>
      </c>
      <c r="K312" s="9">
        <f>-15000*J312+506500</f>
        <v>36850</v>
      </c>
      <c r="L312" s="9">
        <f t="shared" ref="L312:L313" si="27">(K312*60/100)*1000</f>
        <v>22110000</v>
      </c>
    </row>
    <row r="313" spans="1:12" ht="15" thickBot="1" x14ac:dyDescent="0.4">
      <c r="A313">
        <v>312</v>
      </c>
      <c r="B313" s="8" t="s">
        <v>66</v>
      </c>
      <c r="C313" s="25" t="s">
        <v>45</v>
      </c>
      <c r="D313" s="25" t="s">
        <v>45</v>
      </c>
      <c r="E313" t="s">
        <v>123</v>
      </c>
      <c r="F313" s="11" t="s">
        <v>5</v>
      </c>
      <c r="G313" s="27">
        <v>44202</v>
      </c>
      <c r="H313" s="27" t="s">
        <v>128</v>
      </c>
      <c r="I313" s="28" t="s">
        <v>132</v>
      </c>
      <c r="J313" s="9">
        <v>33.75</v>
      </c>
      <c r="K313" s="9">
        <f>-1909.1*J313+70764</f>
        <v>6331.875</v>
      </c>
      <c r="L313" s="9">
        <f t="shared" si="27"/>
        <v>3799125</v>
      </c>
    </row>
    <row r="314" spans="1:12" x14ac:dyDescent="0.35">
      <c r="A314">
        <v>313</v>
      </c>
      <c r="B314" s="8" t="s">
        <v>67</v>
      </c>
      <c r="C314" s="25" t="s">
        <v>45</v>
      </c>
      <c r="D314" s="25" t="s">
        <v>45</v>
      </c>
      <c r="E314" t="s">
        <v>123</v>
      </c>
      <c r="F314" s="11" t="s">
        <v>5</v>
      </c>
      <c r="G314" s="27">
        <v>44202</v>
      </c>
      <c r="H314" s="27" t="s">
        <v>128</v>
      </c>
      <c r="I314" s="28" t="s">
        <v>132</v>
      </c>
      <c r="J314">
        <v>41.71</v>
      </c>
      <c r="K314" s="5">
        <v>111.15</v>
      </c>
      <c r="L314" s="9">
        <v>115193.1</v>
      </c>
    </row>
    <row r="315" spans="1:12" x14ac:dyDescent="0.35">
      <c r="A315">
        <v>314</v>
      </c>
      <c r="B315" s="8" t="s">
        <v>68</v>
      </c>
      <c r="C315" s="25" t="s">
        <v>45</v>
      </c>
      <c r="D315" s="25" t="s">
        <v>45</v>
      </c>
      <c r="E315" t="s">
        <v>124</v>
      </c>
      <c r="F315" s="10" t="s">
        <v>13</v>
      </c>
      <c r="G315" s="27">
        <v>44202</v>
      </c>
      <c r="H315" s="27" t="s">
        <v>128</v>
      </c>
      <c r="I315" s="28" t="s">
        <v>132</v>
      </c>
      <c r="J315" s="9">
        <v>36.31</v>
      </c>
      <c r="K315" s="9">
        <f>-1909.1*J315+70764</f>
        <v>1444.5789999999979</v>
      </c>
      <c r="L315" s="9">
        <f t="shared" ref="L315:L317" si="28">(K315*60/100)*1000</f>
        <v>866747.39999999874</v>
      </c>
    </row>
    <row r="316" spans="1:12" x14ac:dyDescent="0.35">
      <c r="A316">
        <v>315</v>
      </c>
      <c r="B316" s="8" t="s">
        <v>69</v>
      </c>
      <c r="C316" s="25" t="s">
        <v>45</v>
      </c>
      <c r="D316" s="25" t="s">
        <v>45</v>
      </c>
      <c r="E316" t="s">
        <v>123</v>
      </c>
      <c r="F316" s="11" t="s">
        <v>70</v>
      </c>
      <c r="G316" s="27">
        <v>44202</v>
      </c>
      <c r="H316" s="27" t="s">
        <v>128</v>
      </c>
      <c r="I316" s="28" t="s">
        <v>132</v>
      </c>
      <c r="J316" s="9">
        <v>31</v>
      </c>
      <c r="K316" s="9">
        <f>-15000*J316+506500</f>
        <v>41500</v>
      </c>
      <c r="L316" s="9">
        <f t="shared" si="28"/>
        <v>24900000</v>
      </c>
    </row>
    <row r="317" spans="1:12" x14ac:dyDescent="0.35">
      <c r="A317">
        <v>316</v>
      </c>
      <c r="B317" s="8" t="s">
        <v>71</v>
      </c>
      <c r="C317" s="25" t="s">
        <v>45</v>
      </c>
      <c r="D317" s="25" t="s">
        <v>45</v>
      </c>
      <c r="E317" t="s">
        <v>123</v>
      </c>
      <c r="F317" s="11" t="s">
        <v>70</v>
      </c>
      <c r="G317" s="27">
        <v>44202</v>
      </c>
      <c r="H317" s="27" t="s">
        <v>128</v>
      </c>
      <c r="I317" s="28" t="s">
        <v>132</v>
      </c>
      <c r="J317" s="9">
        <v>33.51</v>
      </c>
      <c r="K317" s="9">
        <f>-1909.1*J317+70764</f>
        <v>6790.0590000000084</v>
      </c>
      <c r="L317" s="9">
        <f t="shared" si="28"/>
        <v>4074035.400000005</v>
      </c>
    </row>
    <row r="318" spans="1:12" x14ac:dyDescent="0.35">
      <c r="A318">
        <v>317</v>
      </c>
      <c r="B318" s="8" t="s">
        <v>72</v>
      </c>
      <c r="C318" s="25" t="s">
        <v>73</v>
      </c>
      <c r="D318" s="25" t="s">
        <v>73</v>
      </c>
      <c r="E318" t="s">
        <v>123</v>
      </c>
      <c r="F318" s="11" t="s">
        <v>3</v>
      </c>
      <c r="G318" s="27">
        <v>44203</v>
      </c>
      <c r="H318" s="27" t="s">
        <v>128</v>
      </c>
      <c r="I318" s="28" t="s">
        <v>132</v>
      </c>
      <c r="J318">
        <v>41.77</v>
      </c>
      <c r="K318" s="9">
        <v>194.65</v>
      </c>
      <c r="L318" s="9">
        <v>125676.8</v>
      </c>
    </row>
    <row r="319" spans="1:12" x14ac:dyDescent="0.35">
      <c r="A319">
        <v>318</v>
      </c>
      <c r="B319" s="8" t="s">
        <v>74</v>
      </c>
      <c r="C319" s="25" t="s">
        <v>73</v>
      </c>
      <c r="D319" s="25" t="s">
        <v>73</v>
      </c>
      <c r="E319" t="s">
        <v>123</v>
      </c>
      <c r="F319" s="11" t="s">
        <v>5</v>
      </c>
      <c r="G319" s="27">
        <v>44203</v>
      </c>
      <c r="H319" s="27" t="s">
        <v>128</v>
      </c>
      <c r="I319" s="28" t="s">
        <v>132</v>
      </c>
      <c r="J319" s="9">
        <v>35.56</v>
      </c>
      <c r="K319" s="9">
        <f>-1909.1*J319+70764</f>
        <v>2876.403999999995</v>
      </c>
      <c r="L319" s="9">
        <f t="shared" ref="L319" si="29">(K319*60/100)*1000</f>
        <v>1725842.3999999971</v>
      </c>
    </row>
    <row r="320" spans="1:12" x14ac:dyDescent="0.35">
      <c r="A320">
        <v>319</v>
      </c>
      <c r="B320" s="8" t="s">
        <v>75</v>
      </c>
      <c r="C320" s="25" t="s">
        <v>73</v>
      </c>
      <c r="D320" s="25" t="s">
        <v>73</v>
      </c>
      <c r="E320" t="s">
        <v>124</v>
      </c>
      <c r="F320" s="10" t="s">
        <v>9</v>
      </c>
      <c r="G320" s="27">
        <v>44203</v>
      </c>
      <c r="H320" s="27" t="s">
        <v>128</v>
      </c>
      <c r="I320" s="28" t="s">
        <v>132</v>
      </c>
      <c r="J320" s="9">
        <v>36.700000000000003</v>
      </c>
      <c r="K320" s="9">
        <v>184.18</v>
      </c>
      <c r="L320" s="9">
        <v>120303.9</v>
      </c>
    </row>
    <row r="321" spans="1:12" ht="15" thickBot="1" x14ac:dyDescent="0.4">
      <c r="A321">
        <v>320</v>
      </c>
      <c r="B321" s="8" t="s">
        <v>76</v>
      </c>
      <c r="C321" s="25" t="s">
        <v>73</v>
      </c>
      <c r="D321" s="25" t="s">
        <v>73</v>
      </c>
      <c r="E321" t="s">
        <v>124</v>
      </c>
      <c r="F321" s="13" t="s">
        <v>15</v>
      </c>
      <c r="G321" s="27">
        <v>44203</v>
      </c>
      <c r="H321" s="27" t="s">
        <v>128</v>
      </c>
      <c r="I321" s="28" t="s">
        <v>132</v>
      </c>
      <c r="J321" s="9">
        <v>33.22</v>
      </c>
      <c r="K321" s="9">
        <f>-15000*J321+506500</f>
        <v>8200</v>
      </c>
      <c r="L321" s="9">
        <f>(K321*60/100)*1000</f>
        <v>4920000</v>
      </c>
    </row>
    <row r="322" spans="1:12" x14ac:dyDescent="0.35">
      <c r="A322">
        <v>321</v>
      </c>
      <c r="B322" s="8" t="s">
        <v>77</v>
      </c>
      <c r="C322" s="25" t="s">
        <v>73</v>
      </c>
      <c r="D322" s="25" t="s">
        <v>73</v>
      </c>
      <c r="E322" t="s">
        <v>123</v>
      </c>
      <c r="F322" s="11" t="s">
        <v>11</v>
      </c>
      <c r="G322" s="27">
        <v>44203</v>
      </c>
      <c r="H322" s="27" t="s">
        <v>128</v>
      </c>
      <c r="I322" s="28" t="s">
        <v>132</v>
      </c>
      <c r="J322" s="9">
        <v>36.700000000000003</v>
      </c>
      <c r="K322" s="9">
        <f>-327.27*J322+13211</f>
        <v>1200.1909999999989</v>
      </c>
      <c r="L322" s="9">
        <f>(K322*60/100)*1000</f>
        <v>720114.59999999928</v>
      </c>
    </row>
    <row r="323" spans="1:12" x14ac:dyDescent="0.35">
      <c r="A323">
        <v>322</v>
      </c>
      <c r="B323" s="8" t="s">
        <v>78</v>
      </c>
      <c r="C323" s="25" t="s">
        <v>73</v>
      </c>
      <c r="D323" s="25" t="s">
        <v>73</v>
      </c>
      <c r="E323" t="s">
        <v>124</v>
      </c>
      <c r="F323" s="10" t="s">
        <v>13</v>
      </c>
      <c r="G323" s="27">
        <v>44203</v>
      </c>
      <c r="H323" s="27" t="s">
        <v>128</v>
      </c>
      <c r="I323" s="28" t="s">
        <v>132</v>
      </c>
      <c r="J323" s="9">
        <v>34.130000000000003</v>
      </c>
      <c r="K323" s="9">
        <f>-1909.1*J323+70764</f>
        <v>5606.4170000000013</v>
      </c>
      <c r="L323" s="9">
        <f>(K323*60/100)*1000</f>
        <v>3363850.2000000007</v>
      </c>
    </row>
    <row r="324" spans="1:12" x14ac:dyDescent="0.35">
      <c r="A324">
        <v>323</v>
      </c>
      <c r="B324" s="8" t="s">
        <v>79</v>
      </c>
      <c r="C324" s="25" t="s">
        <v>80</v>
      </c>
      <c r="D324" s="25" t="s">
        <v>80</v>
      </c>
      <c r="E324" t="s">
        <v>123</v>
      </c>
      <c r="F324" s="11" t="s">
        <v>3</v>
      </c>
      <c r="G324" s="27">
        <v>44204</v>
      </c>
      <c r="H324" s="27" t="s">
        <v>128</v>
      </c>
      <c r="I324" s="28" t="s">
        <v>132</v>
      </c>
      <c r="J324" s="9">
        <v>37</v>
      </c>
      <c r="K324" s="9">
        <v>122.47</v>
      </c>
      <c r="L324" s="9">
        <v>110678.39999999999</v>
      </c>
    </row>
    <row r="325" spans="1:12" x14ac:dyDescent="0.35">
      <c r="A325">
        <v>324</v>
      </c>
      <c r="B325" s="8" t="s">
        <v>81</v>
      </c>
      <c r="C325" s="25" t="s">
        <v>80</v>
      </c>
      <c r="D325" s="25" t="s">
        <v>80</v>
      </c>
      <c r="E325" t="s">
        <v>123</v>
      </c>
      <c r="F325" s="11" t="s">
        <v>5</v>
      </c>
      <c r="G325" s="27">
        <v>44204</v>
      </c>
      <c r="H325" s="27" t="s">
        <v>128</v>
      </c>
      <c r="I325" s="28" t="s">
        <v>132</v>
      </c>
      <c r="J325" s="9">
        <v>38.4</v>
      </c>
      <c r="K325" s="9">
        <v>162.76</v>
      </c>
      <c r="L325" s="9">
        <v>105881.1</v>
      </c>
    </row>
    <row r="326" spans="1:12" x14ac:dyDescent="0.35">
      <c r="A326">
        <v>325</v>
      </c>
      <c r="B326" s="8" t="s">
        <v>82</v>
      </c>
      <c r="C326" s="25" t="s">
        <v>80</v>
      </c>
      <c r="D326" s="25" t="s">
        <v>80</v>
      </c>
      <c r="E326" t="s">
        <v>124</v>
      </c>
      <c r="F326" s="10" t="s">
        <v>9</v>
      </c>
      <c r="G326" s="27">
        <v>44204</v>
      </c>
      <c r="H326" s="27" t="s">
        <v>128</v>
      </c>
      <c r="I326" s="28" t="s">
        <v>132</v>
      </c>
      <c r="J326" s="9">
        <v>35</v>
      </c>
      <c r="K326" s="9">
        <f>-1909.1*J326+70764</f>
        <v>3945.5</v>
      </c>
      <c r="L326" s="9">
        <f t="shared" ref="L326" si="30">(K326*60/100)*1000</f>
        <v>2367300</v>
      </c>
    </row>
    <row r="327" spans="1:12" ht="15" thickBot="1" x14ac:dyDescent="0.4">
      <c r="A327">
        <v>326</v>
      </c>
      <c r="B327" s="8" t="s">
        <v>83</v>
      </c>
      <c r="C327" s="25" t="s">
        <v>80</v>
      </c>
      <c r="D327" s="25" t="s">
        <v>80</v>
      </c>
      <c r="E327" t="s">
        <v>124</v>
      </c>
      <c r="F327" s="13" t="s">
        <v>15</v>
      </c>
      <c r="G327" s="27">
        <v>44204</v>
      </c>
      <c r="H327" s="27" t="s">
        <v>128</v>
      </c>
      <c r="I327" s="28" t="s">
        <v>132</v>
      </c>
      <c r="J327">
        <v>41.9</v>
      </c>
      <c r="K327" s="9">
        <v>151.88</v>
      </c>
      <c r="L327" s="9">
        <v>144372.79999999999</v>
      </c>
    </row>
    <row r="328" spans="1:12" x14ac:dyDescent="0.35">
      <c r="A328">
        <v>327</v>
      </c>
      <c r="B328" s="8" t="s">
        <v>84</v>
      </c>
      <c r="C328" s="25" t="s">
        <v>80</v>
      </c>
      <c r="D328" s="25" t="s">
        <v>80</v>
      </c>
      <c r="E328" t="s">
        <v>123</v>
      </c>
      <c r="F328" s="11" t="s">
        <v>11</v>
      </c>
      <c r="G328" s="27">
        <v>44204</v>
      </c>
      <c r="H328" s="27" t="s">
        <v>128</v>
      </c>
      <c r="I328" s="28" t="s">
        <v>132</v>
      </c>
      <c r="J328" s="9">
        <v>33.21</v>
      </c>
      <c r="K328" s="9">
        <f>-15000*J328+506500</f>
        <v>8350</v>
      </c>
      <c r="L328" s="9">
        <f t="shared" ref="L328" si="31">(K328*60/100)*1000</f>
        <v>5010000</v>
      </c>
    </row>
    <row r="329" spans="1:12" x14ac:dyDescent="0.35">
      <c r="A329">
        <v>328</v>
      </c>
      <c r="B329" s="8" t="s">
        <v>85</v>
      </c>
      <c r="C329" s="25" t="s">
        <v>86</v>
      </c>
      <c r="D329" s="25" t="s">
        <v>86</v>
      </c>
      <c r="E329" t="s">
        <v>123</v>
      </c>
      <c r="F329" s="11" t="s">
        <v>3</v>
      </c>
      <c r="G329" s="27">
        <v>44205</v>
      </c>
      <c r="H329" s="27" t="s">
        <v>128</v>
      </c>
      <c r="I329" s="28" t="s">
        <v>132</v>
      </c>
      <c r="J329">
        <v>41.85</v>
      </c>
      <c r="K329" s="9">
        <v>106.61</v>
      </c>
      <c r="L329" s="9">
        <v>121523.8</v>
      </c>
    </row>
    <row r="330" spans="1:12" x14ac:dyDescent="0.35">
      <c r="A330">
        <v>329</v>
      </c>
      <c r="B330" s="8" t="s">
        <v>87</v>
      </c>
      <c r="C330" s="25" t="s">
        <v>86</v>
      </c>
      <c r="D330" s="25" t="s">
        <v>86</v>
      </c>
      <c r="E330" t="s">
        <v>123</v>
      </c>
      <c r="F330" s="11" t="s">
        <v>5</v>
      </c>
      <c r="G330" s="27">
        <v>44205</v>
      </c>
      <c r="H330" s="27" t="s">
        <v>128</v>
      </c>
      <c r="I330" s="28" t="s">
        <v>132</v>
      </c>
      <c r="J330" s="9">
        <v>34.76</v>
      </c>
      <c r="K330" s="9">
        <f>-1909.1*J330+70764</f>
        <v>4403.6840000000084</v>
      </c>
      <c r="L330" s="9">
        <f t="shared" ref="L330" si="32">(K330*60/100)*1000</f>
        <v>2642210.400000005</v>
      </c>
    </row>
    <row r="331" spans="1:12" x14ac:dyDescent="0.35">
      <c r="A331">
        <v>330</v>
      </c>
      <c r="B331" s="8" t="s">
        <v>88</v>
      </c>
      <c r="C331" s="25" t="s">
        <v>86</v>
      </c>
      <c r="D331" s="25" t="s">
        <v>86</v>
      </c>
      <c r="E331" t="s">
        <v>124</v>
      </c>
      <c r="F331" s="10" t="s">
        <v>9</v>
      </c>
      <c r="G331" s="27">
        <v>44205</v>
      </c>
      <c r="H331" s="27" t="s">
        <v>128</v>
      </c>
      <c r="I331" s="28" t="s">
        <v>132</v>
      </c>
      <c r="J331" s="9">
        <v>36.5</v>
      </c>
      <c r="K331" s="9">
        <v>152.1</v>
      </c>
      <c r="L331" s="9">
        <v>134508.9</v>
      </c>
    </row>
    <row r="332" spans="1:12" ht="15" thickBot="1" x14ac:dyDescent="0.4">
      <c r="A332">
        <v>331</v>
      </c>
      <c r="B332" s="8" t="s">
        <v>89</v>
      </c>
      <c r="C332" s="25" t="s">
        <v>86</v>
      </c>
      <c r="D332" s="25" t="s">
        <v>86</v>
      </c>
      <c r="E332" t="s">
        <v>124</v>
      </c>
      <c r="F332" s="13" t="s">
        <v>15</v>
      </c>
      <c r="G332" s="27">
        <v>44205</v>
      </c>
      <c r="H332" s="27" t="s">
        <v>128</v>
      </c>
      <c r="I332" s="28" t="s">
        <v>132</v>
      </c>
      <c r="J332" s="9">
        <v>33.369999999999997</v>
      </c>
      <c r="K332" s="9">
        <f>-15000*J332+506500</f>
        <v>5950.0000000000582</v>
      </c>
      <c r="L332" s="9">
        <f>(K332*60/100)*1000</f>
        <v>3570000.0000000349</v>
      </c>
    </row>
    <row r="333" spans="1:12" x14ac:dyDescent="0.35">
      <c r="A333">
        <v>332</v>
      </c>
      <c r="B333" s="8" t="s">
        <v>90</v>
      </c>
      <c r="C333" s="25" t="s">
        <v>86</v>
      </c>
      <c r="D333" s="25" t="s">
        <v>86</v>
      </c>
      <c r="E333" t="s">
        <v>123</v>
      </c>
      <c r="F333" s="11" t="s">
        <v>11</v>
      </c>
      <c r="G333" s="27">
        <v>44205</v>
      </c>
      <c r="H333" s="27" t="s">
        <v>128</v>
      </c>
      <c r="I333" s="28" t="s">
        <v>132</v>
      </c>
      <c r="J333" s="9">
        <v>35.71</v>
      </c>
      <c r="K333" s="9">
        <f>-1909.1*J333+70764</f>
        <v>2590.0390000000043</v>
      </c>
      <c r="L333" s="9">
        <f>(K333*60/100)*1000</f>
        <v>1554023.4000000025</v>
      </c>
    </row>
    <row r="334" spans="1:12" x14ac:dyDescent="0.35">
      <c r="A334">
        <v>333</v>
      </c>
      <c r="B334" s="8" t="s">
        <v>91</v>
      </c>
      <c r="C334" s="25" t="s">
        <v>92</v>
      </c>
      <c r="D334" s="25" t="s">
        <v>80</v>
      </c>
      <c r="E334" t="s">
        <v>123</v>
      </c>
      <c r="F334" s="11" t="s">
        <v>3</v>
      </c>
      <c r="G334" s="27">
        <v>44206</v>
      </c>
      <c r="H334" s="27" t="s">
        <v>128</v>
      </c>
      <c r="I334" s="28" t="s">
        <v>132</v>
      </c>
      <c r="J334" s="9">
        <v>35.270000000000003</v>
      </c>
      <c r="K334" s="9">
        <f>-1909.1*J334+70764</f>
        <v>3430.0429999999906</v>
      </c>
      <c r="L334" s="9">
        <f t="shared" ref="L334:L335" si="33">(K334*60/100)*1000</f>
        <v>2058025.7999999945</v>
      </c>
    </row>
    <row r="335" spans="1:12" x14ac:dyDescent="0.35">
      <c r="A335">
        <v>334</v>
      </c>
      <c r="B335" s="8" t="s">
        <v>93</v>
      </c>
      <c r="C335" s="25" t="s">
        <v>92</v>
      </c>
      <c r="D335" s="25" t="s">
        <v>80</v>
      </c>
      <c r="E335" t="s">
        <v>123</v>
      </c>
      <c r="F335" s="11" t="s">
        <v>5</v>
      </c>
      <c r="G335" s="27">
        <v>44206</v>
      </c>
      <c r="H335" s="27" t="s">
        <v>128</v>
      </c>
      <c r="I335" s="28" t="s">
        <v>132</v>
      </c>
      <c r="J335" s="9">
        <v>35.21</v>
      </c>
      <c r="K335" s="9">
        <f>-1909.1*J335+70764</f>
        <v>3544.5890000000072</v>
      </c>
      <c r="L335" s="9">
        <f t="shared" si="33"/>
        <v>2126753.4000000041</v>
      </c>
    </row>
    <row r="336" spans="1:12" x14ac:dyDescent="0.35">
      <c r="A336">
        <v>335</v>
      </c>
      <c r="B336" s="8" t="s">
        <v>94</v>
      </c>
      <c r="C336" s="25" t="s">
        <v>92</v>
      </c>
      <c r="D336" s="25" t="s">
        <v>80</v>
      </c>
      <c r="E336" t="s">
        <v>124</v>
      </c>
      <c r="F336" s="10" t="s">
        <v>9</v>
      </c>
      <c r="G336" s="27">
        <v>44206</v>
      </c>
      <c r="H336" s="27" t="s">
        <v>128</v>
      </c>
      <c r="I336" s="28" t="s">
        <v>132</v>
      </c>
      <c r="J336">
        <v>41.71</v>
      </c>
      <c r="K336" s="9">
        <v>140.22</v>
      </c>
      <c r="L336" s="9">
        <v>125676.8</v>
      </c>
    </row>
    <row r="337" spans="1:12" ht="15" thickBot="1" x14ac:dyDescent="0.4">
      <c r="A337">
        <v>336</v>
      </c>
      <c r="B337" s="8" t="s">
        <v>95</v>
      </c>
      <c r="C337" s="25" t="s">
        <v>92</v>
      </c>
      <c r="D337" s="25" t="s">
        <v>80</v>
      </c>
      <c r="E337" t="s">
        <v>124</v>
      </c>
      <c r="F337" s="13" t="s">
        <v>15</v>
      </c>
      <c r="G337" s="27">
        <v>44206</v>
      </c>
      <c r="H337" s="27" t="s">
        <v>128</v>
      </c>
      <c r="I337" s="28" t="s">
        <v>132</v>
      </c>
      <c r="J337" s="9">
        <v>35.31</v>
      </c>
      <c r="K337" s="9">
        <f>-1909.1*J337+70764</f>
        <v>3353.6790000000037</v>
      </c>
      <c r="L337" s="9">
        <f t="shared" ref="L337" si="34">(K337*60/100)*1000</f>
        <v>2012207.4000000022</v>
      </c>
    </row>
    <row r="338" spans="1:12" x14ac:dyDescent="0.35">
      <c r="A338">
        <v>337</v>
      </c>
      <c r="B338" s="8" t="s">
        <v>96</v>
      </c>
      <c r="C338" s="25" t="s">
        <v>92</v>
      </c>
      <c r="D338" s="25" t="s">
        <v>80</v>
      </c>
      <c r="E338" t="s">
        <v>123</v>
      </c>
      <c r="F338" s="11" t="s">
        <v>11</v>
      </c>
      <c r="G338" s="27">
        <v>44206</v>
      </c>
      <c r="H338" s="27" t="s">
        <v>128</v>
      </c>
      <c r="I338" s="28" t="s">
        <v>132</v>
      </c>
      <c r="J338">
        <v>40.950000000000003</v>
      </c>
      <c r="K338" s="9">
        <v>104.25</v>
      </c>
      <c r="L338" s="9">
        <v>115193.1</v>
      </c>
    </row>
    <row r="339" spans="1:12" x14ac:dyDescent="0.35">
      <c r="A339">
        <v>338</v>
      </c>
      <c r="B339" s="8" t="s">
        <v>97</v>
      </c>
      <c r="C339" s="25" t="s">
        <v>119</v>
      </c>
      <c r="D339" s="25" t="s">
        <v>80</v>
      </c>
      <c r="E339" t="s">
        <v>123</v>
      </c>
      <c r="F339" s="11" t="s">
        <v>3</v>
      </c>
      <c r="G339" s="27">
        <v>44207</v>
      </c>
      <c r="H339" s="27" t="s">
        <v>128</v>
      </c>
      <c r="I339" s="28" t="s">
        <v>132</v>
      </c>
      <c r="J339">
        <v>41.76</v>
      </c>
      <c r="K339" s="9">
        <v>131.28</v>
      </c>
      <c r="L339" s="9">
        <v>111780</v>
      </c>
    </row>
    <row r="340" spans="1:12" x14ac:dyDescent="0.35">
      <c r="A340">
        <v>339</v>
      </c>
      <c r="B340" s="8" t="s">
        <v>98</v>
      </c>
      <c r="C340" s="25" t="s">
        <v>119</v>
      </c>
      <c r="D340" s="25" t="s">
        <v>80</v>
      </c>
      <c r="E340" t="s">
        <v>123</v>
      </c>
      <c r="F340" s="11" t="s">
        <v>5</v>
      </c>
      <c r="G340" s="27">
        <v>44207</v>
      </c>
      <c r="H340" s="27" t="s">
        <v>128</v>
      </c>
      <c r="I340" s="28" t="s">
        <v>132</v>
      </c>
      <c r="J340" s="9">
        <v>37.4</v>
      </c>
      <c r="K340" s="9">
        <v>106.61</v>
      </c>
      <c r="L340" s="9">
        <v>110678.39999999999</v>
      </c>
    </row>
    <row r="341" spans="1:12" x14ac:dyDescent="0.35">
      <c r="A341">
        <v>340</v>
      </c>
      <c r="B341" s="8" t="s">
        <v>99</v>
      </c>
      <c r="C341" s="25" t="s">
        <v>119</v>
      </c>
      <c r="D341" s="25" t="s">
        <v>80</v>
      </c>
      <c r="E341" t="s">
        <v>124</v>
      </c>
      <c r="F341" s="10" t="s">
        <v>9</v>
      </c>
      <c r="G341" s="27">
        <v>44207</v>
      </c>
      <c r="H341" s="27" t="s">
        <v>128</v>
      </c>
      <c r="I341" s="28" t="s">
        <v>132</v>
      </c>
      <c r="J341">
        <v>41.71</v>
      </c>
      <c r="K341" s="9">
        <v>194.65</v>
      </c>
      <c r="L341" s="9">
        <v>119331.2</v>
      </c>
    </row>
    <row r="342" spans="1:12" ht="15" thickBot="1" x14ac:dyDescent="0.4">
      <c r="A342">
        <v>341</v>
      </c>
      <c r="B342" s="8" t="s">
        <v>100</v>
      </c>
      <c r="C342" s="25" t="s">
        <v>119</v>
      </c>
      <c r="D342" s="25" t="s">
        <v>80</v>
      </c>
      <c r="E342" t="s">
        <v>124</v>
      </c>
      <c r="F342" s="13" t="s">
        <v>15</v>
      </c>
      <c r="G342" s="27">
        <v>44207</v>
      </c>
      <c r="H342" s="27" t="s">
        <v>128</v>
      </c>
      <c r="I342" s="28" t="s">
        <v>132</v>
      </c>
      <c r="J342">
        <v>41.77</v>
      </c>
      <c r="K342" s="9">
        <v>192.91</v>
      </c>
      <c r="L342" s="9">
        <v>120303.9</v>
      </c>
    </row>
    <row r="343" spans="1:12" x14ac:dyDescent="0.35">
      <c r="A343">
        <v>342</v>
      </c>
      <c r="B343" s="8" t="s">
        <v>101</v>
      </c>
      <c r="C343" s="25" t="s">
        <v>119</v>
      </c>
      <c r="D343" s="25" t="s">
        <v>80</v>
      </c>
      <c r="E343" t="s">
        <v>123</v>
      </c>
      <c r="F343" s="11" t="s">
        <v>11</v>
      </c>
      <c r="G343" s="27">
        <v>44207</v>
      </c>
      <c r="H343" s="27" t="s">
        <v>128</v>
      </c>
      <c r="I343" s="28" t="s">
        <v>132</v>
      </c>
      <c r="J343" s="9">
        <v>34.4</v>
      </c>
      <c r="K343" s="9">
        <f>-1909.1*J343+70764</f>
        <v>5090.9600000000064</v>
      </c>
      <c r="L343" s="9">
        <f t="shared" ref="L343:L344" si="35">(K343*60/100)*1000</f>
        <v>3054576.0000000037</v>
      </c>
    </row>
    <row r="344" spans="1:12" x14ac:dyDescent="0.35">
      <c r="A344">
        <v>343</v>
      </c>
      <c r="B344" s="8" t="s">
        <v>102</v>
      </c>
      <c r="C344" s="25" t="s">
        <v>103</v>
      </c>
      <c r="D344" s="25" t="s">
        <v>45</v>
      </c>
      <c r="E344" t="s">
        <v>123</v>
      </c>
      <c r="F344" s="11" t="s">
        <v>3</v>
      </c>
      <c r="G344" s="27">
        <v>44208</v>
      </c>
      <c r="H344" s="27" t="s">
        <v>128</v>
      </c>
      <c r="I344" s="28" t="s">
        <v>132</v>
      </c>
      <c r="J344" s="9">
        <v>32.32</v>
      </c>
      <c r="K344" s="9">
        <f>-15000*J344+506500</f>
        <v>21700</v>
      </c>
      <c r="L344" s="9">
        <f t="shared" si="35"/>
        <v>13020000</v>
      </c>
    </row>
    <row r="345" spans="1:12" x14ac:dyDescent="0.35">
      <c r="A345">
        <v>344</v>
      </c>
      <c r="B345" s="8" t="s">
        <v>104</v>
      </c>
      <c r="C345" s="25" t="s">
        <v>103</v>
      </c>
      <c r="D345" s="25" t="s">
        <v>45</v>
      </c>
      <c r="E345" t="s">
        <v>123</v>
      </c>
      <c r="F345" s="11" t="s">
        <v>5</v>
      </c>
      <c r="G345" s="27">
        <v>44208</v>
      </c>
      <c r="H345" s="27" t="s">
        <v>128</v>
      </c>
      <c r="I345" s="28" t="s">
        <v>132</v>
      </c>
      <c r="J345" s="9">
        <v>37.21</v>
      </c>
      <c r="K345" s="9">
        <v>151.88</v>
      </c>
      <c r="L345" s="9">
        <v>115193.1</v>
      </c>
    </row>
    <row r="346" spans="1:12" x14ac:dyDescent="0.35">
      <c r="A346">
        <v>345</v>
      </c>
      <c r="B346" s="8" t="s">
        <v>105</v>
      </c>
      <c r="C346" s="25" t="s">
        <v>103</v>
      </c>
      <c r="D346" s="25" t="s">
        <v>45</v>
      </c>
      <c r="E346" t="s">
        <v>124</v>
      </c>
      <c r="F346" s="10" t="s">
        <v>9</v>
      </c>
      <c r="G346" s="27">
        <v>44208</v>
      </c>
      <c r="H346" s="27" t="s">
        <v>128</v>
      </c>
      <c r="I346" s="28" t="s">
        <v>132</v>
      </c>
      <c r="J346" s="9">
        <v>36.380000000000003</v>
      </c>
      <c r="K346" s="9">
        <f>-1909.1*J346+70764</f>
        <v>1310.9419999999955</v>
      </c>
      <c r="L346" s="9">
        <f t="shared" ref="L346" si="36">(K346*60/100)*1000</f>
        <v>786565.19999999728</v>
      </c>
    </row>
    <row r="347" spans="1:12" ht="15" thickBot="1" x14ac:dyDescent="0.4">
      <c r="A347">
        <v>346</v>
      </c>
      <c r="B347" s="8" t="s">
        <v>106</v>
      </c>
      <c r="C347" s="25" t="s">
        <v>103</v>
      </c>
      <c r="D347" s="25" t="s">
        <v>45</v>
      </c>
      <c r="E347" t="s">
        <v>124</v>
      </c>
      <c r="F347" s="13" t="s">
        <v>15</v>
      </c>
      <c r="G347" s="27">
        <v>44208</v>
      </c>
      <c r="H347" s="27" t="s">
        <v>128</v>
      </c>
      <c r="I347" s="28" t="s">
        <v>132</v>
      </c>
      <c r="J347">
        <v>41.76</v>
      </c>
      <c r="K347" s="9">
        <v>184.18</v>
      </c>
      <c r="L347" s="9">
        <v>134508.9</v>
      </c>
    </row>
    <row r="348" spans="1:12" x14ac:dyDescent="0.35">
      <c r="A348">
        <v>347</v>
      </c>
      <c r="B348" s="8" t="s">
        <v>107</v>
      </c>
      <c r="C348" s="25" t="s">
        <v>103</v>
      </c>
      <c r="D348" s="25" t="s">
        <v>45</v>
      </c>
      <c r="E348" t="s">
        <v>123</v>
      </c>
      <c r="F348" s="11" t="s">
        <v>11</v>
      </c>
      <c r="G348" s="27">
        <v>44208</v>
      </c>
      <c r="H348" s="27" t="s">
        <v>128</v>
      </c>
      <c r="I348" s="28" t="s">
        <v>132</v>
      </c>
      <c r="J348" s="9">
        <v>36.74</v>
      </c>
      <c r="K348" s="9">
        <v>122.47</v>
      </c>
      <c r="L348" s="9">
        <v>120303.9</v>
      </c>
    </row>
    <row r="349" spans="1:12" x14ac:dyDescent="0.35">
      <c r="A349">
        <v>348</v>
      </c>
      <c r="B349" s="8" t="s">
        <v>108</v>
      </c>
      <c r="C349" s="26" t="s">
        <v>109</v>
      </c>
      <c r="D349" s="25" t="s">
        <v>80</v>
      </c>
      <c r="E349" t="s">
        <v>123</v>
      </c>
      <c r="F349" s="11" t="s">
        <v>3</v>
      </c>
      <c r="G349" s="27">
        <v>44208</v>
      </c>
      <c r="H349" s="27" t="s">
        <v>128</v>
      </c>
      <c r="I349" s="28" t="s">
        <v>132</v>
      </c>
      <c r="J349" s="9">
        <v>36.4</v>
      </c>
      <c r="K349" s="9">
        <f>-1909.1*J349+70764</f>
        <v>1272.7600000000093</v>
      </c>
      <c r="L349" s="9">
        <f t="shared" ref="L349" si="37">(K349*60/100)*1000</f>
        <v>763656.00000000559</v>
      </c>
    </row>
    <row r="350" spans="1:12" x14ac:dyDescent="0.35">
      <c r="A350">
        <v>349</v>
      </c>
      <c r="B350" s="8" t="s">
        <v>110</v>
      </c>
      <c r="C350" s="26" t="s">
        <v>109</v>
      </c>
      <c r="D350" s="25" t="s">
        <v>80</v>
      </c>
      <c r="E350" t="s">
        <v>123</v>
      </c>
      <c r="F350" s="11" t="s">
        <v>5</v>
      </c>
      <c r="G350" s="27">
        <v>44210</v>
      </c>
      <c r="H350" s="27" t="s">
        <v>128</v>
      </c>
      <c r="I350" s="28" t="s">
        <v>132</v>
      </c>
      <c r="J350">
        <v>41.77</v>
      </c>
      <c r="K350" s="9">
        <v>194.65</v>
      </c>
      <c r="L350" s="9">
        <v>121523.8</v>
      </c>
    </row>
    <row r="351" spans="1:12" x14ac:dyDescent="0.35">
      <c r="A351">
        <v>350</v>
      </c>
      <c r="B351" s="8" t="s">
        <v>111</v>
      </c>
      <c r="C351" s="26" t="s">
        <v>109</v>
      </c>
      <c r="D351" s="25" t="s">
        <v>80</v>
      </c>
      <c r="E351" t="s">
        <v>124</v>
      </c>
      <c r="F351" s="10" t="s">
        <v>9</v>
      </c>
      <c r="G351" s="27">
        <v>44210</v>
      </c>
      <c r="H351" s="27" t="s">
        <v>128</v>
      </c>
      <c r="I351" s="28" t="s">
        <v>132</v>
      </c>
      <c r="J351">
        <v>41.9</v>
      </c>
      <c r="K351" s="9">
        <v>192.91</v>
      </c>
      <c r="L351" s="9">
        <v>125676.8</v>
      </c>
    </row>
    <row r="352" spans="1:12" ht="15" thickBot="1" x14ac:dyDescent="0.4">
      <c r="A352">
        <v>351</v>
      </c>
      <c r="B352" s="8" t="s">
        <v>112</v>
      </c>
      <c r="C352" s="26" t="s">
        <v>109</v>
      </c>
      <c r="D352" s="25" t="s">
        <v>80</v>
      </c>
      <c r="E352" t="s">
        <v>124</v>
      </c>
      <c r="F352" s="13" t="s">
        <v>15</v>
      </c>
      <c r="G352" s="27">
        <v>44210</v>
      </c>
      <c r="H352" s="27" t="s">
        <v>128</v>
      </c>
      <c r="I352" s="28" t="s">
        <v>132</v>
      </c>
      <c r="J352" s="9">
        <v>37.869999999999997</v>
      </c>
      <c r="K352" s="9">
        <v>162.76</v>
      </c>
      <c r="L352" s="9">
        <v>144372.79999999999</v>
      </c>
    </row>
    <row r="353" spans="1:12" ht="15" thickBot="1" x14ac:dyDescent="0.4">
      <c r="A353">
        <v>352</v>
      </c>
      <c r="B353" s="8" t="s">
        <v>113</v>
      </c>
      <c r="C353" s="26" t="s">
        <v>109</v>
      </c>
      <c r="D353" s="25" t="s">
        <v>80</v>
      </c>
      <c r="E353" t="s">
        <v>123</v>
      </c>
      <c r="F353" s="11" t="s">
        <v>11</v>
      </c>
      <c r="G353" s="27">
        <v>44210</v>
      </c>
      <c r="H353" s="27" t="s">
        <v>128</v>
      </c>
      <c r="I353" s="28" t="s">
        <v>132</v>
      </c>
      <c r="J353">
        <v>41.85</v>
      </c>
      <c r="K353" s="9">
        <v>104.25</v>
      </c>
      <c r="L353" s="9">
        <v>110678.39999999999</v>
      </c>
    </row>
    <row r="354" spans="1:12" ht="15" thickBot="1" x14ac:dyDescent="0.4">
      <c r="A354">
        <v>353</v>
      </c>
      <c r="B354" s="8" t="s">
        <v>114</v>
      </c>
      <c r="C354" s="25" t="s">
        <v>115</v>
      </c>
      <c r="D354" s="24" t="s">
        <v>17</v>
      </c>
      <c r="E354" t="s">
        <v>123</v>
      </c>
      <c r="F354" s="11" t="s">
        <v>3</v>
      </c>
      <c r="G354" s="27">
        <v>44211</v>
      </c>
      <c r="H354" s="27" t="s">
        <v>128</v>
      </c>
      <c r="I354" s="28" t="s">
        <v>132</v>
      </c>
      <c r="J354" s="9">
        <v>33.44</v>
      </c>
      <c r="K354" s="9">
        <f>-15000*J354+506500</f>
        <v>4900.0000000000582</v>
      </c>
      <c r="L354" s="9">
        <f>(K354*60/100)*1000</f>
        <v>2940000.0000000349</v>
      </c>
    </row>
    <row r="355" spans="1:12" ht="15" thickBot="1" x14ac:dyDescent="0.4">
      <c r="A355">
        <v>354</v>
      </c>
      <c r="B355" s="8" t="s">
        <v>116</v>
      </c>
      <c r="C355" s="25" t="s">
        <v>115</v>
      </c>
      <c r="D355" s="24" t="s">
        <v>17</v>
      </c>
      <c r="E355" t="s">
        <v>123</v>
      </c>
      <c r="F355" s="11" t="s">
        <v>5</v>
      </c>
      <c r="G355" s="27">
        <v>44211</v>
      </c>
      <c r="H355" s="27" t="s">
        <v>128</v>
      </c>
      <c r="I355" s="28" t="s">
        <v>132</v>
      </c>
      <c r="J355" s="9">
        <v>38.119999999999997</v>
      </c>
      <c r="K355" s="9">
        <f t="shared" ref="K355" si="38">-327.27*J355+13211</f>
        <v>735.46760000000177</v>
      </c>
      <c r="L355" s="9">
        <f>(K355*60/100)*1000</f>
        <v>441280.56000000105</v>
      </c>
    </row>
    <row r="356" spans="1:12" ht="15" thickBot="1" x14ac:dyDescent="0.4">
      <c r="A356">
        <v>355</v>
      </c>
      <c r="B356" s="8" t="s">
        <v>117</v>
      </c>
      <c r="C356" s="25" t="s">
        <v>115</v>
      </c>
      <c r="D356" s="24" t="s">
        <v>17</v>
      </c>
      <c r="E356" t="s">
        <v>124</v>
      </c>
      <c r="F356" s="13" t="s">
        <v>15</v>
      </c>
      <c r="G356" s="27">
        <v>44211</v>
      </c>
      <c r="H356" s="27" t="s">
        <v>128</v>
      </c>
      <c r="I356" s="28" t="s">
        <v>132</v>
      </c>
      <c r="J356" s="9">
        <v>37.630000000000003</v>
      </c>
      <c r="K356" s="9">
        <v>152.1</v>
      </c>
      <c r="L356" s="9">
        <v>105881.1</v>
      </c>
    </row>
    <row r="357" spans="1:12" x14ac:dyDescent="0.35">
      <c r="A357">
        <v>356</v>
      </c>
      <c r="B357" s="8" t="s">
        <v>118</v>
      </c>
      <c r="C357" s="25" t="s">
        <v>115</v>
      </c>
      <c r="D357" s="24" t="s">
        <v>17</v>
      </c>
      <c r="E357" t="s">
        <v>123</v>
      </c>
      <c r="F357" s="11" t="s">
        <v>11</v>
      </c>
      <c r="G357" s="27">
        <v>44211</v>
      </c>
      <c r="H357" s="27" t="s">
        <v>128</v>
      </c>
      <c r="I357" s="28" t="s">
        <v>132</v>
      </c>
      <c r="J357">
        <v>41.9</v>
      </c>
      <c r="K357" s="5">
        <v>111.15</v>
      </c>
      <c r="L357" s="9">
        <v>144372.79999999999</v>
      </c>
    </row>
  </sheetData>
  <conditionalFormatting sqref="J236:L236 K237:L23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3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6:K237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6:L237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3:L193 J191:J192 L191:L192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1:J19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1:L19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L10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9:L249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49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9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0:L250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5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1:J17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1:K17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92:L17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8:L792 J95:L179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9:J280 J282:J299 J301:J326 J328:J350 J352:J35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9:K280 K315:K324 K299 K332:K337 K282:K285 K310:K313 K339:K351 K354:K355 K287:K297 K301:K308 K326:K33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9:L35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9:L280 J315:L324 J314 L314 J299:L299 J298 L298 J332:L337 J331 L331 J356 L356:L357 J282:L285 L281 J310:L313 J309 L309 J339:L350 J338 L338 J354:L355 J287:L297 J286 L286 J301:L308 L300 J326:L326 J325 L325 J352:J353 L352:L353 J328:L330 K327:L327 K351:L351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80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9 J238:J248 J358:J1048576 J11:J190 J194:J235 J251:J268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 K358:K1048576 K238:K248 K194:K235 K251:K268 K11:K190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9 L194:L235 L238:L248 L251:L268 L358:L1048576 L11:L19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0:K180 J2:L9 J181:L190 J238:L248 J11:L90 J194:L235 J251:L268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3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7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4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4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7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9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1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9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8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3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1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35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1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8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0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9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3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3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28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9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0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0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2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5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3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3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5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8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0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2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5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Marzan</dc:creator>
  <cp:lastModifiedBy>PHD_Mamoni</cp:lastModifiedBy>
  <dcterms:created xsi:type="dcterms:W3CDTF">2021-08-24T19:07:17Z</dcterms:created>
  <dcterms:modified xsi:type="dcterms:W3CDTF">2021-08-25T14:00:41Z</dcterms:modified>
</cp:coreProperties>
</file>