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nio\Desktop\Projects\projects\appointment\"/>
    </mc:Choice>
  </mc:AlternateContent>
  <bookViews>
    <workbookView xWindow="0" yWindow="0" windowWidth="28800" windowHeight="12300"/>
  </bookViews>
  <sheets>
    <sheet name="appt_corr" sheetId="1" r:id="rId1"/>
    <sheet name="Sheet18" sheetId="19" r:id="rId2"/>
    <sheet name="Sheet12" sheetId="13" r:id="rId3"/>
    <sheet name="reason" sheetId="17" r:id="rId4"/>
    <sheet name="Sheet13" sheetId="14" r:id="rId5"/>
    <sheet name="dist" sheetId="12" r:id="rId6"/>
    <sheet name="Sheet10" sheetId="11" r:id="rId7"/>
    <sheet name="Sheet9" sheetId="10" r:id="rId8"/>
    <sheet name="Sheet6" sheetId="7" r:id="rId9"/>
    <sheet name="Sheet2" sheetId="3" r:id="rId10"/>
    <sheet name="age" sheetId="4" r:id="rId11"/>
    <sheet name="condition" sheetId="5" r:id="rId12"/>
    <sheet name="chpw" sheetId="2" r:id="rId13"/>
    <sheet name="Sheet19" sheetId="20" r:id="rId14"/>
    <sheet name="Sheet20" sheetId="21" r:id="rId15"/>
    <sheet name="Sheet21" sheetId="22" r:id="rId16"/>
    <sheet name="Sheet17" sheetId="18" r:id="rId17"/>
    <sheet name="Sheet14" sheetId="15" r:id="rId18"/>
    <sheet name="Sheet15" sheetId="16" r:id="rId19"/>
    <sheet name="income" sheetId="6" r:id="rId20"/>
    <sheet name="history1" sheetId="8" r:id="rId21"/>
    <sheet name="time" sheetId="9" r:id="rId22"/>
  </sheets>
  <definedNames>
    <definedName name="_xlnm._FilterDatabase" localSheetId="19" hidden="1">income!$A$23:$B$43</definedName>
    <definedName name="_xlnm._FilterDatabase" localSheetId="3" hidden="1">reason!$A$1:$B$28</definedName>
    <definedName name="_xlnm._FilterDatabase" localSheetId="9" hidden="1">Sheet2!$A$1:$C$170</definedName>
  </definedNames>
  <calcPr calcId="0"/>
</workbook>
</file>

<file path=xl/calcChain.xml><?xml version="1.0" encoding="utf-8"?>
<calcChain xmlns="http://schemas.openxmlformats.org/spreadsheetml/2006/main">
  <c r="G16" i="18" l="1"/>
  <c r="G15" i="18"/>
  <c r="G14" i="18"/>
  <c r="G13" i="18"/>
  <c r="C22" i="18"/>
  <c r="C18" i="18"/>
  <c r="D41" i="6"/>
  <c r="D38" i="6"/>
  <c r="D39" i="6"/>
  <c r="D40" i="6"/>
  <c r="D37" i="6"/>
  <c r="D25" i="6"/>
  <c r="D26" i="6"/>
  <c r="D27" i="6"/>
  <c r="D28" i="6"/>
  <c r="D29" i="6"/>
  <c r="D30" i="6"/>
  <c r="D31" i="6"/>
  <c r="D32" i="6"/>
  <c r="D33" i="6"/>
  <c r="D34" i="6"/>
  <c r="D35" i="6"/>
  <c r="D36" i="6"/>
  <c r="D24" i="6"/>
  <c r="D14" i="5"/>
  <c r="D13" i="5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C39" i="1"/>
  <c r="C123" i="1"/>
  <c r="C20" i="1"/>
  <c r="C110" i="1"/>
  <c r="C22" i="1"/>
  <c r="C25" i="1"/>
  <c r="C152" i="1"/>
  <c r="C21" i="1"/>
  <c r="C156" i="1"/>
  <c r="C26" i="1"/>
  <c r="C24" i="1"/>
  <c r="C23" i="1"/>
  <c r="C128" i="1"/>
  <c r="C98" i="1"/>
  <c r="C46" i="1"/>
  <c r="C101" i="1"/>
  <c r="C170" i="1"/>
  <c r="C3" i="1"/>
  <c r="C130" i="1"/>
  <c r="C19" i="1"/>
  <c r="C100" i="1"/>
  <c r="C8" i="1"/>
  <c r="C81" i="1"/>
  <c r="C124" i="1"/>
  <c r="C48" i="1"/>
  <c r="C32" i="1"/>
  <c r="C42" i="1"/>
  <c r="C146" i="1"/>
  <c r="C55" i="1"/>
  <c r="C83" i="1"/>
  <c r="C162" i="1"/>
  <c r="C118" i="1"/>
  <c r="C82" i="1"/>
  <c r="C147" i="1"/>
  <c r="C2" i="1"/>
  <c r="C89" i="1"/>
  <c r="C113" i="1"/>
  <c r="C164" i="1"/>
  <c r="C138" i="1"/>
  <c r="C140" i="1"/>
  <c r="C150" i="1"/>
  <c r="C158" i="1"/>
  <c r="C135" i="1"/>
  <c r="C131" i="1"/>
  <c r="C58" i="1"/>
  <c r="C148" i="1"/>
  <c r="C115" i="1"/>
  <c r="C159" i="1"/>
  <c r="C116" i="1"/>
  <c r="C11" i="1"/>
  <c r="C40" i="1"/>
  <c r="C64" i="1"/>
  <c r="C29" i="1"/>
  <c r="C56" i="1"/>
  <c r="C57" i="1"/>
  <c r="C103" i="1"/>
  <c r="C71" i="1"/>
  <c r="C96" i="1"/>
  <c r="C136" i="1"/>
  <c r="C139" i="1"/>
  <c r="C132" i="1"/>
  <c r="C144" i="1"/>
  <c r="C117" i="1"/>
  <c r="C145" i="1"/>
  <c r="C1" i="1"/>
  <c r="C90" i="1"/>
  <c r="C106" i="1"/>
  <c r="C34" i="1"/>
  <c r="C143" i="1"/>
  <c r="C93" i="1"/>
  <c r="C137" i="1"/>
  <c r="C31" i="1"/>
  <c r="C167" i="1"/>
  <c r="C112" i="1"/>
  <c r="C114" i="1"/>
  <c r="C62" i="1"/>
  <c r="C51" i="1"/>
  <c r="C30" i="1"/>
  <c r="C87" i="1"/>
  <c r="C73" i="1"/>
  <c r="C149" i="1"/>
  <c r="C154" i="1"/>
  <c r="C33" i="1"/>
  <c r="C109" i="1"/>
  <c r="C119" i="1"/>
  <c r="C16" i="1"/>
  <c r="C74" i="1"/>
  <c r="C169" i="1"/>
  <c r="C13" i="1"/>
  <c r="C59" i="1"/>
  <c r="C80" i="1"/>
  <c r="C60" i="1"/>
  <c r="C95" i="1"/>
  <c r="C76" i="1"/>
  <c r="C85" i="1"/>
  <c r="C94" i="1"/>
  <c r="C168" i="1"/>
  <c r="C97" i="1"/>
  <c r="C84" i="1"/>
  <c r="C153" i="1"/>
  <c r="C75" i="1"/>
  <c r="C91" i="1"/>
  <c r="C6" i="1"/>
  <c r="C7" i="1"/>
  <c r="C160" i="1"/>
  <c r="C10" i="1"/>
  <c r="C166" i="1"/>
  <c r="C68" i="1"/>
  <c r="C92" i="1"/>
  <c r="C43" i="1"/>
  <c r="C70" i="1"/>
  <c r="C65" i="1"/>
  <c r="C79" i="1"/>
  <c r="C163" i="1"/>
  <c r="C63" i="1"/>
  <c r="C61" i="1"/>
  <c r="C77" i="1"/>
  <c r="C78" i="1"/>
  <c r="C9" i="1"/>
  <c r="C72" i="1"/>
  <c r="C151" i="1"/>
  <c r="C86" i="1"/>
  <c r="C53" i="1"/>
  <c r="C5" i="1"/>
  <c r="C14" i="1"/>
  <c r="C66" i="1"/>
  <c r="C69" i="1"/>
  <c r="C45" i="1"/>
  <c r="C67" i="1"/>
  <c r="C88" i="1"/>
  <c r="C4" i="1"/>
  <c r="C165" i="1"/>
  <c r="C44" i="1"/>
  <c r="C41" i="1"/>
  <c r="C125" i="1"/>
  <c r="C28" i="1"/>
  <c r="C104" i="1"/>
  <c r="C17" i="1"/>
  <c r="C50" i="1"/>
  <c r="C18" i="1"/>
  <c r="C161" i="1"/>
  <c r="C38" i="1"/>
  <c r="C142" i="1"/>
  <c r="C105" i="1"/>
  <c r="C52" i="1"/>
  <c r="C120" i="1"/>
  <c r="C133" i="1"/>
  <c r="C99" i="1"/>
  <c r="C35" i="1"/>
  <c r="C129" i="1"/>
  <c r="C47" i="1"/>
  <c r="C134" i="1"/>
  <c r="C121" i="1"/>
  <c r="C12" i="1"/>
  <c r="C102" i="1"/>
  <c r="C49" i="1"/>
  <c r="C157" i="1"/>
  <c r="C36" i="1"/>
  <c r="C122" i="1"/>
  <c r="C111" i="1"/>
  <c r="C108" i="1"/>
  <c r="C107" i="1"/>
  <c r="C27" i="1"/>
  <c r="C37" i="1"/>
  <c r="C126" i="1"/>
  <c r="C127" i="1"/>
  <c r="C155" i="1"/>
  <c r="C15" i="1"/>
  <c r="C141" i="1"/>
</calcChain>
</file>

<file path=xl/sharedStrings.xml><?xml version="1.0" encoding="utf-8"?>
<sst xmlns="http://schemas.openxmlformats.org/spreadsheetml/2006/main" count="724" uniqueCount="265">
  <si>
    <t>no_show</t>
  </si>
  <si>
    <t>no_show_perc</t>
  </si>
  <si>
    <t>days_made_in_advance</t>
  </si>
  <si>
    <t>last_no_show</t>
  </si>
  <si>
    <t>appt_made_1_6_months_prior</t>
  </si>
  <si>
    <t>lang_Chi</t>
  </si>
  <si>
    <t>appt_made_2_6_days_prior</t>
  </si>
  <si>
    <t>appt_made_over_half_year</t>
  </si>
  <si>
    <t>PPD Check</t>
  </si>
  <si>
    <t>appt_made_1_week_prior</t>
  </si>
  <si>
    <t>resch_perc</t>
  </si>
  <si>
    <t>appt_made_previous_day</t>
  </si>
  <si>
    <t>appt_made_3_week_prior</t>
  </si>
  <si>
    <t>appt_made_2_week_prior</t>
  </si>
  <si>
    <t>month</t>
  </si>
  <si>
    <t>inc_30000</t>
  </si>
  <si>
    <t>dist_5_or_less</t>
  </si>
  <si>
    <t>inc_60000</t>
  </si>
  <si>
    <t>wkday_7</t>
  </si>
  <si>
    <t>age</t>
  </si>
  <si>
    <t>month_10</t>
  </si>
  <si>
    <t>appt_first</t>
  </si>
  <si>
    <t>inc_50000</t>
  </si>
  <si>
    <t>age_65_and_over</t>
  </si>
  <si>
    <t>hour_7</t>
  </si>
  <si>
    <t>last_rescheduled</t>
  </si>
  <si>
    <t>dist_6_to_10</t>
  </si>
  <si>
    <t>BH- Counseling</t>
  </si>
  <si>
    <t>diabetes</t>
  </si>
  <si>
    <t>Office Visit</t>
  </si>
  <si>
    <t>female</t>
  </si>
  <si>
    <t>hour_9</t>
  </si>
  <si>
    <t>weekday</t>
  </si>
  <si>
    <t>last_appt_5_3</t>
  </si>
  <si>
    <t>hour_8</t>
  </si>
  <si>
    <t>Optometry Complete Eye Exam</t>
  </si>
  <si>
    <t xml:space="preserve"> 45 Min</t>
  </si>
  <si>
    <t>inc_130000</t>
  </si>
  <si>
    <t>lang_Spa</t>
  </si>
  <si>
    <t>wkday_1</t>
  </si>
  <si>
    <t>month_7</t>
  </si>
  <si>
    <t>month_9</t>
  </si>
  <si>
    <t>Optometry Medically Necessary</t>
  </si>
  <si>
    <t>Same Day Episode</t>
  </si>
  <si>
    <t>month_4</t>
  </si>
  <si>
    <t>month_11</t>
  </si>
  <si>
    <t>HB Enrollment</t>
  </si>
  <si>
    <t>Optometry Dispensing</t>
  </si>
  <si>
    <t>last_appt_10_6</t>
  </si>
  <si>
    <t>Screening Mammogram</t>
  </si>
  <si>
    <t>last_appt_2_days</t>
  </si>
  <si>
    <t>Annual-Adult Male</t>
  </si>
  <si>
    <t>dental</t>
  </si>
  <si>
    <t>hour_12</t>
  </si>
  <si>
    <t>appt_second</t>
  </si>
  <si>
    <t>FP-Routine Visit</t>
  </si>
  <si>
    <t>HB Consultation</t>
  </si>
  <si>
    <t>inc_80000</t>
  </si>
  <si>
    <t>hour_19</t>
  </si>
  <si>
    <t>inc_20000</t>
  </si>
  <si>
    <t>month_5</t>
  </si>
  <si>
    <t>month_8</t>
  </si>
  <si>
    <t>month_12</t>
  </si>
  <si>
    <t>Nursing INR</t>
  </si>
  <si>
    <t>last_appt_25_11</t>
  </si>
  <si>
    <t>Nutrition Visit</t>
  </si>
  <si>
    <t xml:space="preserve"> 30 Min</t>
  </si>
  <si>
    <t>inc_140000</t>
  </si>
  <si>
    <t>Initial Health Assessment</t>
  </si>
  <si>
    <t>BH- Medication Mgmt</t>
  </si>
  <si>
    <t>Nurse Visit</t>
  </si>
  <si>
    <t>inc_170000</t>
  </si>
  <si>
    <t>month_6</t>
  </si>
  <si>
    <t>BH - BHI Counseling 45 Min</t>
  </si>
  <si>
    <t>wkday_4</t>
  </si>
  <si>
    <t>lang_Other</t>
  </si>
  <si>
    <t>last_appt_1_day_or_less</t>
  </si>
  <si>
    <t>hour_10</t>
  </si>
  <si>
    <t>eth_hispanic</t>
  </si>
  <si>
    <t>appt_third</t>
  </si>
  <si>
    <t>inc_110000</t>
  </si>
  <si>
    <t>hour_20</t>
  </si>
  <si>
    <t>Optometry Eyewear Order</t>
  </si>
  <si>
    <t>Prenatal Visit</t>
  </si>
  <si>
    <t>BH- Counseling.1</t>
  </si>
  <si>
    <t>Lab/Phlebotomy Visit</t>
  </si>
  <si>
    <t>last_appt_50_25</t>
  </si>
  <si>
    <t>appt_5_4</t>
  </si>
  <si>
    <t>hour_21</t>
  </si>
  <si>
    <t>wkday_6</t>
  </si>
  <si>
    <t>appt_10_6</t>
  </si>
  <si>
    <t>HB Renewal</t>
  </si>
  <si>
    <t>hour_6</t>
  </si>
  <si>
    <t>hour_0</t>
  </si>
  <si>
    <t>inc_190000</t>
  </si>
  <si>
    <t>hour_23</t>
  </si>
  <si>
    <t>inc_10000</t>
  </si>
  <si>
    <t>inc_180000</t>
  </si>
  <si>
    <t>wkday_5</t>
  </si>
  <si>
    <t>inc_210000</t>
  </si>
  <si>
    <t>inc_0</t>
  </si>
  <si>
    <t>preg</t>
  </si>
  <si>
    <t>hour_22</t>
  </si>
  <si>
    <t>inc_150000</t>
  </si>
  <si>
    <t>age_45_64</t>
  </si>
  <si>
    <t>age_5_17</t>
  </si>
  <si>
    <t>stroke</t>
  </si>
  <si>
    <t>Annual-Adult Female</t>
  </si>
  <si>
    <t>wkday_3</t>
  </si>
  <si>
    <t>hour_16</t>
  </si>
  <si>
    <t>inc_160000</t>
  </si>
  <si>
    <t>dist_11_to_15</t>
  </si>
  <si>
    <t>hour_18</t>
  </si>
  <si>
    <t>hour_13</t>
  </si>
  <si>
    <t>hour_5</t>
  </si>
  <si>
    <t>Well Child Check</t>
  </si>
  <si>
    <t>hour_11</t>
  </si>
  <si>
    <t>hour_1</t>
  </si>
  <si>
    <t>hour_3</t>
  </si>
  <si>
    <t>hour_4</t>
  </si>
  <si>
    <t>age_under_5</t>
  </si>
  <si>
    <t>hour_2</t>
  </si>
  <si>
    <t>pain</t>
  </si>
  <si>
    <t>inc_100000</t>
  </si>
  <si>
    <t>eth_refused</t>
  </si>
  <si>
    <t>age_30_44</t>
  </si>
  <si>
    <t>appt_25_11</t>
  </si>
  <si>
    <t>hour_14</t>
  </si>
  <si>
    <t>hour_17</t>
  </si>
  <si>
    <t>dist_25_to_50</t>
  </si>
  <si>
    <t>hour_15</t>
  </si>
  <si>
    <t>inc_120000</t>
  </si>
  <si>
    <t>age_18_29</t>
  </si>
  <si>
    <t>wkday_2</t>
  </si>
  <si>
    <t>dist_15_to_25</t>
  </si>
  <si>
    <t>depression</t>
  </si>
  <si>
    <t>male</t>
  </si>
  <si>
    <t>appt_more_than_50</t>
  </si>
  <si>
    <t>inc_90000</t>
  </si>
  <si>
    <t>appt_50_25</t>
  </si>
  <si>
    <t>drug_dep</t>
  </si>
  <si>
    <t>appt_begintime</t>
  </si>
  <si>
    <t>tobacco</t>
  </si>
  <si>
    <t>days_last_appointment</t>
  </si>
  <si>
    <t>number_of_previous_appoitnments</t>
  </si>
  <si>
    <t>income</t>
  </si>
  <si>
    <t>eth_not_hispanic</t>
  </si>
  <si>
    <t>last_appt_more_than_50</t>
  </si>
  <si>
    <t>month_2</t>
  </si>
  <si>
    <t>inc_40000</t>
  </si>
  <si>
    <t>can_perc</t>
  </si>
  <si>
    <t>month_1</t>
  </si>
  <si>
    <t>dist_50_to_100</t>
  </si>
  <si>
    <t>month_3</t>
  </si>
  <si>
    <t>last_cancelled</t>
  </si>
  <si>
    <t>anxiety</t>
  </si>
  <si>
    <t>inc_70000</t>
  </si>
  <si>
    <t>dist_greater_100</t>
  </si>
  <si>
    <t>rescheduled</t>
  </si>
  <si>
    <t>cancelled</t>
  </si>
  <si>
    <t>last_kept</t>
  </si>
  <si>
    <t>lang_Eng</t>
  </si>
  <si>
    <t>kept_perc</t>
  </si>
  <si>
    <t>kept</t>
  </si>
  <si>
    <t>appt_made_same_day</t>
  </si>
  <si>
    <t>Commercial</t>
  </si>
  <si>
    <t>Medicaid</t>
  </si>
  <si>
    <t>Medicare</t>
  </si>
  <si>
    <t>prov_spec_Other</t>
  </si>
  <si>
    <t>appt_5_3</t>
  </si>
  <si>
    <t>feature</t>
  </si>
  <si>
    <t>bidco</t>
  </si>
  <si>
    <t>prov_spec_Unassigned</t>
  </si>
  <si>
    <t>Office Visit 15</t>
  </si>
  <si>
    <t>prov_spec_Dentist</t>
  </si>
  <si>
    <t>Med Follow Up Visit</t>
  </si>
  <si>
    <t>prov_spec_Pediatrics</t>
  </si>
  <si>
    <t>prov_spec_Dental Hygienist</t>
  </si>
  <si>
    <t>PE Child</t>
  </si>
  <si>
    <t>new patient</t>
  </si>
  <si>
    <t>Special 30 Minute</t>
  </si>
  <si>
    <t>New Establish Care</t>
  </si>
  <si>
    <t>PE Adult</t>
  </si>
  <si>
    <t>prov_spec_Mental Health</t>
  </si>
  <si>
    <t>prov_spec_General Practice</t>
  </si>
  <si>
    <t>D Restorative</t>
  </si>
  <si>
    <t>prov_spec_Optometrist</t>
  </si>
  <si>
    <t>Established Patient</t>
  </si>
  <si>
    <t>well child check</t>
  </si>
  <si>
    <t>office visit</t>
  </si>
  <si>
    <t>prov_spec_HIV New Patient</t>
  </si>
  <si>
    <t>inc_200000</t>
  </si>
  <si>
    <t>D Recall Exam</t>
  </si>
  <si>
    <t>prov_spec_General Pediatrics</t>
  </si>
  <si>
    <t>prov_spec_Internal Medicine</t>
  </si>
  <si>
    <t>prov_spec_Cardiology</t>
  </si>
  <si>
    <t>Routine Appointment</t>
  </si>
  <si>
    <t>M - OV Established</t>
  </si>
  <si>
    <t>prov_spec_OBGYN</t>
  </si>
  <si>
    <t>prov_spec_General Internal Medicine</t>
  </si>
  <si>
    <t>Est Patient Off Visit</t>
  </si>
  <si>
    <t>Med Acute Visit</t>
  </si>
  <si>
    <t>prov_spec_PCP</t>
  </si>
  <si>
    <t>prov_spec_Pharmacist</t>
  </si>
  <si>
    <t>Same Day Appointment 15</t>
  </si>
  <si>
    <t>prov_spec_Physician Assistant</t>
  </si>
  <si>
    <t>prov_spec_Family Practice</t>
  </si>
  <si>
    <t>Est Patient Same Day</t>
  </si>
  <si>
    <t>OB Visit</t>
  </si>
  <si>
    <t>Y RCC Recall Exam Child</t>
  </si>
  <si>
    <t>Established Physical</t>
  </si>
  <si>
    <t>prov_spec_Obstetrics Gynecology</t>
  </si>
  <si>
    <t>Y OP Restorative</t>
  </si>
  <si>
    <t>Med Walk In</t>
  </si>
  <si>
    <t>Established Clinic</t>
  </si>
  <si>
    <t>chpw</t>
  </si>
  <si>
    <t>5-17</t>
  </si>
  <si>
    <t>18_29</t>
  </si>
  <si>
    <t>30_44</t>
  </si>
  <si>
    <t>45_64</t>
  </si>
  <si>
    <t>Under 5</t>
  </si>
  <si>
    <t>Over 65</t>
  </si>
  <si>
    <t>inc</t>
  </si>
  <si>
    <t>corr</t>
  </si>
  <si>
    <t>10000_Inc</t>
  </si>
  <si>
    <t>20000_Inc</t>
  </si>
  <si>
    <t>30000_Inc</t>
  </si>
  <si>
    <t>40000_Inc</t>
  </si>
  <si>
    <t>50000_Inc</t>
  </si>
  <si>
    <t>60000_Inc</t>
  </si>
  <si>
    <t>70000_Inc</t>
  </si>
  <si>
    <t>80000_Inc</t>
  </si>
  <si>
    <t>90000_Inc</t>
  </si>
  <si>
    <t>100000_Inc</t>
  </si>
  <si>
    <t>110000_Inc</t>
  </si>
  <si>
    <t>120000_Inc</t>
  </si>
  <si>
    <t>130000_Inc</t>
  </si>
  <si>
    <t>140000_Inc</t>
  </si>
  <si>
    <t>150000_Inc</t>
  </si>
  <si>
    <t>160000_Inc</t>
  </si>
  <si>
    <t>170000_Inc</t>
  </si>
  <si>
    <t>180000_Inc</t>
  </si>
  <si>
    <t>190000_Inc</t>
  </si>
  <si>
    <t>210000_Inc</t>
  </si>
  <si>
    <t>inc20k</t>
  </si>
  <si>
    <t>ink125k</t>
  </si>
  <si>
    <t>ink150K</t>
  </si>
  <si>
    <t>ink150K_and_greater</t>
  </si>
  <si>
    <t>ink40k</t>
  </si>
  <si>
    <t>ink60k</t>
  </si>
  <si>
    <t>ink80k</t>
  </si>
  <si>
    <t>Cardiology</t>
  </si>
  <si>
    <t>Dental Hygienist</t>
  </si>
  <si>
    <t>Dentist</t>
  </si>
  <si>
    <t>Family Practice</t>
  </si>
  <si>
    <t>General Internal Medicine</t>
  </si>
  <si>
    <t>Mental Health</t>
  </si>
  <si>
    <t>Obstetrics Gynecology</t>
  </si>
  <si>
    <t>Optometrist</t>
  </si>
  <si>
    <t>PCP</t>
  </si>
  <si>
    <t>Pediatrics</t>
  </si>
  <si>
    <t>Pharmacist</t>
  </si>
  <si>
    <t>Physician Assistant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</si>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</sst>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" fontId="0" fillId="0" borderId="0" xfId="0" quotePrefix="1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Sheet12!$B$1:$B$2</c:f>
              <c:numCache>
                <c:formatCode>General</c:formatCode>
                <c:ptCount val="2"/>
                <c:pt idx="0">
                  <c:v>2.1697772871099998E-2</c:v>
                </c:pt>
                <c:pt idx="1">
                  <c:v>-2.1748202281700001E-2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0-4E49-868A-FC666934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795408"/>
        <c:axId val="558795736"/>
      </c:barChart>
      <c:catAx>
        <c:axId val="55879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95736"/>
        <c:crosses val="autoZero"/>
        <c:auto val="1"/>
        <c:lblAlgn val="ctr"/>
        <c:lblOffset val="100"/>
        <c:noMultiLvlLbl val="0"/>
      </c:catAx>
      <c:valAx>
        <c:axId val="558795736"/>
        <c:scaling>
          <c:orientation val="minMax"/>
          <c:min val="-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9540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</a:t>
            </a:r>
            <a:r>
              <a:rPr lang="en-US" baseline="0"/>
              <a:t> Calendar Quarter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Sheet17!$G$13:$G$16</c:f>
              <c:numCache>
                <c:formatCode>General</c:formatCode>
                <c:ptCount val="4"/>
                <c:pt idx="0">
                  <c:v>-2.0402571190700002E-2</c:v>
                </c:pt>
                <c:pt idx="1">
                  <c:v>2.9216055069066667E-3</c:v>
                </c:pt>
                <c:pt idx="2">
                  <c:v>5.5249263608033337E-3</c:v>
                </c:pt>
                <c:pt idx="3">
                  <c:v>1.2514792742010001E-2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6-4F65-84A1-C72757548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817800"/>
        <c:axId val="556819440"/>
      </c:barChart>
      <c:catAx>
        <c:axId val="556817800"/>
        <c:scaling>
          <c:orientation val="minMax"/>
        </c:scaling>
        <c:delete val="1"/>
        <c:axPos val="b"/>
        <c:majorTickMark val="none"/>
        <c:minorTickMark val="none"/>
        <c:tickLblPos val="nextTo"/>
        <c:crossAx val="556819440"/>
        <c:crosses val="autoZero"/>
        <c:auto val="1"/>
        <c:lblAlgn val="ctr"/>
        <c:lblOffset val="100"/>
        <c:noMultiLvlLbl val="0"/>
      </c:catAx>
      <c:valAx>
        <c:axId val="5568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1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Provider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486865590003978E-2"/>
          <c:y val="0.12745704467353952"/>
          <c:w val="0.92076762232875742"/>
          <c:h val="0.71609492112455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Sheet14!$A$2:$A$13</c:f>
              <c:strCache>
                <c:ptCount val="12"/>
                <c:pt idx="0">
                  <c:v>Cardiology</c:v>
                </c:pt>
                <c:pt idx="1">
                  <c:v>Dental Hygienist</c:v>
                </c:pt>
                <c:pt idx="2">
                  <c:v>Dentist</c:v>
                </c:pt>
                <c:pt idx="3">
                  <c:v>Family Practice</c:v>
                </c:pt>
                <c:pt idx="4">
                  <c:v>General Internal Medicine</c:v>
                </c:pt>
                <c:pt idx="5">
                  <c:v>Mental Health</c:v>
                </c:pt>
                <c:pt idx="6">
                  <c:v>Obstetrics Gynecology</c:v>
                </c:pt>
                <c:pt idx="7">
                  <c:v>Optometrist</c:v>
                </c:pt>
                <c:pt idx="8">
                  <c:v>PCP</c:v>
                </c:pt>
                <c:pt idx="9">
                  <c:v>Pediatrics</c:v>
                </c:pt>
                <c:pt idx="10">
                  <c:v>Pharmacist</c:v>
                </c:pt>
                <c:pt idx="11">
                  <c:v>Physician Assistant</c:v>
                </c:pt>
              </c:strCache>
            </c:strRef>
          </c:cat>
          <c:val>
            <c:numRef>
              <c:f>Sheet14!$B$2:$B$13</c:f>
              <c:numCache>
                <c:formatCode>General</c:formatCode>
                <c:ptCount val="12"/>
                <c:pt idx="0">
                  <c:v>-2.2528234597299999E-3</c:v>
                </c:pt>
                <c:pt idx="1">
                  <c:v>1.4456785876600001E-2</c:v>
                </c:pt>
                <c:pt idx="2">
                  <c:v>1.9689469925400001E-2</c:v>
                </c:pt>
                <c:pt idx="3">
                  <c:v>-8.5509118588400004E-3</c:v>
                </c:pt>
                <c:pt idx="4">
                  <c:v>-3.4184663824699999E-3</c:v>
                </c:pt>
                <c:pt idx="5">
                  <c:v>6.5563128301800002E-3</c:v>
                </c:pt>
                <c:pt idx="6">
                  <c:v>-1.1399151864199999E-2</c:v>
                </c:pt>
                <c:pt idx="7">
                  <c:v>4.4383628602800004E-3</c:v>
                </c:pt>
                <c:pt idx="8">
                  <c:v>-4.4406238815099999E-3</c:v>
                </c:pt>
                <c:pt idx="9">
                  <c:v>1.5776118616299999E-2</c:v>
                </c:pt>
                <c:pt idx="10">
                  <c:v>-5.96435709384E-3</c:v>
                </c:pt>
                <c:pt idx="11">
                  <c:v>-8.1728370949400008E-3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6-40B3-A0EC-779D66272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061920"/>
        <c:axId val="584056344"/>
      </c:barChart>
      <c:catAx>
        <c:axId val="58406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58000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56344"/>
        <c:crosses val="autoZero"/>
        <c:auto val="1"/>
        <c:lblAlgn val="ctr"/>
        <c:lblOffset val="100"/>
        <c:noMultiLvlLbl val="0"/>
      </c:catAx>
      <c:valAx>
        <c:axId val="58405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6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Sheet15!$B$1:$B$4</c:f>
              <c:numCache>
                <c:formatCode>General</c:formatCode>
                <c:ptCount val="4"/>
                <c:pt idx="0">
                  <c:v>0.223139359505</c:v>
                </c:pt>
                <c:pt idx="1">
                  <c:v>-0.226983119447</c:v>
                </c:pt>
                <c:pt idx="2">
                  <c:v>3.69714832216E-3</c:v>
                </c:pt>
                <c:pt idx="3">
                  <c:v>1.6104417686800002E-2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8-481C-9D8A-F7D65AE94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930992"/>
        <c:axId val="580929024"/>
      </c:barChart>
      <c:catAx>
        <c:axId val="580930992"/>
        <c:scaling>
          <c:orientation val="minMax"/>
        </c:scaling>
        <c:delete val="1"/>
        <c:axPos val="b"/>
        <c:majorTickMark val="none"/>
        <c:minorTickMark val="none"/>
        <c:tickLblPos val="nextTo"/>
        <c:crossAx val="580929024"/>
        <c:crosses val="autoZero"/>
        <c:auto val="1"/>
        <c:lblAlgn val="ctr"/>
        <c:lblOffset val="100"/>
        <c:noMultiLvlLbl val="0"/>
      </c:catAx>
      <c:valAx>
        <c:axId val="5809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309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976052699564041E-2"/>
          <c:y val="7.6423519976669588E-2"/>
          <c:w val="0.92982213748306597"/>
          <c:h val="0.89814814814814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income!$H$2:$H$21</c:f>
              <c:strCache>
                <c:ptCount val="20"/>
                <c:pt idx="0">
                  <c:v>10000_Inc</c:v>
                </c:pt>
                <c:pt idx="1">
                  <c:v>20000_Inc</c:v>
                </c:pt>
                <c:pt idx="2">
                  <c:v>30000_Inc</c:v>
                </c:pt>
                <c:pt idx="3">
                  <c:v>40000_Inc</c:v>
                </c:pt>
                <c:pt idx="4">
                  <c:v>50000_Inc</c:v>
                </c:pt>
                <c:pt idx="5">
                  <c:v>60000_Inc</c:v>
                </c:pt>
                <c:pt idx="6">
                  <c:v>70000_Inc</c:v>
                </c:pt>
                <c:pt idx="7">
                  <c:v>80000_Inc</c:v>
                </c:pt>
                <c:pt idx="8">
                  <c:v>90000_Inc</c:v>
                </c:pt>
                <c:pt idx="9">
                  <c:v>100000_Inc</c:v>
                </c:pt>
                <c:pt idx="10">
                  <c:v>110000_Inc</c:v>
                </c:pt>
                <c:pt idx="11">
                  <c:v>120000_Inc</c:v>
                </c:pt>
                <c:pt idx="12">
                  <c:v>130000_Inc</c:v>
                </c:pt>
                <c:pt idx="13">
                  <c:v>140000_Inc</c:v>
                </c:pt>
                <c:pt idx="14">
                  <c:v>150000_Inc</c:v>
                </c:pt>
                <c:pt idx="15">
                  <c:v>160000_Inc</c:v>
                </c:pt>
                <c:pt idx="16">
                  <c:v>170000_Inc</c:v>
                </c:pt>
                <c:pt idx="17">
                  <c:v>180000_Inc</c:v>
                </c:pt>
                <c:pt idx="18">
                  <c:v>190000_Inc</c:v>
                </c:pt>
                <c:pt idx="19">
                  <c:v>210000_Inc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income!$G$2:$G$21</c:f>
              <c:numCache>
                <c:formatCode>General</c:formatCode>
                <c:ptCount val="20"/>
                <c:pt idx="0">
                  <c:v>-1.04808040035E-3</c:v>
                </c:pt>
                <c:pt idx="1">
                  <c:v>1.0140607801900001E-2</c:v>
                </c:pt>
                <c:pt idx="2">
                  <c:v>6.34660282076E-2</c:v>
                </c:pt>
                <c:pt idx="3">
                  <c:v>-3.8289656756800003E-2</c:v>
                </c:pt>
                <c:pt idx="4">
                  <c:v>3.2214733422799999E-2</c:v>
                </c:pt>
                <c:pt idx="5">
                  <c:v>4.2561673078499999E-2</c:v>
                </c:pt>
                <c:pt idx="6">
                  <c:v>-5.9809142220500003E-2</c:v>
                </c:pt>
                <c:pt idx="7">
                  <c:v>1.08809597289E-2</c:v>
                </c:pt>
                <c:pt idx="8">
                  <c:v>-2.4290036455999999E-2</c:v>
                </c:pt>
                <c:pt idx="9">
                  <c:v>-1.10922176096E-2</c:v>
                </c:pt>
                <c:pt idx="10">
                  <c:v>1.91358723187E-3</c:v>
                </c:pt>
                <c:pt idx="11">
                  <c:v>-1.565426894E-2</c:v>
                </c:pt>
                <c:pt idx="12">
                  <c:v>1.6350215696600001E-2</c:v>
                </c:pt>
                <c:pt idx="13">
                  <c:v>6.7769076591300001E-3</c:v>
                </c:pt>
                <c:pt idx="14">
                  <c:v>-2.6647099419899998E-3</c:v>
                </c:pt>
                <c:pt idx="15">
                  <c:v>-5.6075205790699998E-3</c:v>
                </c:pt>
                <c:pt idx="16">
                  <c:v>4.8924782769200004E-3</c:v>
                </c:pt>
                <c:pt idx="17">
                  <c:v>-1.1114494524899999E-3</c:v>
                </c:pt>
                <c:pt idx="18">
                  <c:v>-9.0766325462900003E-4</c:v>
                </c:pt>
                <c:pt idx="19">
                  <c:v>-1.2836339158200001E-3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9-439E-94BF-CADFF7CE8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233408"/>
        <c:axId val="556234392"/>
      </c:barChart>
      <c:catAx>
        <c:axId val="55623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34392"/>
        <c:crosses val="autoZero"/>
        <c:auto val="1"/>
        <c:lblAlgn val="ctr"/>
        <c:lblOffset val="100"/>
        <c:noMultiLvlLbl val="0"/>
      </c:catAx>
      <c:valAx>
        <c:axId val="55623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3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Show: Last Appointment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history1!$J$9:$J$13</c:f>
              <c:strCache>
                <c:ptCount val="4"/>
                <c:pt idx="0">
                  <c:v>last_cancelled</c:v>
                </c:pt>
                <c:pt idx="1">
                  <c:v>last_kept</c:v>
                </c:pt>
                <c:pt idx="2">
                  <c:v>last_no_show</c:v>
                </c:pt>
                <c:pt idx="3">
                  <c:v>last_rescheduled</c:v>
                </c:pt>
              </c:strCache>
            </c:strRef>
          </c:cat>
          <c:val>
            <c:numRef>
              <c:f>history1!$K$9:$K$13</c:f>
              <c:numCache>
                <c:formatCode>General</c:formatCode>
                <c:ptCount val="5"/>
                <c:pt idx="0">
                  <c:v>-5.3631143869400003E-2</c:v>
                </c:pt>
                <c:pt idx="1">
                  <c:v>-0.20210076533099999</c:v>
                </c:pt>
                <c:pt idx="2">
                  <c:v>0.36390053127600003</c:v>
                </c:pt>
                <c:pt idx="3">
                  <c:v>2.95095127885E-2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5-424F-983D-E26B78DC5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238984"/>
        <c:axId val="556242592"/>
      </c:barChart>
      <c:catAx>
        <c:axId val="55623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42592"/>
        <c:crosses val="autoZero"/>
        <c:auto val="1"/>
        <c:lblAlgn val="ctr"/>
        <c:lblOffset val="100"/>
        <c:noMultiLvlLbl val="0"/>
      </c:catAx>
      <c:valAx>
        <c:axId val="5562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3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Show: Appoitnment</a:t>
            </a:r>
            <a:r>
              <a:rPr lang="en-US" baseline="0"/>
              <a:t> History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history1!$N$8:$N$11</c:f>
              <c:strCache>
                <c:ptCount val="4"/>
                <c:pt idx="0">
                  <c:v>can_perc</c:v>
                </c:pt>
                <c:pt idx="1">
                  <c:v>kept_perc</c:v>
                </c:pt>
                <c:pt idx="2">
                  <c:v>no_show_perc</c:v>
                </c:pt>
                <c:pt idx="3">
                  <c:v>resch_perc</c:v>
                </c:pt>
              </c:strCache>
            </c:strRef>
          </c:cat>
          <c:val>
            <c:numRef>
              <c:f>history1!$O$8:$O$11</c:f>
              <c:numCache>
                <c:formatCode>General</c:formatCode>
                <c:ptCount val="4"/>
                <c:pt idx="0">
                  <c:v>-4.5774829288099998E-2</c:v>
                </c:pt>
                <c:pt idx="1">
                  <c:v>-0.31834222677399998</c:v>
                </c:pt>
                <c:pt idx="2">
                  <c:v>0.42862314258500001</c:v>
                </c:pt>
                <c:pt idx="3">
                  <c:v>0.124286877925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1-4303-B7C4-F33AB3D2D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91784"/>
        <c:axId val="561594736"/>
      </c:barChart>
      <c:catAx>
        <c:axId val="56159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94736"/>
        <c:crosses val="autoZero"/>
        <c:auto val="1"/>
        <c:lblAlgn val="ctr"/>
        <c:lblOffset val="100"/>
        <c:noMultiLvlLbl val="0"/>
      </c:catAx>
      <c:valAx>
        <c:axId val="5615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9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time!$B$2:$B$25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time!$C$2:$C$25</c:f>
              <c:numCache>
                <c:formatCode>General</c:formatCode>
                <c:ptCount val="24"/>
                <c:pt idx="0">
                  <c:v>-7.4110312978500003E-4</c:v>
                </c:pt>
                <c:pt idx="1">
                  <c:v>-7.7776357791899996E-3</c:v>
                </c:pt>
                <c:pt idx="2">
                  <c:v>-9.1738765426099995E-3</c:v>
                </c:pt>
                <c:pt idx="3">
                  <c:v>-8.8960334259899996E-3</c:v>
                </c:pt>
                <c:pt idx="4">
                  <c:v>-8.9292692871600007E-3</c:v>
                </c:pt>
                <c:pt idx="5">
                  <c:v>-6.7622973520499998E-3</c:v>
                </c:pt>
                <c:pt idx="6">
                  <c:v>-4.72309585886E-4</c:v>
                </c:pt>
                <c:pt idx="7">
                  <c:v>2.9639499269399999E-2</c:v>
                </c:pt>
                <c:pt idx="8">
                  <c:v>1.9722310878600002E-2</c:v>
                </c:pt>
                <c:pt idx="9">
                  <c:v>2.0903967819099999E-2</c:v>
                </c:pt>
                <c:pt idx="10">
                  <c:v>3.4611174563400002E-3</c:v>
                </c:pt>
                <c:pt idx="11">
                  <c:v>-7.4568244238900003E-3</c:v>
                </c:pt>
                <c:pt idx="12">
                  <c:v>1.2904695591299999E-2</c:v>
                </c:pt>
                <c:pt idx="13">
                  <c:v>-6.4487583392199999E-3</c:v>
                </c:pt>
                <c:pt idx="14">
                  <c:v>-1.41816662636E-2</c:v>
                </c:pt>
                <c:pt idx="15">
                  <c:v>-1.54620588356E-2</c:v>
                </c:pt>
                <c:pt idx="16">
                  <c:v>-4.7259114825400003E-3</c:v>
                </c:pt>
                <c:pt idx="17">
                  <c:v>-1.4554664629299999E-2</c:v>
                </c:pt>
                <c:pt idx="18">
                  <c:v>-6.2320952535200001E-3</c:v>
                </c:pt>
                <c:pt idx="19">
                  <c:v>1.0701643729500001E-2</c:v>
                </c:pt>
                <c:pt idx="20">
                  <c:v>1.8663181524200001E-3</c:v>
                </c:pt>
                <c:pt idx="21">
                  <c:v>2.74343859257E-4</c:v>
                </c:pt>
                <c:pt idx="22">
                  <c:v>-2.51326097815E-3</c:v>
                </c:pt>
                <c:pt idx="23">
                  <c:v>-9.0766325463200001E-4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1-46DB-BE0D-7E84452AF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006472"/>
        <c:axId val="582005160"/>
      </c:barChart>
      <c:catAx>
        <c:axId val="582006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05160"/>
        <c:crosses val="autoZero"/>
        <c:auto val="1"/>
        <c:lblAlgn val="ctr"/>
        <c:lblOffset val="100"/>
        <c:noMultiLvlLbl val="0"/>
      </c:catAx>
      <c:valAx>
        <c:axId val="58200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0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time!$I$26:$I$36</c:f>
              <c:numCache>
                <c:formatCode>General</c:formatCode>
                <c:ptCount val="11"/>
                <c:pt idx="0">
                  <c:v>1.9722310878600002E-2</c:v>
                </c:pt>
                <c:pt idx="1">
                  <c:v>2.0903967819099999E-2</c:v>
                </c:pt>
                <c:pt idx="2">
                  <c:v>3.4611174563400002E-3</c:v>
                </c:pt>
                <c:pt idx="3">
                  <c:v>-7.4568244238900003E-3</c:v>
                </c:pt>
                <c:pt idx="4">
                  <c:v>1.2904695591299999E-2</c:v>
                </c:pt>
                <c:pt idx="5">
                  <c:v>-6.4487583392199999E-3</c:v>
                </c:pt>
                <c:pt idx="6">
                  <c:v>-1.41816662636E-2</c:v>
                </c:pt>
                <c:pt idx="7">
                  <c:v>-1.54620588356E-2</c:v>
                </c:pt>
                <c:pt idx="8">
                  <c:v>-4.7259114825400003E-3</c:v>
                </c:pt>
                <c:pt idx="9">
                  <c:v>-1.4554664629299999E-2</c:v>
                </c:pt>
                <c:pt idx="10">
                  <c:v>-6.2320952535200001E-3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B-498B-B224-C55ABEEE064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time!$J$26:$J$36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DA8B-498B-B224-C55ABEEE0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138256"/>
        <c:axId val="312133992"/>
      </c:barChart>
      <c:catAx>
        <c:axId val="31213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33992"/>
        <c:crosses val="autoZero"/>
        <c:auto val="1"/>
        <c:lblAlgn val="ctr"/>
        <c:lblOffset val="100"/>
        <c:noMultiLvlLbl val="0"/>
      </c:catAx>
      <c:valAx>
        <c:axId val="31213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3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Sheet12!$A$5:$A$7</c:f>
              <c:strCache>
                <c:ptCount val="3"/>
                <c:pt idx="0">
                  <c:v>Commercial</c:v>
                </c:pt>
                <c:pt idx="1">
                  <c:v>Medicare</c:v>
                </c:pt>
                <c:pt idx="2">
                  <c:v>Medicaid</c:v>
                </c:pt>
              </c:strCache>
            </c:strRef>
          </c:cat>
          <c:val>
            <c:numRef>
              <c:f>Sheet12!$B$5:$B$7</c:f>
              <c:numCache>
                <c:formatCode>General</c:formatCode>
                <c:ptCount val="3"/>
                <c:pt idx="0">
                  <c:v>-1.8297823934999999E-2</c:v>
                </c:pt>
                <c:pt idx="1">
                  <c:v>-1.2113927248100001E-2</c:v>
                </c:pt>
                <c:pt idx="2">
                  <c:v>8.0589209731000006E-3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D-4D83-B743-7AFE83FD7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491088"/>
        <c:axId val="550496336"/>
      </c:barChart>
      <c:catAx>
        <c:axId val="5504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96336"/>
        <c:crosses val="autoZero"/>
        <c:auto val="1"/>
        <c:lblAlgn val="ctr"/>
        <c:lblOffset val="100"/>
        <c:noMultiLvlLbl val="0"/>
      </c:catAx>
      <c:valAx>
        <c:axId val="5504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9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reason!$A$2:$A$28</c:f>
              <c:strCache>
                <c:ptCount val="27"/>
                <c:pt idx="0">
                  <c:v>Established Clinic</c:v>
                </c:pt>
                <c:pt idx="1">
                  <c:v>Nurse Visit</c:v>
                </c:pt>
                <c:pt idx="2">
                  <c:v>Med Walk In</c:v>
                </c:pt>
                <c:pt idx="3">
                  <c:v>Y OP Restorative</c:v>
                </c:pt>
                <c:pt idx="4">
                  <c:v>Established Physical</c:v>
                </c:pt>
                <c:pt idx="5">
                  <c:v>Y RCC Recall Exam Child</c:v>
                </c:pt>
                <c:pt idx="6">
                  <c:v>OB Visit</c:v>
                </c:pt>
                <c:pt idx="7">
                  <c:v>Est Patient Same Day</c:v>
                </c:pt>
                <c:pt idx="8">
                  <c:v>Same Day Appointment 15</c:v>
                </c:pt>
                <c:pt idx="9">
                  <c:v>Well Child Check</c:v>
                </c:pt>
                <c:pt idx="10">
                  <c:v>HB Consultation</c:v>
                </c:pt>
                <c:pt idx="11">
                  <c:v>PE Child</c:v>
                </c:pt>
                <c:pt idx="12">
                  <c:v>FP-Routine Visit</c:v>
                </c:pt>
                <c:pt idx="13">
                  <c:v>dental</c:v>
                </c:pt>
                <c:pt idx="14">
                  <c:v>Annual-Adult Male</c:v>
                </c:pt>
                <c:pt idx="15">
                  <c:v>Screening Mammogram</c:v>
                </c:pt>
                <c:pt idx="16">
                  <c:v>Optometry Dispensing</c:v>
                </c:pt>
                <c:pt idx="17">
                  <c:v>HB Enrollment</c:v>
                </c:pt>
                <c:pt idx="18">
                  <c:v>Same Day Episode</c:v>
                </c:pt>
                <c:pt idx="19">
                  <c:v>Optometry Medically Necessary</c:v>
                </c:pt>
                <c:pt idx="20">
                  <c:v> 45 Min</c:v>
                </c:pt>
                <c:pt idx="21">
                  <c:v>Med Follow Up Visit</c:v>
                </c:pt>
                <c:pt idx="22">
                  <c:v>Optometry Complete Eye Exam</c:v>
                </c:pt>
                <c:pt idx="23">
                  <c:v>Office Visit 15</c:v>
                </c:pt>
                <c:pt idx="24">
                  <c:v>Office Visit</c:v>
                </c:pt>
                <c:pt idx="25">
                  <c:v>BH- Counseling</c:v>
                </c:pt>
                <c:pt idx="26">
                  <c:v>PPD Check</c:v>
                </c:pt>
              </c:strCache>
            </c:strRef>
          </c:cat>
          <c:val>
            <c:numRef>
              <c:f>reason!$B$2:$B$28</c:f>
              <c:numCache>
                <c:formatCode>General</c:formatCode>
                <c:ptCount val="27"/>
                <c:pt idx="0">
                  <c:v>-3.5763588944800001E-2</c:v>
                </c:pt>
                <c:pt idx="1">
                  <c:v>-3.1397882430299999E-2</c:v>
                </c:pt>
                <c:pt idx="2">
                  <c:v>-2.5584987876300001E-2</c:v>
                </c:pt>
                <c:pt idx="3">
                  <c:v>-1.8983491743999999E-2</c:v>
                </c:pt>
                <c:pt idx="4">
                  <c:v>-1.0979289188999999E-2</c:v>
                </c:pt>
                <c:pt idx="5">
                  <c:v>-1.0538272090699999E-2</c:v>
                </c:pt>
                <c:pt idx="6">
                  <c:v>-9.8750661421000002E-3</c:v>
                </c:pt>
                <c:pt idx="7">
                  <c:v>-9.6342172978300007E-3</c:v>
                </c:pt>
                <c:pt idx="8">
                  <c:v>-7.3722656756300001E-3</c:v>
                </c:pt>
                <c:pt idx="9">
                  <c:v>-7.35667429443E-3</c:v>
                </c:pt>
                <c:pt idx="10">
                  <c:v>1.1379559640900001E-2</c:v>
                </c:pt>
                <c:pt idx="11">
                  <c:v>1.2346362830999999E-2</c:v>
                </c:pt>
                <c:pt idx="12">
                  <c:v>1.2650531887100001E-2</c:v>
                </c:pt>
                <c:pt idx="13">
                  <c:v>1.3095420617299999E-2</c:v>
                </c:pt>
                <c:pt idx="14">
                  <c:v>1.31752349113E-2</c:v>
                </c:pt>
                <c:pt idx="15">
                  <c:v>1.3668134604099999E-2</c:v>
                </c:pt>
                <c:pt idx="16">
                  <c:v>1.41780104161E-2</c:v>
                </c:pt>
                <c:pt idx="17">
                  <c:v>1.4211039632300001E-2</c:v>
                </c:pt>
                <c:pt idx="18">
                  <c:v>1.45186900581E-2</c:v>
                </c:pt>
                <c:pt idx="19">
                  <c:v>1.4762268303699999E-2</c:v>
                </c:pt>
                <c:pt idx="20">
                  <c:v>1.6671897988800002E-2</c:v>
                </c:pt>
                <c:pt idx="21">
                  <c:v>1.7131367191099998E-2</c:v>
                </c:pt>
                <c:pt idx="22">
                  <c:v>1.9392442625299999E-2</c:v>
                </c:pt>
                <c:pt idx="23">
                  <c:v>1.9702424891599998E-2</c:v>
                </c:pt>
                <c:pt idx="24">
                  <c:v>2.27499939033E-2</c:v>
                </c:pt>
                <c:pt idx="25">
                  <c:v>2.3650678228800001E-2</c:v>
                </c:pt>
                <c:pt idx="26">
                  <c:v>0.138118481972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E-41DF-A9D6-8097800D4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839776"/>
        <c:axId val="556843712"/>
      </c:barChart>
      <c:catAx>
        <c:axId val="5568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43712"/>
        <c:crosses val="autoZero"/>
        <c:auto val="1"/>
        <c:lblAlgn val="ctr"/>
        <c:lblOffset val="100"/>
        <c:noMultiLvlLbl val="0"/>
      </c:catAx>
      <c:valAx>
        <c:axId val="5568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Sheet13!$B$1:$B$7</c:f>
              <c:numCache>
                <c:formatCode>General</c:formatCode>
                <c:ptCount val="7"/>
                <c:pt idx="0">
                  <c:v>6.5922199079200003E-3</c:v>
                </c:pt>
                <c:pt idx="1">
                  <c:v>3.8461024237399999E-2</c:v>
                </c:pt>
                <c:pt idx="2">
                  <c:v>5.3238175029499998E-2</c:v>
                </c:pt>
                <c:pt idx="3">
                  <c:v>-6.2190764657100002E-2</c:v>
                </c:pt>
                <c:pt idx="4">
                  <c:v>-1.64395430456E-2</c:v>
                </c:pt>
                <c:pt idx="5">
                  <c:v>1.569367143E-2</c:v>
                </c:pt>
                <c:pt idx="6">
                  <c:v>-3.5339390304900002E-4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1-4AB9-A4FA-428491558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776952"/>
        <c:axId val="307772688"/>
      </c:barChart>
      <c:catAx>
        <c:axId val="307776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72688"/>
        <c:crosses val="autoZero"/>
        <c:auto val="1"/>
        <c:lblAlgn val="ctr"/>
        <c:lblOffset val="100"/>
        <c:noMultiLvlLbl val="0"/>
      </c:catAx>
      <c:valAx>
        <c:axId val="3077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7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dist!$B$1:$B$7</c:f>
              <c:numCache>
                <c:formatCode>General</c:formatCode>
                <c:ptCount val="7"/>
                <c:pt idx="0">
                  <c:v>5.5512117457700003E-2</c:v>
                </c:pt>
                <c:pt idx="1">
                  <c:v>2.7942089396999999E-2</c:v>
                </c:pt>
                <c:pt idx="2">
                  <c:v>-5.6739999282400004E-3</c:v>
                </c:pt>
                <c:pt idx="3">
                  <c:v>-1.98441872337E-2</c:v>
                </c:pt>
                <c:pt idx="4">
                  <c:v>-1.5043777112999999E-2</c:v>
                </c:pt>
                <c:pt idx="5">
                  <c:v>-4.6467565859599998E-2</c:v>
                </c:pt>
                <c:pt idx="6">
                  <c:v>-6.1884576044400001E-2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8-4194-8ED7-8B7BF16CA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606144"/>
        <c:axId val="554604504"/>
      </c:barChart>
      <c:catAx>
        <c:axId val="55460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04504"/>
        <c:crosses val="autoZero"/>
        <c:auto val="1"/>
        <c:lblAlgn val="ctr"/>
        <c:lblOffset val="100"/>
        <c:noMultiLvlLbl val="0"/>
      </c:catAx>
      <c:valAx>
        <c:axId val="55460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0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Appointment</a:t>
            </a:r>
            <a:r>
              <a:rPr lang="en-US" baseline="0"/>
              <a:t>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Sheet10!$D$15:$D$21</c:f>
              <c:numCache>
                <c:formatCode>General</c:formatCode>
                <c:ptCount val="7"/>
                <c:pt idx="0">
                  <c:v>-0.13524701533</c:v>
                </c:pt>
                <c:pt idx="1">
                  <c:v>-1.9318455969899999E-3</c:v>
                </c:pt>
                <c:pt idx="2">
                  <c:v>4.0088507739400002E-2</c:v>
                </c:pt>
                <c:pt idx="3">
                  <c:v>3.3584191277999997E-2</c:v>
                </c:pt>
                <c:pt idx="4">
                  <c:v>2.2776039303200001E-2</c:v>
                </c:pt>
                <c:pt idx="5">
                  <c:v>2.3485236950300001E-2</c:v>
                </c:pt>
                <c:pt idx="6">
                  <c:v>4.6511723399599997E-2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6-4160-9CA6-AB5D1F61D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903600"/>
        <c:axId val="551902616"/>
      </c:barChart>
      <c:catAx>
        <c:axId val="55190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02616"/>
        <c:crosses val="autoZero"/>
        <c:auto val="1"/>
        <c:lblAlgn val="ctr"/>
        <c:lblOffset val="100"/>
        <c:noMultiLvlLbl val="0"/>
      </c:catAx>
      <c:valAx>
        <c:axId val="55190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0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Sheet9!$D$2:$D$8</c:f>
              <c:numCache>
                <c:formatCode>General</c:formatCode>
                <c:ptCount val="7"/>
                <c:pt idx="0">
                  <c:v>-1.6545300984800001E-2</c:v>
                </c:pt>
                <c:pt idx="1">
                  <c:v>-4.7736573496899998E-3</c:v>
                </c:pt>
                <c:pt idx="2">
                  <c:v>1.9894523174499999E-3</c:v>
                </c:pt>
                <c:pt idx="3">
                  <c:v>4.2158279709699998E-3</c:v>
                </c:pt>
                <c:pt idx="4">
                  <c:v>1.25589336432E-2</c:v>
                </c:pt>
                <c:pt idx="5">
                  <c:v>1.3278569059700001E-2</c:v>
                </c:pt>
                <c:pt idx="6">
                  <c:v>-1.6419681949300002E-2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5-44FA-98D1-0D167144C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231440"/>
        <c:axId val="556230456"/>
      </c:barChart>
      <c:catAx>
        <c:axId val="55623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30456"/>
        <c:crosses val="autoZero"/>
        <c:auto val="1"/>
        <c:lblAlgn val="ctr"/>
        <c:lblOffset val="100"/>
        <c:noMultiLvlLbl val="0"/>
      </c:catAx>
      <c:valAx>
        <c:axId val="55623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age!$C$13:$C$18</c:f>
              <c:strCache>
                <c:ptCount val="6"/>
                <c:pt idx="0">
                  <c:v>Under 5</c:v>
                </c:pt>
                <c:pt idx="1">
                  <c:v>5-17</c:v>
                </c:pt>
                <c:pt idx="2">
                  <c:v>18_29</c:v>
                </c:pt>
                <c:pt idx="3">
                  <c:v>30_44</c:v>
                </c:pt>
                <c:pt idx="4">
                  <c:v>45_64</c:v>
                </c:pt>
                <c:pt idx="5">
                  <c:v>Over 65</c:v>
                </c:pt>
              </c:strCache>
            </c:strRef>
          </c:cat>
          <c:val>
            <c:numRef>
              <c:f>age!$D$13:$D$18</c:f>
              <c:numCache>
                <c:formatCode>General</c:formatCode>
                <c:ptCount val="6"/>
                <c:pt idx="0">
                  <c:v>9.2207116444199995E-3</c:v>
                </c:pt>
                <c:pt idx="1">
                  <c:v>-5.61750331892E-3</c:v>
                </c:pt>
                <c:pt idx="2">
                  <c:v>3.8563345845799998E-2</c:v>
                </c:pt>
                <c:pt idx="3">
                  <c:v>1.18247373019E-2</c:v>
                </c:pt>
                <c:pt idx="4">
                  <c:v>-2.55960436581E-2</c:v>
                </c:pt>
                <c:pt idx="5">
                  <c:v>-3.1471413437699998E-2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9-4C0F-B3C8-FB295D2C1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407808"/>
        <c:axId val="414407480"/>
      </c:barChart>
      <c:catAx>
        <c:axId val="41440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07480"/>
        <c:crosses val="autoZero"/>
        <c:auto val="1"/>
        <c:lblAlgn val="ctr"/>
        <c:lblOffset val="100"/>
        <c:noMultiLvlLbl val="0"/>
      </c:catAx>
      <c:valAx>
        <c:axId val="41440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0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condition!$D$3:$D$10</c:f>
              <c:numCache>
                <c:formatCode>General</c:formatCode>
                <c:ptCount val="8"/>
                <c:pt idx="0">
                  <c:v>2.02676660476E-2</c:v>
                </c:pt>
                <c:pt idx="1">
                  <c:v>2.2873044635499998E-2</c:v>
                </c:pt>
                <c:pt idx="2">
                  <c:v>-1.09400837971E-2</c:v>
                </c:pt>
                <c:pt idx="3">
                  <c:v>2.9763422064000001E-2</c:v>
                </c:pt>
                <c:pt idx="4">
                  <c:v>-2.4222465113200001E-3</c:v>
                </c:pt>
                <c:pt idx="5">
                  <c:v>1.4999483456700001E-3</c:v>
                </c:pt>
                <c:pt idx="6">
                  <c:v>3.7211950024800003E-2</c:v>
                </c:pt>
                <c:pt idx="7">
                  <c:v>5.2180760266699999E-3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9-4FE8-BF2F-3D8E5B4F1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966328"/>
        <c:axId val="555966656"/>
      </c:barChart>
      <c:catAx>
        <c:axId val="555966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66656"/>
        <c:crosses val="autoZero"/>
        <c:auto val="1"/>
        <c:lblAlgn val="ctr"/>
        <c:lblOffset val="100"/>
        <c:noMultiLvlLbl val="0"/>
      </c:catAx>
      <c:valAx>
        <c:axId val="5559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6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13</xdr:col>
      <xdr:colOff>352425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71437</xdr:colOff>
      <xdr:row>9</xdr:row>
      <xdr:rowOff>0</xdr:rowOff>
    </xdr:from>
    <xdr:to>
      <xdr:col>22</xdr:col>
      <xdr:colOff>376237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538161</xdr:colOff>
      <xdr:row>6</xdr:row>
      <xdr:rowOff>114300</xdr:rowOff>
    </xdr:from>
    <xdr:to>
      <xdr:col>18</xdr:col>
      <xdr:colOff>485774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114300</xdr:rowOff>
    </xdr:from>
    <xdr:to>
      <xdr:col>16</xdr:col>
      <xdr:colOff>214312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1566861</xdr:colOff>
      <xdr:row>2</xdr:row>
      <xdr:rowOff>9525</xdr:rowOff>
    </xdr:from>
    <xdr:to>
      <xdr:col>16</xdr:col>
      <xdr:colOff>19050</xdr:colOff>
      <xdr:row>16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509586</xdr:colOff>
      <xdr:row>15</xdr:row>
      <xdr:rowOff>47625</xdr:rowOff>
    </xdr:from>
    <xdr:to>
      <xdr:col>9</xdr:col>
      <xdr:colOff>247650</xdr:colOff>
      <xdr:row>35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15</xdr:row>
      <xdr:rowOff>38100</xdr:rowOff>
    </xdr:from>
    <xdr:to>
      <xdr:col>16</xdr:col>
      <xdr:colOff>533399</xdr:colOff>
      <xdr:row>35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6</xdr:row>
      <xdr:rowOff>57150</xdr:rowOff>
    </xdr:from>
    <xdr:to>
      <xdr:col>18</xdr:col>
      <xdr:colOff>152400</xdr:colOff>
      <xdr:row>20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309562</xdr:colOff>
      <xdr:row>20</xdr:row>
      <xdr:rowOff>133350</xdr:rowOff>
    </xdr:from>
    <xdr:to>
      <xdr:col>19</xdr:col>
      <xdr:colOff>4762</xdr:colOff>
      <xdr:row>35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338136</xdr:colOff>
      <xdr:row>11</xdr:row>
      <xdr:rowOff>0</xdr:rowOff>
    </xdr:from>
    <xdr:to>
      <xdr:col>15</xdr:col>
      <xdr:colOff>304799</xdr:colOff>
      <xdr:row>33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347662</xdr:colOff>
      <xdr:row>12</xdr:row>
      <xdr:rowOff>114300</xdr:rowOff>
    </xdr:from>
    <xdr:to>
      <xdr:col>15</xdr:col>
      <xdr:colOff>42862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347662</xdr:colOff>
      <xdr:row>12</xdr:row>
      <xdr:rowOff>114300</xdr:rowOff>
    </xdr:from>
    <xdr:to>
      <xdr:col>15</xdr:col>
      <xdr:colOff>42862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12</xdr:row>
      <xdr:rowOff>114300</xdr:rowOff>
    </xdr:from>
    <xdr:to>
      <xdr:col>13</xdr:col>
      <xdr:colOff>338137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1662112</xdr:colOff>
      <xdr:row>12</xdr:row>
      <xdr:rowOff>114300</xdr:rowOff>
    </xdr:from>
    <xdr:to>
      <xdr:col>11</xdr:col>
      <xdr:colOff>66675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442911</xdr:colOff>
      <xdr:row>3</xdr:row>
      <xdr:rowOff>161925</xdr:rowOff>
    </xdr:from>
    <xdr:to>
      <xdr:col>19</xdr:col>
      <xdr:colOff>38100</xdr:colOff>
      <xdr:row>18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12</xdr:row>
      <xdr:rowOff>114300</xdr:rowOff>
    </xdr:from>
    <xdr:to>
      <xdr:col>15</xdr:col>
      <xdr:colOff>528637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538162</xdr:colOff>
      <xdr:row>12</xdr:row>
      <xdr:rowOff>114300</xdr:rowOff>
    </xdr:from>
    <xdr:to>
      <xdr:col>15</xdr:col>
      <xdr:colOff>233362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"/>
  <sheetViews>
    <sheetView tabSelected="1" topLeftCell="A137" workbookViewId="0">
      <selection activeCell="A164" sqref="A164:B170"/>
    </sheetView>
  </sheetViews>
  <sheetFormatPr defaultRowHeight="15" x14ac:dyDescent="0.25"/>
  <cols>
    <col min="1" max="1" width="35.5703125" customWidth="1"/>
    <col min="2" max="2" width="23.42578125" customWidth="1"/>
  </cols>
  <sheetData>
    <row r="1" spans="1:4" x14ac:dyDescent="0.25">
      <c r="A1" t="s">
        <v>66</v>
      </c>
      <c r="B1">
        <v>6.9329106040499997E-3</v>
      </c>
      <c r="C1" t="e">
        <f>VLOOKUP(A1,chpw!A:B,1,FALSE)</f>
        <v>#N/A</v>
      </c>
      <c r="D1" t="e">
        <v>#N/A</v>
      </c>
    </row>
    <row r="2" spans="1:4" x14ac:dyDescent="0.25">
      <c r="A2" t="s">
        <v>36</v>
      </c>
      <c r="B2">
        <v>1.6671897988800002E-2</v>
      </c>
      <c r="C2" t="e">
        <f>VLOOKUP(A2,chpw!A:B,1,FALSE)</f>
        <v>#N/A</v>
      </c>
      <c r="D2" t="e">
        <v>#N/A</v>
      </c>
    </row>
    <row r="3" spans="1:4" x14ac:dyDescent="0.25">
      <c r="A3" t="s">
        <v>19</v>
      </c>
      <c r="B3">
        <v>3.80559662977E-2</v>
      </c>
      <c r="C3" t="str">
        <f>VLOOKUP(A3,chpw!A:B,1,FALSE)</f>
        <v>age</v>
      </c>
      <c r="D3">
        <v>-3.7794235200500001E-2</v>
      </c>
    </row>
    <row r="4" spans="1:4" x14ac:dyDescent="0.25">
      <c r="A4" t="s">
        <v>132</v>
      </c>
      <c r="B4">
        <v>-1.6448270338799999E-2</v>
      </c>
      <c r="C4" t="str">
        <f>VLOOKUP(A4,chpw!A:B,1,FALSE)</f>
        <v>age_18_29</v>
      </c>
      <c r="D4">
        <v>3.8563345845799998E-2</v>
      </c>
    </row>
    <row r="5" spans="1:4" x14ac:dyDescent="0.25">
      <c r="A5" t="s">
        <v>125</v>
      </c>
      <c r="B5">
        <v>-1.18418741865E-2</v>
      </c>
      <c r="C5" t="str">
        <f>VLOOKUP(A5,chpw!A:B,1,FALSE)</f>
        <v>age_30_44</v>
      </c>
      <c r="D5">
        <v>1.18247373019E-2</v>
      </c>
    </row>
    <row r="6" spans="1:4" x14ac:dyDescent="0.25">
      <c r="A6" t="s">
        <v>104</v>
      </c>
      <c r="B6">
        <v>-2.9463496343799999E-3</v>
      </c>
      <c r="C6" t="str">
        <f>VLOOKUP(A6,chpw!A:B,1,FALSE)</f>
        <v>age_45_64</v>
      </c>
      <c r="D6">
        <v>-2.55960436581E-2</v>
      </c>
    </row>
    <row r="7" spans="1:4" x14ac:dyDescent="0.25">
      <c r="A7" t="s">
        <v>105</v>
      </c>
      <c r="B7">
        <v>-3.1141333711699999E-3</v>
      </c>
      <c r="C7" t="str">
        <f>VLOOKUP(A7,chpw!A:B,1,FALSE)</f>
        <v>age_5_17</v>
      </c>
      <c r="D7">
        <v>-5.61750331892E-3</v>
      </c>
    </row>
    <row r="8" spans="1:4" x14ac:dyDescent="0.25">
      <c r="A8" t="s">
        <v>23</v>
      </c>
      <c r="B8">
        <v>3.1259996084999998E-2</v>
      </c>
      <c r="C8" t="str">
        <f>VLOOKUP(A8,chpw!A:B,1,FALSE)</f>
        <v>age_65_and_over</v>
      </c>
      <c r="D8">
        <v>-3.1471413437699998E-2</v>
      </c>
    </row>
    <row r="9" spans="1:4" x14ac:dyDescent="0.25">
      <c r="A9" t="s">
        <v>120</v>
      </c>
      <c r="B9">
        <v>-9.1726697523799999E-3</v>
      </c>
      <c r="C9" t="str">
        <f>VLOOKUP(A9,chpw!A:B,1,FALSE)</f>
        <v>age_under_5</v>
      </c>
      <c r="D9">
        <v>9.2207116444199995E-3</v>
      </c>
    </row>
    <row r="10" spans="1:4" x14ac:dyDescent="0.25">
      <c r="A10" t="s">
        <v>107</v>
      </c>
      <c r="B10">
        <v>-3.9558582340799998E-3</v>
      </c>
      <c r="C10" t="e">
        <f>VLOOKUP(A10,chpw!A:B,1,FALSE)</f>
        <v>#N/A</v>
      </c>
      <c r="D10" t="e">
        <v>#N/A</v>
      </c>
    </row>
    <row r="11" spans="1:4" x14ac:dyDescent="0.25">
      <c r="A11" t="s">
        <v>51</v>
      </c>
      <c r="B11">
        <v>1.31752349113E-2</v>
      </c>
      <c r="C11" t="e">
        <f>VLOOKUP(A11,chpw!A:B,1,FALSE)</f>
        <v>#N/A</v>
      </c>
      <c r="D11" t="e">
        <v>#N/A</v>
      </c>
    </row>
    <row r="12" spans="1:4" x14ac:dyDescent="0.25">
      <c r="A12" t="s">
        <v>155</v>
      </c>
      <c r="B12">
        <v>-5.6653171694500001E-2</v>
      </c>
      <c r="C12" t="str">
        <f>VLOOKUP(A12,chpw!A:B,1,FALSE)</f>
        <v>anxiety</v>
      </c>
      <c r="D12">
        <v>2.02676660476E-2</v>
      </c>
    </row>
    <row r="13" spans="1:4" x14ac:dyDescent="0.25">
      <c r="A13" t="s">
        <v>90</v>
      </c>
      <c r="B13" s="1">
        <v>-5.4549272954099999E-5</v>
      </c>
      <c r="C13" t="str">
        <f>VLOOKUP(A13,chpw!A:B,1,FALSE)</f>
        <v>appt_10_6</v>
      </c>
      <c r="D13">
        <v>1.33527190979E-2</v>
      </c>
    </row>
    <row r="14" spans="1:4" x14ac:dyDescent="0.25">
      <c r="A14" t="s">
        <v>126</v>
      </c>
      <c r="B14">
        <v>-1.30853650036E-2</v>
      </c>
      <c r="C14" t="str">
        <f>VLOOKUP(A14,chpw!A:B,1,FALSE)</f>
        <v>appt_25_11</v>
      </c>
      <c r="D14">
        <v>7.23620164927E-3</v>
      </c>
    </row>
    <row r="15" spans="1:4" x14ac:dyDescent="0.25">
      <c r="A15" t="s">
        <v>169</v>
      </c>
      <c r="C15" t="str">
        <f>VLOOKUP(A15,chpw!A:B,1,FALSE)</f>
        <v>appt_5_3</v>
      </c>
      <c r="D15">
        <v>0</v>
      </c>
    </row>
    <row r="16" spans="1:4" x14ac:dyDescent="0.25">
      <c r="A16" t="s">
        <v>87</v>
      </c>
      <c r="B16">
        <v>6.0269465895599998E-4</v>
      </c>
      <c r="C16" t="str">
        <f>VLOOKUP(A16,chpw!A:B,1,FALSE)</f>
        <v>appt_5_4</v>
      </c>
      <c r="D16">
        <v>1.0413318008199999E-2</v>
      </c>
    </row>
    <row r="17" spans="1:4" x14ac:dyDescent="0.25">
      <c r="A17" t="s">
        <v>139</v>
      </c>
      <c r="B17">
        <v>-2.4691927734400002E-2</v>
      </c>
      <c r="C17" t="str">
        <f>VLOOKUP(A17,chpw!A:B,1,FALSE)</f>
        <v>appt_50_25</v>
      </c>
      <c r="D17">
        <v>-8.5016546120800004E-3</v>
      </c>
    </row>
    <row r="18" spans="1:4" x14ac:dyDescent="0.25">
      <c r="A18" t="s">
        <v>141</v>
      </c>
      <c r="B18">
        <v>-3.0547172914000002E-2</v>
      </c>
      <c r="C18" t="str">
        <f>VLOOKUP(A18,chpw!A:B,1,FALSE)</f>
        <v>appt_begintime</v>
      </c>
      <c r="D18">
        <v>-7.33351500826E-3</v>
      </c>
    </row>
    <row r="19" spans="1:4" x14ac:dyDescent="0.25">
      <c r="A19" t="s">
        <v>21</v>
      </c>
      <c r="B19">
        <v>3.5510522387600003E-2</v>
      </c>
      <c r="C19" t="str">
        <f>VLOOKUP(A19,chpw!A:B,1,FALSE)</f>
        <v>appt_first</v>
      </c>
      <c r="D19">
        <v>1.65342212696E-2</v>
      </c>
    </row>
    <row r="20" spans="1:4" x14ac:dyDescent="0.25">
      <c r="A20" t="s">
        <v>4</v>
      </c>
      <c r="B20">
        <v>0.32159599060799998</v>
      </c>
      <c r="C20" t="str">
        <f>VLOOKUP(A20,chpw!A:B,1,FALSE)</f>
        <v>appt_made_1_6_months_prior</v>
      </c>
      <c r="D20">
        <v>4.6511723399599997E-2</v>
      </c>
    </row>
    <row r="21" spans="1:4" x14ac:dyDescent="0.25">
      <c r="A21" t="s">
        <v>9</v>
      </c>
      <c r="B21">
        <v>0.12742297547799999</v>
      </c>
      <c r="C21" t="str">
        <f>VLOOKUP(A21,chpw!A:B,1,FALSE)</f>
        <v>appt_made_1_week_prior</v>
      </c>
      <c r="D21">
        <v>3.3584191277999997E-2</v>
      </c>
    </row>
    <row r="22" spans="1:4" x14ac:dyDescent="0.25">
      <c r="A22" t="s">
        <v>6</v>
      </c>
      <c r="B22">
        <v>0.19632625715999999</v>
      </c>
      <c r="C22" t="str">
        <f>VLOOKUP(A22,chpw!A:B,1,FALSE)</f>
        <v>appt_made_2_6_days_prior</v>
      </c>
      <c r="D22">
        <v>4.0088507739400002E-2</v>
      </c>
    </row>
    <row r="23" spans="1:4" x14ac:dyDescent="0.25">
      <c r="A23" t="s">
        <v>13</v>
      </c>
      <c r="B23">
        <v>0.117069647953</v>
      </c>
      <c r="C23" t="str">
        <f>VLOOKUP(A23,chpw!A:B,1,FALSE)</f>
        <v>appt_made_2_week_prior</v>
      </c>
      <c r="D23">
        <v>2.2776039303200001E-2</v>
      </c>
    </row>
    <row r="24" spans="1:4" x14ac:dyDescent="0.25">
      <c r="A24" t="s">
        <v>12</v>
      </c>
      <c r="B24">
        <v>0.118897609485</v>
      </c>
      <c r="C24" t="str">
        <f>VLOOKUP(A24,chpw!A:B,1,FALSE)</f>
        <v>appt_made_3_week_prior</v>
      </c>
      <c r="D24">
        <v>2.3485236950300001E-2</v>
      </c>
    </row>
    <row r="25" spans="1:4" x14ac:dyDescent="0.25">
      <c r="A25" t="s">
        <v>7</v>
      </c>
      <c r="B25">
        <v>0.14621395897600001</v>
      </c>
      <c r="C25" t="str">
        <f>VLOOKUP(A25,chpw!A:B,1,FALSE)</f>
        <v>appt_made_over_half_year</v>
      </c>
      <c r="D25">
        <v>1.34896416471E-3</v>
      </c>
    </row>
    <row r="26" spans="1:4" x14ac:dyDescent="0.25">
      <c r="A26" t="s">
        <v>11</v>
      </c>
      <c r="B26">
        <v>0.12428307079299999</v>
      </c>
      <c r="C26" t="str">
        <f>VLOOKUP(A26,chpw!A:B,1,FALSE)</f>
        <v>appt_made_previous_day</v>
      </c>
      <c r="D26">
        <v>-1.9318455969899999E-3</v>
      </c>
    </row>
    <row r="27" spans="1:4" x14ac:dyDescent="0.25">
      <c r="A27" t="s">
        <v>164</v>
      </c>
      <c r="B27">
        <v>-0.492976995862</v>
      </c>
      <c r="C27" t="str">
        <f>VLOOKUP(A27,chpw!A:B,1,FALSE)</f>
        <v>appt_made_same_day</v>
      </c>
      <c r="D27">
        <v>-0.13524701533</v>
      </c>
    </row>
    <row r="28" spans="1:4" x14ac:dyDescent="0.25">
      <c r="A28" t="s">
        <v>137</v>
      </c>
      <c r="B28">
        <v>-2.35645275035E-2</v>
      </c>
      <c r="C28" t="str">
        <f>VLOOKUP(A28,chpw!A:B,1,FALSE)</f>
        <v>appt_more_than_50</v>
      </c>
      <c r="D28">
        <v>-4.1889296968500002E-2</v>
      </c>
    </row>
    <row r="29" spans="1:4" x14ac:dyDescent="0.25">
      <c r="A29" t="s">
        <v>54</v>
      </c>
      <c r="B29">
        <v>1.2678269473300001E-2</v>
      </c>
      <c r="C29" t="str">
        <f>VLOOKUP(A29,chpw!A:B,1,FALSE)</f>
        <v>appt_second</v>
      </c>
      <c r="D29">
        <v>8.3108857767899991E-3</v>
      </c>
    </row>
    <row r="30" spans="1:4" x14ac:dyDescent="0.25">
      <c r="A30" t="s">
        <v>79</v>
      </c>
      <c r="B30">
        <v>3.0767948840699998E-3</v>
      </c>
      <c r="C30" t="str">
        <f>VLOOKUP(A30,chpw!A:B,1,FALSE)</f>
        <v>appt_third</v>
      </c>
      <c r="D30">
        <v>2.4629547794900002E-3</v>
      </c>
    </row>
    <row r="31" spans="1:4" x14ac:dyDescent="0.25">
      <c r="A31" t="s">
        <v>73</v>
      </c>
      <c r="B31">
        <v>4.7355892525500001E-3</v>
      </c>
      <c r="C31" t="e">
        <f>VLOOKUP(A31,chpw!A:B,1,FALSE)</f>
        <v>#N/A</v>
      </c>
      <c r="D31" t="e">
        <v>#N/A</v>
      </c>
    </row>
    <row r="32" spans="1:4" x14ac:dyDescent="0.25">
      <c r="A32" t="s">
        <v>27</v>
      </c>
      <c r="B32">
        <v>2.3650678228800001E-2</v>
      </c>
      <c r="C32" t="e">
        <f>VLOOKUP(A32,chpw!A:B,1,FALSE)</f>
        <v>#N/A</v>
      </c>
      <c r="D32" t="e">
        <v>#N/A</v>
      </c>
    </row>
    <row r="33" spans="1:4" x14ac:dyDescent="0.25">
      <c r="A33" t="s">
        <v>84</v>
      </c>
      <c r="B33">
        <v>1.03235841301E-3</v>
      </c>
      <c r="C33" t="e">
        <f>VLOOKUP(A33,chpw!A:B,1,FALSE)</f>
        <v>#N/A</v>
      </c>
      <c r="D33" t="e">
        <v>#N/A</v>
      </c>
    </row>
    <row r="34" spans="1:4" x14ac:dyDescent="0.25">
      <c r="A34" t="s">
        <v>69</v>
      </c>
      <c r="B34">
        <v>5.9651302294700002E-3</v>
      </c>
      <c r="C34" t="e">
        <f>VLOOKUP(A34,chpw!A:B,1,FALSE)</f>
        <v>#N/A</v>
      </c>
      <c r="D34" t="e">
        <v>#N/A</v>
      </c>
    </row>
    <row r="35" spans="1:4" x14ac:dyDescent="0.25">
      <c r="A35" t="s">
        <v>150</v>
      </c>
      <c r="B35">
        <v>-4.5774829288099998E-2</v>
      </c>
      <c r="C35" t="str">
        <f>VLOOKUP(A35,chpw!A:B,1,FALSE)</f>
        <v>can_perc</v>
      </c>
      <c r="D35">
        <v>1.8664941729199999E-3</v>
      </c>
    </row>
    <row r="36" spans="1:4" x14ac:dyDescent="0.25">
      <c r="A36" t="s">
        <v>159</v>
      </c>
      <c r="B36">
        <v>-0.15988310566200001</v>
      </c>
      <c r="C36" t="str">
        <f>VLOOKUP(A36,chpw!A:B,1,FALSE)</f>
        <v>cancelled</v>
      </c>
      <c r="D36">
        <v>-0.148926344716</v>
      </c>
    </row>
    <row r="37" spans="1:4" x14ac:dyDescent="0.25">
      <c r="A37" t="s">
        <v>165</v>
      </c>
      <c r="C37" t="str">
        <f>VLOOKUP(A37,chpw!A:B,1,FALSE)</f>
        <v>Commercial</v>
      </c>
      <c r="D37">
        <v>-1.8297823934999999E-2</v>
      </c>
    </row>
    <row r="38" spans="1:4" x14ac:dyDescent="0.25">
      <c r="A38" t="s">
        <v>143</v>
      </c>
      <c r="B38">
        <v>-3.4253689084399998E-2</v>
      </c>
      <c r="C38" t="str">
        <f>VLOOKUP(A38,chpw!A:B,1,FALSE)</f>
        <v>days_last_appointment</v>
      </c>
      <c r="D38">
        <v>-1.3061433916000001E-2</v>
      </c>
    </row>
    <row r="39" spans="1:4" x14ac:dyDescent="0.25">
      <c r="A39" t="s">
        <v>2</v>
      </c>
      <c r="B39">
        <v>0.40827593952199998</v>
      </c>
      <c r="C39" t="str">
        <f>VLOOKUP(A39,chpw!A:B,1,FALSE)</f>
        <v>days_made_in_advance</v>
      </c>
      <c r="D39">
        <v>6.4457020523899997E-2</v>
      </c>
    </row>
    <row r="40" spans="1:4" x14ac:dyDescent="0.25">
      <c r="A40" t="s">
        <v>52</v>
      </c>
      <c r="B40">
        <v>1.3095420617299999E-2</v>
      </c>
      <c r="C40" t="str">
        <f>VLOOKUP(A40,chpw!A:B,1,FALSE)</f>
        <v>dental</v>
      </c>
      <c r="D40">
        <v>1.6744571435500001E-3</v>
      </c>
    </row>
    <row r="41" spans="1:4" x14ac:dyDescent="0.25">
      <c r="A41" t="s">
        <v>135</v>
      </c>
      <c r="B41">
        <v>-2.07151147814E-2</v>
      </c>
      <c r="C41" t="str">
        <f>VLOOKUP(A41,chpw!A:B,1,FALSE)</f>
        <v>depression</v>
      </c>
      <c r="D41">
        <v>2.2873044635499998E-2</v>
      </c>
    </row>
    <row r="42" spans="1:4" x14ac:dyDescent="0.25">
      <c r="A42" t="s">
        <v>28</v>
      </c>
      <c r="B42">
        <v>2.3562786513600002E-2</v>
      </c>
      <c r="C42" t="str">
        <f>VLOOKUP(A42,chpw!A:B,1,FALSE)</f>
        <v>diabetes</v>
      </c>
      <c r="D42">
        <v>-1.09400837971E-2</v>
      </c>
    </row>
    <row r="43" spans="1:4" x14ac:dyDescent="0.25">
      <c r="A43" t="s">
        <v>111</v>
      </c>
      <c r="B43">
        <v>-5.6739999282400004E-3</v>
      </c>
      <c r="C43" t="str">
        <f>VLOOKUP(A43,chpw!A:B,1,FALSE)</f>
        <v>dist_11_to_15</v>
      </c>
      <c r="D43">
        <v>-4.2068420447299998E-3</v>
      </c>
    </row>
    <row r="44" spans="1:4" x14ac:dyDescent="0.25">
      <c r="A44" t="s">
        <v>134</v>
      </c>
      <c r="B44">
        <v>-1.98441872337E-2</v>
      </c>
      <c r="C44" t="str">
        <f>VLOOKUP(A44,chpw!A:B,1,FALSE)</f>
        <v>dist_15_to_25</v>
      </c>
      <c r="D44">
        <v>6.2291238271300004E-3</v>
      </c>
    </row>
    <row r="45" spans="1:4" x14ac:dyDescent="0.25">
      <c r="A45" t="s">
        <v>129</v>
      </c>
      <c r="B45">
        <v>-1.5043777112999999E-2</v>
      </c>
      <c r="C45" t="str">
        <f>VLOOKUP(A45,chpw!A:B,1,FALSE)</f>
        <v>dist_25_to_50</v>
      </c>
      <c r="D45">
        <v>-1.82748474336E-2</v>
      </c>
    </row>
    <row r="46" spans="1:4" x14ac:dyDescent="0.25">
      <c r="A46" t="s">
        <v>16</v>
      </c>
      <c r="B46">
        <v>5.5512117457700003E-2</v>
      </c>
      <c r="C46" t="str">
        <f>VLOOKUP(A46,chpw!A:B,1,FALSE)</f>
        <v>dist_5_or_less</v>
      </c>
      <c r="D46">
        <v>6.0606933063800002E-3</v>
      </c>
    </row>
    <row r="47" spans="1:4" x14ac:dyDescent="0.25">
      <c r="A47" t="s">
        <v>152</v>
      </c>
      <c r="B47">
        <v>-4.6467565859599998E-2</v>
      </c>
      <c r="C47" t="str">
        <f>VLOOKUP(A47,chpw!A:B,1,FALSE)</f>
        <v>dist_50_to_100</v>
      </c>
      <c r="D47">
        <v>-1.10435883479E-2</v>
      </c>
    </row>
    <row r="48" spans="1:4" x14ac:dyDescent="0.25">
      <c r="A48" t="s">
        <v>26</v>
      </c>
      <c r="B48">
        <v>2.7942089396999999E-2</v>
      </c>
      <c r="C48" t="str">
        <f>VLOOKUP(A48,chpw!A:B,1,FALSE)</f>
        <v>dist_6_to_10</v>
      </c>
      <c r="D48">
        <v>8.4345231973399998E-4</v>
      </c>
    </row>
    <row r="49" spans="1:4" x14ac:dyDescent="0.25">
      <c r="A49" t="s">
        <v>157</v>
      </c>
      <c r="B49">
        <v>-6.1884576044400001E-2</v>
      </c>
      <c r="C49" t="str">
        <f>VLOOKUP(A49,chpw!A:B,1,FALSE)</f>
        <v>dist_greater_100</v>
      </c>
      <c r="D49">
        <v>1.07848494778E-2</v>
      </c>
    </row>
    <row r="50" spans="1:4" x14ac:dyDescent="0.25">
      <c r="A50" t="s">
        <v>140</v>
      </c>
      <c r="B50">
        <v>-2.9091856270999999E-2</v>
      </c>
      <c r="C50" t="str">
        <f>VLOOKUP(A50,chpw!A:B,1,FALSE)</f>
        <v>drug_dep</v>
      </c>
      <c r="D50">
        <v>2.9763422064000001E-2</v>
      </c>
    </row>
    <row r="51" spans="1:4" x14ac:dyDescent="0.25">
      <c r="A51" t="s">
        <v>78</v>
      </c>
      <c r="B51">
        <v>3.4506039672000002E-3</v>
      </c>
      <c r="C51" t="str">
        <f>VLOOKUP(A51,chpw!A:B,1,FALSE)</f>
        <v>eth_hispanic</v>
      </c>
      <c r="D51">
        <v>-2.1265403254E-2</v>
      </c>
    </row>
    <row r="52" spans="1:4" x14ac:dyDescent="0.25">
      <c r="A52" t="s">
        <v>146</v>
      </c>
      <c r="B52">
        <v>-3.5618407295099998E-2</v>
      </c>
      <c r="C52" t="str">
        <f>VLOOKUP(A52,chpw!A:B,1,FALSE)</f>
        <v>eth_not_hispanic</v>
      </c>
      <c r="D52">
        <v>1.70299623978E-2</v>
      </c>
    </row>
    <row r="53" spans="1:4" x14ac:dyDescent="0.25">
      <c r="A53" t="s">
        <v>124</v>
      </c>
      <c r="B53">
        <v>-1.1829469209E-2</v>
      </c>
      <c r="C53" t="str">
        <f>VLOOKUP(A53,chpw!A:B,1,FALSE)</f>
        <v>eth_refused</v>
      </c>
      <c r="D53">
        <v>0</v>
      </c>
    </row>
    <row r="54" spans="1:4" x14ac:dyDescent="0.25">
      <c r="A54" t="s">
        <v>170</v>
      </c>
      <c r="B54" t="s">
        <v>171</v>
      </c>
      <c r="D54" t="s">
        <v>215</v>
      </c>
    </row>
    <row r="55" spans="1:4" x14ac:dyDescent="0.25">
      <c r="A55" t="s">
        <v>30</v>
      </c>
      <c r="B55">
        <v>2.1697772871099998E-2</v>
      </c>
      <c r="C55" t="str">
        <f>VLOOKUP(A55,chpw!A:B,1,FALSE)</f>
        <v>female</v>
      </c>
      <c r="D55">
        <v>-1.03454837568E-2</v>
      </c>
    </row>
    <row r="56" spans="1:4" x14ac:dyDescent="0.25">
      <c r="A56" t="s">
        <v>55</v>
      </c>
      <c r="B56">
        <v>1.2650531887100001E-2</v>
      </c>
      <c r="C56" t="e">
        <f>VLOOKUP(A56,chpw!A:B,1,FALSE)</f>
        <v>#N/A</v>
      </c>
      <c r="D56" t="e">
        <v>#N/A</v>
      </c>
    </row>
    <row r="57" spans="1:4" x14ac:dyDescent="0.25">
      <c r="A57" t="s">
        <v>56</v>
      </c>
      <c r="B57">
        <v>1.1379559640900001E-2</v>
      </c>
      <c r="C57" t="e">
        <f>VLOOKUP(A57,chpw!A:B,1,FALSE)</f>
        <v>#N/A</v>
      </c>
      <c r="D57" t="e">
        <v>#N/A</v>
      </c>
    </row>
    <row r="58" spans="1:4" x14ac:dyDescent="0.25">
      <c r="A58" t="s">
        <v>46</v>
      </c>
      <c r="B58">
        <v>1.4211039632300001E-2</v>
      </c>
      <c r="C58" t="e">
        <f>VLOOKUP(A58,chpw!A:B,1,FALSE)</f>
        <v>#N/A</v>
      </c>
      <c r="D58" t="e">
        <v>#N/A</v>
      </c>
    </row>
    <row r="59" spans="1:4" x14ac:dyDescent="0.25">
      <c r="A59" t="s">
        <v>91</v>
      </c>
      <c r="B59">
        <v>-3.0092994263599998E-4</v>
      </c>
      <c r="C59" t="e">
        <f>VLOOKUP(A59,chpw!A:B,1,FALSE)</f>
        <v>#N/A</v>
      </c>
      <c r="D59" t="e">
        <v>#N/A</v>
      </c>
    </row>
    <row r="60" spans="1:4" x14ac:dyDescent="0.25">
      <c r="A60" t="s">
        <v>93</v>
      </c>
      <c r="B60">
        <v>-7.4110312978500003E-4</v>
      </c>
      <c r="C60" t="str">
        <f>VLOOKUP(A60,chpw!A:B,1,FALSE)</f>
        <v>hour_0</v>
      </c>
      <c r="D60">
        <v>-7.3781183350500005E-4</v>
      </c>
    </row>
    <row r="61" spans="1:4" x14ac:dyDescent="0.25">
      <c r="A61" t="s">
        <v>117</v>
      </c>
      <c r="B61">
        <v>-7.7776357791899996E-3</v>
      </c>
      <c r="C61" t="str">
        <f>VLOOKUP(A61,chpw!A:B,1,FALSE)</f>
        <v>hour_1</v>
      </c>
      <c r="D61">
        <v>-1.2048453160499999E-3</v>
      </c>
    </row>
    <row r="62" spans="1:4" x14ac:dyDescent="0.25">
      <c r="A62" t="s">
        <v>77</v>
      </c>
      <c r="B62">
        <v>3.4611174563400002E-3</v>
      </c>
      <c r="C62" t="str">
        <f>VLOOKUP(A62,chpw!A:B,1,FALSE)</f>
        <v>hour_10</v>
      </c>
      <c r="D62">
        <v>-6.0093424896999999E-5</v>
      </c>
    </row>
    <row r="63" spans="1:4" x14ac:dyDescent="0.25">
      <c r="A63" t="s">
        <v>116</v>
      </c>
      <c r="B63">
        <v>-7.4568244238900003E-3</v>
      </c>
      <c r="C63" t="str">
        <f>VLOOKUP(A63,chpw!A:B,1,FALSE)</f>
        <v>hour_11</v>
      </c>
      <c r="D63">
        <v>-1.7841611643800001E-3</v>
      </c>
    </row>
    <row r="64" spans="1:4" x14ac:dyDescent="0.25">
      <c r="A64" t="s">
        <v>53</v>
      </c>
      <c r="B64">
        <v>1.2904695591299999E-2</v>
      </c>
      <c r="C64" t="str">
        <f>VLOOKUP(A64,chpw!A:B,1,FALSE)</f>
        <v>hour_12</v>
      </c>
      <c r="D64">
        <v>-6.0645179609799997E-3</v>
      </c>
    </row>
    <row r="65" spans="1:4" x14ac:dyDescent="0.25">
      <c r="A65" t="s">
        <v>113</v>
      </c>
      <c r="B65">
        <v>-6.4487583392199999E-3</v>
      </c>
      <c r="C65" t="str">
        <f>VLOOKUP(A65,chpw!A:B,1,FALSE)</f>
        <v>hour_13</v>
      </c>
      <c r="D65">
        <v>-1.92846898343E-3</v>
      </c>
    </row>
    <row r="66" spans="1:4" x14ac:dyDescent="0.25">
      <c r="A66" t="s">
        <v>127</v>
      </c>
      <c r="B66">
        <v>-1.41816662636E-2</v>
      </c>
      <c r="C66" t="str">
        <f>VLOOKUP(A66,chpw!A:B,1,FALSE)</f>
        <v>hour_14</v>
      </c>
      <c r="D66">
        <v>1.8891848652799999E-3</v>
      </c>
    </row>
    <row r="67" spans="1:4" x14ac:dyDescent="0.25">
      <c r="A67" t="s">
        <v>130</v>
      </c>
      <c r="B67">
        <v>-1.54620588356E-2</v>
      </c>
      <c r="C67" t="str">
        <f>VLOOKUP(A67,chpw!A:B,1,FALSE)</f>
        <v>hour_15</v>
      </c>
      <c r="D67">
        <v>7.2421440549300006E-5</v>
      </c>
    </row>
    <row r="68" spans="1:4" x14ac:dyDescent="0.25">
      <c r="A68" t="s">
        <v>109</v>
      </c>
      <c r="B68">
        <v>-4.7259114825400003E-3</v>
      </c>
      <c r="C68" t="str">
        <f>VLOOKUP(A68,chpw!A:B,1,FALSE)</f>
        <v>hour_16</v>
      </c>
      <c r="D68">
        <v>3.6981385115400001E-3</v>
      </c>
    </row>
    <row r="69" spans="1:4" x14ac:dyDescent="0.25">
      <c r="A69" t="s">
        <v>128</v>
      </c>
      <c r="B69">
        <v>-1.4554664629299999E-2</v>
      </c>
      <c r="C69" t="str">
        <f>VLOOKUP(A69,chpw!A:B,1,FALSE)</f>
        <v>hour_17</v>
      </c>
      <c r="D69">
        <v>-1.13288109709E-3</v>
      </c>
    </row>
    <row r="70" spans="1:4" x14ac:dyDescent="0.25">
      <c r="A70" t="s">
        <v>112</v>
      </c>
      <c r="B70">
        <v>-6.2320952535200001E-3</v>
      </c>
      <c r="C70" t="str">
        <f>VLOOKUP(A70,chpw!A:B,1,FALSE)</f>
        <v>hour_18</v>
      </c>
      <c r="D70">
        <v>-8.2714535068599999E-3</v>
      </c>
    </row>
    <row r="71" spans="1:4" x14ac:dyDescent="0.25">
      <c r="A71" t="s">
        <v>58</v>
      </c>
      <c r="B71">
        <v>1.0701643729500001E-2</v>
      </c>
      <c r="C71" t="str">
        <f>VLOOKUP(A71,chpw!A:B,1,FALSE)</f>
        <v>hour_19</v>
      </c>
      <c r="D71">
        <v>-8.2556266436399992E-3</v>
      </c>
    </row>
    <row r="72" spans="1:4" x14ac:dyDescent="0.25">
      <c r="A72" t="s">
        <v>121</v>
      </c>
      <c r="B72">
        <v>-9.1738765426099995E-3</v>
      </c>
      <c r="C72" t="str">
        <f>VLOOKUP(A72,chpw!A:B,1,FALSE)</f>
        <v>hour_2</v>
      </c>
      <c r="D72">
        <v>1.61893221413E-3</v>
      </c>
    </row>
    <row r="73" spans="1:4" x14ac:dyDescent="0.25">
      <c r="A73" t="s">
        <v>81</v>
      </c>
      <c r="B73">
        <v>1.8663181524200001E-3</v>
      </c>
      <c r="C73" t="str">
        <f>VLOOKUP(A73,chpw!A:B,1,FALSE)</f>
        <v>hour_20</v>
      </c>
      <c r="D73">
        <v>-7.8045724814899999E-3</v>
      </c>
    </row>
    <row r="74" spans="1:4" x14ac:dyDescent="0.25">
      <c r="A74" t="s">
        <v>88</v>
      </c>
      <c r="B74">
        <v>2.74343859257E-4</v>
      </c>
      <c r="C74" t="str">
        <f>VLOOKUP(A74,chpw!A:B,1,FALSE)</f>
        <v>hour_21</v>
      </c>
      <c r="D74">
        <v>-5.2025339645900004E-3</v>
      </c>
    </row>
    <row r="75" spans="1:4" x14ac:dyDescent="0.25">
      <c r="A75" t="s">
        <v>102</v>
      </c>
      <c r="B75">
        <v>-2.51326097815E-3</v>
      </c>
      <c r="C75" t="str">
        <f>VLOOKUP(A75,chpw!A:B,1,FALSE)</f>
        <v>hour_22</v>
      </c>
      <c r="D75">
        <v>-7.4810717919400005E-4</v>
      </c>
    </row>
    <row r="76" spans="1:4" x14ac:dyDescent="0.25">
      <c r="A76" t="s">
        <v>95</v>
      </c>
      <c r="B76">
        <v>-9.0766325463200001E-4</v>
      </c>
      <c r="C76" t="str">
        <f>VLOOKUP(A76,chpw!A:B,1,FALSE)</f>
        <v>hour_23</v>
      </c>
      <c r="D76">
        <v>-9.8296141013200005E-4</v>
      </c>
    </row>
    <row r="77" spans="1:4" x14ac:dyDescent="0.25">
      <c r="A77" t="s">
        <v>118</v>
      </c>
      <c r="B77">
        <v>-8.8960334259899996E-3</v>
      </c>
      <c r="C77" t="str">
        <f>VLOOKUP(A77,chpw!A:B,1,FALSE)</f>
        <v>hour_3</v>
      </c>
      <c r="D77">
        <v>-1.91027301702E-4</v>
      </c>
    </row>
    <row r="78" spans="1:4" x14ac:dyDescent="0.25">
      <c r="A78" t="s">
        <v>119</v>
      </c>
      <c r="B78">
        <v>-8.9292692871600007E-3</v>
      </c>
      <c r="C78" t="str">
        <f>VLOOKUP(A78,chpw!A:B,1,FALSE)</f>
        <v>hour_4</v>
      </c>
      <c r="D78">
        <v>-8.5195223573700002E-4</v>
      </c>
    </row>
    <row r="79" spans="1:4" x14ac:dyDescent="0.25">
      <c r="A79" t="s">
        <v>114</v>
      </c>
      <c r="B79">
        <v>-6.7622973520499998E-3</v>
      </c>
      <c r="C79" t="str">
        <f>VLOOKUP(A79,chpw!A:B,1,FALSE)</f>
        <v>hour_5</v>
      </c>
      <c r="D79">
        <v>6.4523404320800002E-3</v>
      </c>
    </row>
    <row r="80" spans="1:4" x14ac:dyDescent="0.25">
      <c r="A80" t="s">
        <v>92</v>
      </c>
      <c r="B80">
        <v>-4.72309585886E-4</v>
      </c>
      <c r="C80" t="str">
        <f>VLOOKUP(A80,chpw!A:B,1,FALSE)</f>
        <v>hour_6</v>
      </c>
      <c r="D80">
        <v>1.7391721593700001E-2</v>
      </c>
    </row>
    <row r="81" spans="1:4" x14ac:dyDescent="0.25">
      <c r="A81" t="s">
        <v>24</v>
      </c>
      <c r="B81">
        <v>2.9639499269399999E-2</v>
      </c>
      <c r="C81" t="str">
        <f>VLOOKUP(A81,chpw!A:B,1,FALSE)</f>
        <v>hour_7</v>
      </c>
      <c r="D81">
        <v>8.0365464681E-3</v>
      </c>
    </row>
    <row r="82" spans="1:4" x14ac:dyDescent="0.25">
      <c r="A82" t="s">
        <v>34</v>
      </c>
      <c r="B82">
        <v>1.9722310878600002E-2</v>
      </c>
      <c r="C82" t="str">
        <f>VLOOKUP(A82,chpw!A:B,1,FALSE)</f>
        <v>hour_8</v>
      </c>
      <c r="D82">
        <v>2.52140726649E-3</v>
      </c>
    </row>
    <row r="83" spans="1:4" x14ac:dyDescent="0.25">
      <c r="A83" t="s">
        <v>31</v>
      </c>
      <c r="B83">
        <v>2.0903967819099999E-2</v>
      </c>
      <c r="C83" t="str">
        <f>VLOOKUP(A83,chpw!A:B,1,FALSE)</f>
        <v>hour_9</v>
      </c>
      <c r="D83">
        <v>-2.2306665990699998E-3</v>
      </c>
    </row>
    <row r="84" spans="1:4" x14ac:dyDescent="0.25">
      <c r="A84" t="s">
        <v>100</v>
      </c>
      <c r="B84">
        <v>-2.0090837495499998E-3</v>
      </c>
      <c r="C84" t="str">
        <f>VLOOKUP(A84,chpw!A:B,1,FALSE)</f>
        <v>inc_0</v>
      </c>
      <c r="D84">
        <v>2.9380553362799999E-2</v>
      </c>
    </row>
    <row r="85" spans="1:4" x14ac:dyDescent="0.25">
      <c r="A85" t="s">
        <v>96</v>
      </c>
      <c r="B85">
        <v>-1.04808040035E-3</v>
      </c>
      <c r="C85" t="str">
        <f>VLOOKUP(A85,chpw!A:B,1,FALSE)</f>
        <v>inc_10000</v>
      </c>
      <c r="D85">
        <v>-2.4493085210100002E-3</v>
      </c>
    </row>
    <row r="86" spans="1:4" x14ac:dyDescent="0.25">
      <c r="A86" t="s">
        <v>123</v>
      </c>
      <c r="B86">
        <v>-1.10922176096E-2</v>
      </c>
      <c r="C86" t="str">
        <f>VLOOKUP(A86,chpw!A:B,1,FALSE)</f>
        <v>inc_100000</v>
      </c>
      <c r="D86">
        <v>-8.3770057016300005E-3</v>
      </c>
    </row>
    <row r="87" spans="1:4" x14ac:dyDescent="0.25">
      <c r="A87" t="s">
        <v>80</v>
      </c>
      <c r="B87">
        <v>1.91358723187E-3</v>
      </c>
      <c r="C87" t="str">
        <f>VLOOKUP(A87,chpw!A:B,1,FALSE)</f>
        <v>inc_110000</v>
      </c>
      <c r="D87">
        <v>-5.1754519149499996E-3</v>
      </c>
    </row>
    <row r="88" spans="1:4" x14ac:dyDescent="0.25">
      <c r="A88" t="s">
        <v>131</v>
      </c>
      <c r="B88">
        <v>-1.565426894E-2</v>
      </c>
      <c r="C88" t="str">
        <f>VLOOKUP(A88,chpw!A:B,1,FALSE)</f>
        <v>inc_120000</v>
      </c>
      <c r="D88">
        <v>-4.0106438497400001E-3</v>
      </c>
    </row>
    <row r="89" spans="1:4" x14ac:dyDescent="0.25">
      <c r="A89" t="s">
        <v>37</v>
      </c>
      <c r="B89">
        <v>1.6350215696600001E-2</v>
      </c>
      <c r="C89" t="str">
        <f>VLOOKUP(A89,chpw!A:B,1,FALSE)</f>
        <v>inc_130000</v>
      </c>
      <c r="D89">
        <v>-4.8285005645999999E-3</v>
      </c>
    </row>
    <row r="90" spans="1:4" x14ac:dyDescent="0.25">
      <c r="A90" t="s">
        <v>67</v>
      </c>
      <c r="B90">
        <v>6.7769076591300001E-3</v>
      </c>
      <c r="C90" t="e">
        <f>VLOOKUP(A90,chpw!A:B,1,FALSE)</f>
        <v>#N/A</v>
      </c>
      <c r="D90" t="e">
        <v>#N/A</v>
      </c>
    </row>
    <row r="91" spans="1:4" x14ac:dyDescent="0.25">
      <c r="A91" t="s">
        <v>103</v>
      </c>
      <c r="B91">
        <v>-2.6647099419899998E-3</v>
      </c>
      <c r="C91" t="e">
        <f>VLOOKUP(A91,chpw!A:B,1,FALSE)</f>
        <v>#N/A</v>
      </c>
      <c r="D91" t="e">
        <v>#N/A</v>
      </c>
    </row>
    <row r="92" spans="1:4" x14ac:dyDescent="0.25">
      <c r="A92" t="s">
        <v>110</v>
      </c>
      <c r="B92">
        <v>-5.6075205790699998E-3</v>
      </c>
      <c r="C92" t="e">
        <f>VLOOKUP(A92,chpw!A:B,1,FALSE)</f>
        <v>#N/A</v>
      </c>
      <c r="D92" t="e">
        <v>#N/A</v>
      </c>
    </row>
    <row r="93" spans="1:4" x14ac:dyDescent="0.25">
      <c r="A93" t="s">
        <v>71</v>
      </c>
      <c r="B93">
        <v>4.8924782769200004E-3</v>
      </c>
      <c r="C93" t="str">
        <f>VLOOKUP(A93,chpw!A:B,1,FALSE)</f>
        <v>inc_170000</v>
      </c>
      <c r="D93">
        <v>1.01144976982E-3</v>
      </c>
    </row>
    <row r="94" spans="1:4" x14ac:dyDescent="0.25">
      <c r="A94" t="s">
        <v>97</v>
      </c>
      <c r="B94">
        <v>-1.1114494524899999E-3</v>
      </c>
      <c r="C94" t="e">
        <f>VLOOKUP(A94,chpw!A:B,1,FALSE)</f>
        <v>#N/A</v>
      </c>
      <c r="D94" t="e">
        <v>#N/A</v>
      </c>
    </row>
    <row r="95" spans="1:4" x14ac:dyDescent="0.25">
      <c r="A95" t="s">
        <v>94</v>
      </c>
      <c r="B95">
        <v>-9.0766325462900003E-4</v>
      </c>
      <c r="C95" t="e">
        <f>VLOOKUP(A95,chpw!A:B,1,FALSE)</f>
        <v>#N/A</v>
      </c>
      <c r="D95" t="e">
        <v>#N/A</v>
      </c>
    </row>
    <row r="96" spans="1:4" x14ac:dyDescent="0.25">
      <c r="A96" t="s">
        <v>59</v>
      </c>
      <c r="B96">
        <v>1.0140607801900001E-2</v>
      </c>
      <c r="C96" t="str">
        <f>VLOOKUP(A96,chpw!A:B,1,FALSE)</f>
        <v>inc_20000</v>
      </c>
      <c r="D96">
        <v>4.0261236194500004E-3</v>
      </c>
    </row>
    <row r="97" spans="1:4" x14ac:dyDescent="0.25">
      <c r="A97" t="s">
        <v>99</v>
      </c>
      <c r="B97">
        <v>-1.2836339158200001E-3</v>
      </c>
      <c r="C97" t="e">
        <f>VLOOKUP(A97,chpw!A:B,1,FALSE)</f>
        <v>#N/A</v>
      </c>
      <c r="D97" t="e">
        <v>#N/A</v>
      </c>
    </row>
    <row r="98" spans="1:4" x14ac:dyDescent="0.25">
      <c r="A98" t="s">
        <v>15</v>
      </c>
      <c r="B98">
        <v>6.34660282076E-2</v>
      </c>
      <c r="C98" t="str">
        <f>VLOOKUP(A98,chpw!A:B,1,FALSE)</f>
        <v>inc_30000</v>
      </c>
      <c r="D98">
        <v>-5.9587249020699997E-3</v>
      </c>
    </row>
    <row r="99" spans="1:4" x14ac:dyDescent="0.25">
      <c r="A99" t="s">
        <v>149</v>
      </c>
      <c r="B99">
        <v>-3.8289656756800003E-2</v>
      </c>
      <c r="C99" t="str">
        <f>VLOOKUP(A99,chpw!A:B,1,FALSE)</f>
        <v>inc_40000</v>
      </c>
      <c r="D99">
        <v>7.1405819916699996E-3</v>
      </c>
    </row>
    <row r="100" spans="1:4" x14ac:dyDescent="0.25">
      <c r="A100" t="s">
        <v>22</v>
      </c>
      <c r="B100">
        <v>3.2214733422799999E-2</v>
      </c>
      <c r="C100" t="str">
        <f>VLOOKUP(A100,chpw!A:B,1,FALSE)</f>
        <v>inc_50000</v>
      </c>
      <c r="D100">
        <v>4.0495309937499998E-3</v>
      </c>
    </row>
    <row r="101" spans="1:4" x14ac:dyDescent="0.25">
      <c r="A101" t="s">
        <v>17</v>
      </c>
      <c r="B101">
        <v>4.2561673078499999E-2</v>
      </c>
      <c r="C101" t="str">
        <f>VLOOKUP(A101,chpw!A:B,1,FALSE)</f>
        <v>inc_60000</v>
      </c>
      <c r="D101">
        <v>-5.2949157286700001E-3</v>
      </c>
    </row>
    <row r="102" spans="1:4" x14ac:dyDescent="0.25">
      <c r="A102" t="s">
        <v>156</v>
      </c>
      <c r="B102">
        <v>-5.9809142220500003E-2</v>
      </c>
      <c r="C102" t="str">
        <f>VLOOKUP(A102,chpw!A:B,1,FALSE)</f>
        <v>inc_70000</v>
      </c>
      <c r="D102">
        <v>2.23157565846E-3</v>
      </c>
    </row>
    <row r="103" spans="1:4" x14ac:dyDescent="0.25">
      <c r="A103" t="s">
        <v>57</v>
      </c>
      <c r="B103">
        <v>1.08809597289E-2</v>
      </c>
      <c r="C103" t="str">
        <f>VLOOKUP(A103,chpw!A:B,1,FALSE)</f>
        <v>inc_80000</v>
      </c>
      <c r="D103">
        <v>-4.7246869083E-3</v>
      </c>
    </row>
    <row r="104" spans="1:4" x14ac:dyDescent="0.25">
      <c r="A104" t="s">
        <v>138</v>
      </c>
      <c r="B104">
        <v>-2.4290036455999999E-2</v>
      </c>
      <c r="C104" t="str">
        <f>VLOOKUP(A104,chpw!A:B,1,FALSE)</f>
        <v>inc_90000</v>
      </c>
      <c r="D104">
        <v>-1.3219203319899999E-2</v>
      </c>
    </row>
    <row r="105" spans="1:4" x14ac:dyDescent="0.25">
      <c r="A105" t="s">
        <v>145</v>
      </c>
      <c r="B105">
        <v>-3.5200428927699999E-2</v>
      </c>
      <c r="C105" t="str">
        <f>VLOOKUP(A105,chpw!A:B,1,FALSE)</f>
        <v>income</v>
      </c>
      <c r="D105">
        <v>-1.7732531399900001E-2</v>
      </c>
    </row>
    <row r="106" spans="1:4" x14ac:dyDescent="0.25">
      <c r="A106" t="s">
        <v>68</v>
      </c>
      <c r="B106">
        <v>6.7647774450700004E-3</v>
      </c>
      <c r="C106" t="e">
        <f>VLOOKUP(A106,chpw!A:B,1,FALSE)</f>
        <v>#N/A</v>
      </c>
      <c r="D106" t="e">
        <v>#N/A</v>
      </c>
    </row>
    <row r="107" spans="1:4" x14ac:dyDescent="0.25">
      <c r="A107" t="s">
        <v>163</v>
      </c>
      <c r="B107">
        <v>-0.45641404732099999</v>
      </c>
      <c r="C107" t="str">
        <f>VLOOKUP(A107,chpw!A:B,1,FALSE)</f>
        <v>kept</v>
      </c>
      <c r="D107">
        <v>-0.48833610630199997</v>
      </c>
    </row>
    <row r="108" spans="1:4" x14ac:dyDescent="0.25">
      <c r="A108" t="s">
        <v>162</v>
      </c>
      <c r="B108">
        <v>-0.31834222677399998</v>
      </c>
      <c r="C108" t="str">
        <f>VLOOKUP(A108,chpw!A:B,1,FALSE)</f>
        <v>kept_perc</v>
      </c>
      <c r="D108">
        <v>-0.11026353236399999</v>
      </c>
    </row>
    <row r="109" spans="1:4" x14ac:dyDescent="0.25">
      <c r="A109" t="s">
        <v>85</v>
      </c>
      <c r="B109">
        <v>7.8218014261800003E-4</v>
      </c>
      <c r="C109" t="e">
        <f>VLOOKUP(A109,chpw!A:B,1,FALSE)</f>
        <v>#N/A</v>
      </c>
      <c r="D109" t="e">
        <v>#N/A</v>
      </c>
    </row>
    <row r="110" spans="1:4" x14ac:dyDescent="0.25">
      <c r="A110" t="s">
        <v>5</v>
      </c>
      <c r="B110">
        <v>0.223139359505</v>
      </c>
      <c r="C110" t="str">
        <f>VLOOKUP(A110,chpw!A:B,1,FALSE)</f>
        <v>lang_Chi</v>
      </c>
      <c r="D110">
        <v>-4.3987042204299996E-3</v>
      </c>
    </row>
    <row r="111" spans="1:4" x14ac:dyDescent="0.25">
      <c r="A111" t="s">
        <v>161</v>
      </c>
      <c r="B111">
        <v>-0.226983119447</v>
      </c>
      <c r="C111" t="str">
        <f>VLOOKUP(A111,chpw!A:B,1,FALSE)</f>
        <v>lang_Eng</v>
      </c>
      <c r="D111">
        <v>5.4480481190300002E-2</v>
      </c>
    </row>
    <row r="112" spans="1:4" x14ac:dyDescent="0.25">
      <c r="A112" t="s">
        <v>75</v>
      </c>
      <c r="B112">
        <v>3.69714832216E-3</v>
      </c>
      <c r="C112" t="str">
        <f>VLOOKUP(A112,chpw!A:B,1,FALSE)</f>
        <v>lang_Other</v>
      </c>
      <c r="D112">
        <v>-1.23082259829E-2</v>
      </c>
    </row>
    <row r="113" spans="1:4" x14ac:dyDescent="0.25">
      <c r="A113" t="s">
        <v>38</v>
      </c>
      <c r="B113">
        <v>1.6104417686800002E-2</v>
      </c>
      <c r="C113" t="str">
        <f>VLOOKUP(A113,chpw!A:B,1,FALSE)</f>
        <v>lang_Spa</v>
      </c>
      <c r="D113">
        <v>-2.47425725087E-2</v>
      </c>
    </row>
    <row r="114" spans="1:4" x14ac:dyDescent="0.25">
      <c r="A114" t="s">
        <v>76</v>
      </c>
      <c r="B114">
        <v>3.65455647254E-3</v>
      </c>
      <c r="C114" t="str">
        <f>VLOOKUP(A114,chpw!A:B,1,FALSE)</f>
        <v>last_appt_1_day_or_less</v>
      </c>
      <c r="D114">
        <v>-1.6545300984800001E-2</v>
      </c>
    </row>
    <row r="115" spans="1:4" x14ac:dyDescent="0.25">
      <c r="A115" t="s">
        <v>48</v>
      </c>
      <c r="B115">
        <v>1.3726227860000001E-2</v>
      </c>
      <c r="C115" t="str">
        <f>VLOOKUP(A115,chpw!A:B,1,FALSE)</f>
        <v>last_appt_10_6</v>
      </c>
      <c r="D115">
        <v>4.2158279709699998E-3</v>
      </c>
    </row>
    <row r="116" spans="1:4" x14ac:dyDescent="0.25">
      <c r="A116" t="s">
        <v>50</v>
      </c>
      <c r="B116">
        <v>1.3585709622299999E-2</v>
      </c>
      <c r="C116" t="str">
        <f>VLOOKUP(A116,chpw!A:B,1,FALSE)</f>
        <v>last_appt_2_days</v>
      </c>
      <c r="D116">
        <v>-4.7736573496899998E-3</v>
      </c>
    </row>
    <row r="117" spans="1:4" x14ac:dyDescent="0.25">
      <c r="A117" t="s">
        <v>64</v>
      </c>
      <c r="B117">
        <v>7.9362419999199994E-3</v>
      </c>
      <c r="C117" t="str">
        <f>VLOOKUP(A117,chpw!A:B,1,FALSE)</f>
        <v>last_appt_25_11</v>
      </c>
      <c r="D117">
        <v>1.25589336432E-2</v>
      </c>
    </row>
    <row r="118" spans="1:4" x14ac:dyDescent="0.25">
      <c r="A118" t="s">
        <v>33</v>
      </c>
      <c r="B118">
        <v>2.0093071663800002E-2</v>
      </c>
      <c r="C118" t="str">
        <f>VLOOKUP(A118,chpw!A:B,1,FALSE)</f>
        <v>last_appt_5_3</v>
      </c>
      <c r="D118">
        <v>1.9894523174499999E-3</v>
      </c>
    </row>
    <row r="119" spans="1:4" x14ac:dyDescent="0.25">
      <c r="A119" t="s">
        <v>86</v>
      </c>
      <c r="B119">
        <v>6.7058196423100001E-4</v>
      </c>
      <c r="C119" t="str">
        <f>VLOOKUP(A119,chpw!A:B,1,FALSE)</f>
        <v>last_appt_50_25</v>
      </c>
      <c r="D119">
        <v>1.3278569059700001E-2</v>
      </c>
    </row>
    <row r="120" spans="1:4" x14ac:dyDescent="0.25">
      <c r="A120" t="s">
        <v>147</v>
      </c>
      <c r="B120">
        <v>-3.6156801614300002E-2</v>
      </c>
      <c r="C120" t="str">
        <f>VLOOKUP(A120,chpw!A:B,1,FALSE)</f>
        <v>last_appt_more_than_50</v>
      </c>
      <c r="D120">
        <v>-1.6419681949300002E-2</v>
      </c>
    </row>
    <row r="121" spans="1:4" x14ac:dyDescent="0.25">
      <c r="A121" t="s">
        <v>154</v>
      </c>
      <c r="B121">
        <v>-5.3631143869400003E-2</v>
      </c>
      <c r="C121" t="str">
        <f>VLOOKUP(A121,chpw!A:B,1,FALSE)</f>
        <v>last_cancelled</v>
      </c>
      <c r="D121">
        <v>-1.3200276304200001E-2</v>
      </c>
    </row>
    <row r="122" spans="1:4" x14ac:dyDescent="0.25">
      <c r="A122" t="s">
        <v>160</v>
      </c>
      <c r="B122">
        <v>-0.20210076533099999</v>
      </c>
      <c r="C122" t="str">
        <f>VLOOKUP(A122,chpw!A:B,1,FALSE)</f>
        <v>last_kept</v>
      </c>
      <c r="D122">
        <v>-0.10063049049800001</v>
      </c>
    </row>
    <row r="123" spans="1:4" x14ac:dyDescent="0.25">
      <c r="A123" t="s">
        <v>3</v>
      </c>
      <c r="B123">
        <v>0.36390053127600003</v>
      </c>
      <c r="C123" t="str">
        <f>VLOOKUP(A123,chpw!A:B,1,FALSE)</f>
        <v>last_no_show</v>
      </c>
      <c r="D123">
        <v>0.158584514935</v>
      </c>
    </row>
    <row r="124" spans="1:4" x14ac:dyDescent="0.25">
      <c r="A124" t="s">
        <v>25</v>
      </c>
      <c r="B124">
        <v>2.95095127885E-2</v>
      </c>
      <c r="C124" t="str">
        <f>VLOOKUP(A124,chpw!A:B,1,FALSE)</f>
        <v>last_rescheduled</v>
      </c>
      <c r="D124">
        <v>3.1723791305099999E-3</v>
      </c>
    </row>
    <row r="125" spans="1:4" x14ac:dyDescent="0.25">
      <c r="A125" t="s">
        <v>136</v>
      </c>
      <c r="B125">
        <v>-2.1748202281700001E-2</v>
      </c>
      <c r="C125" t="str">
        <f>VLOOKUP(A125,chpw!A:B,1,FALSE)</f>
        <v>male</v>
      </c>
      <c r="D125">
        <v>1.0317654638200001E-2</v>
      </c>
    </row>
    <row r="126" spans="1:4" x14ac:dyDescent="0.25">
      <c r="A126" t="s">
        <v>166</v>
      </c>
      <c r="C126" t="str">
        <f>VLOOKUP(A126,chpw!A:B,1,FALSE)</f>
        <v>Medicaid</v>
      </c>
      <c r="D126">
        <v>8.0589209731000006E-3</v>
      </c>
    </row>
    <row r="127" spans="1:4" x14ac:dyDescent="0.25">
      <c r="A127" t="s">
        <v>167</v>
      </c>
      <c r="C127" t="str">
        <f>VLOOKUP(A127,chpw!A:B,1,FALSE)</f>
        <v>Medicare</v>
      </c>
      <c r="D127">
        <v>-1.2113927248100001E-2</v>
      </c>
    </row>
    <row r="128" spans="1:4" x14ac:dyDescent="0.25">
      <c r="A128" t="s">
        <v>14</v>
      </c>
      <c r="B128">
        <v>6.6867329462700006E-2</v>
      </c>
      <c r="C128" t="str">
        <f>VLOOKUP(A128,chpw!A:B,1,FALSE)</f>
        <v>month</v>
      </c>
      <c r="D128">
        <v>3.91505219869E-2</v>
      </c>
    </row>
    <row r="129" spans="1:4" x14ac:dyDescent="0.25">
      <c r="A129" t="s">
        <v>151</v>
      </c>
      <c r="B129">
        <v>-4.5811956754400002E-2</v>
      </c>
      <c r="C129" t="str">
        <f>VLOOKUP(A129,chpw!A:B,1,FALSE)</f>
        <v>month_1</v>
      </c>
      <c r="D129">
        <v>-2.0448529379500001E-2</v>
      </c>
    </row>
    <row r="130" spans="1:4" x14ac:dyDescent="0.25">
      <c r="A130" t="s">
        <v>20</v>
      </c>
      <c r="B130">
        <v>3.5621349753799998E-2</v>
      </c>
      <c r="C130" t="str">
        <f>VLOOKUP(A130,chpw!A:B,1,FALSE)</f>
        <v>month_10</v>
      </c>
      <c r="D130">
        <v>1.04561269631E-2</v>
      </c>
    </row>
    <row r="131" spans="1:4" x14ac:dyDescent="0.25">
      <c r="A131" t="s">
        <v>45</v>
      </c>
      <c r="B131">
        <v>1.42801730722E-2</v>
      </c>
      <c r="C131" t="str">
        <f>VLOOKUP(A131,chpw!A:B,1,FALSE)</f>
        <v>month_11</v>
      </c>
      <c r="D131">
        <v>5.4767257155299998E-3</v>
      </c>
    </row>
    <row r="132" spans="1:4" x14ac:dyDescent="0.25">
      <c r="A132" t="s">
        <v>62</v>
      </c>
      <c r="B132">
        <v>8.3626912807199996E-3</v>
      </c>
      <c r="C132" t="str">
        <f>VLOOKUP(A132,chpw!A:B,1,FALSE)</f>
        <v>month_12</v>
      </c>
      <c r="D132">
        <v>2.16115255474E-2</v>
      </c>
    </row>
    <row r="133" spans="1:4" x14ac:dyDescent="0.25">
      <c r="A133" t="s">
        <v>148</v>
      </c>
      <c r="B133">
        <v>-3.6537652076000002E-2</v>
      </c>
      <c r="C133" t="str">
        <f>VLOOKUP(A133,chpw!A:B,1,FALSE)</f>
        <v>month_2</v>
      </c>
      <c r="D133">
        <v>-1.9917605781600001E-2</v>
      </c>
    </row>
    <row r="134" spans="1:4" x14ac:dyDescent="0.25">
      <c r="A134" t="s">
        <v>153</v>
      </c>
      <c r="B134">
        <v>-5.0943662363900001E-2</v>
      </c>
      <c r="C134" t="str">
        <f>VLOOKUP(A134,chpw!A:B,1,FALSE)</f>
        <v>month_3</v>
      </c>
      <c r="D134">
        <v>-2.0841578411000001E-2</v>
      </c>
    </row>
    <row r="135" spans="1:4" x14ac:dyDescent="0.25">
      <c r="A135" t="s">
        <v>44</v>
      </c>
      <c r="B135">
        <v>1.4382238808000001E-2</v>
      </c>
      <c r="C135" t="str">
        <f>VLOOKUP(A135,chpw!A:B,1,FALSE)</f>
        <v>month_4</v>
      </c>
      <c r="D135">
        <v>-7.6791921951E-3</v>
      </c>
    </row>
    <row r="136" spans="1:4" x14ac:dyDescent="0.25">
      <c r="A136" t="s">
        <v>60</v>
      </c>
      <c r="B136">
        <v>9.2680644343699995E-3</v>
      </c>
      <c r="C136" t="str">
        <f>VLOOKUP(A136,chpw!A:B,1,FALSE)</f>
        <v>month_5</v>
      </c>
      <c r="D136">
        <v>1.8361998144199999E-3</v>
      </c>
    </row>
    <row r="137" spans="1:4" x14ac:dyDescent="0.25">
      <c r="A137" t="s">
        <v>72</v>
      </c>
      <c r="B137">
        <v>4.8330467918900003E-3</v>
      </c>
      <c r="C137" t="str">
        <f>VLOOKUP(A137,chpw!A:B,1,FALSE)</f>
        <v>month_6</v>
      </c>
      <c r="D137">
        <v>1.46078089014E-2</v>
      </c>
    </row>
    <row r="138" spans="1:4" x14ac:dyDescent="0.25">
      <c r="A138" t="s">
        <v>40</v>
      </c>
      <c r="B138">
        <v>1.5316300892099999E-2</v>
      </c>
      <c r="C138" t="str">
        <f>VLOOKUP(A138,chpw!A:B,1,FALSE)</f>
        <v>month_7</v>
      </c>
      <c r="D138">
        <v>2.4850982846000001E-3</v>
      </c>
    </row>
    <row r="139" spans="1:4" x14ac:dyDescent="0.25">
      <c r="A139" t="s">
        <v>61</v>
      </c>
      <c r="B139">
        <v>8.5490020957100007E-3</v>
      </c>
      <c r="C139" t="str">
        <f>VLOOKUP(A139,chpw!A:B,1,FALSE)</f>
        <v>month_8</v>
      </c>
      <c r="D139">
        <v>1.14491133806E-2</v>
      </c>
    </row>
    <row r="140" spans="1:4" x14ac:dyDescent="0.25">
      <c r="A140" t="s">
        <v>41</v>
      </c>
      <c r="B140">
        <v>1.48630080485E-2</v>
      </c>
      <c r="C140" t="str">
        <f>VLOOKUP(A140,chpw!A:B,1,FALSE)</f>
        <v>month_9</v>
      </c>
      <c r="D140">
        <v>2.64056741721E-3</v>
      </c>
    </row>
    <row r="141" spans="1:4" x14ac:dyDescent="0.25">
      <c r="A141" t="s">
        <v>1</v>
      </c>
      <c r="B141">
        <v>0.42862314258500001</v>
      </c>
      <c r="C141" t="str">
        <f>VLOOKUP(A141,chpw!A:B,1,FALSE)</f>
        <v>no_show_perc</v>
      </c>
      <c r="D141">
        <v>0.15538584693900001</v>
      </c>
    </row>
    <row r="142" spans="1:4" x14ac:dyDescent="0.25">
      <c r="A142" t="s">
        <v>144</v>
      </c>
      <c r="B142">
        <v>-3.4501150495900003E-2</v>
      </c>
      <c r="C142" t="str">
        <f>VLOOKUP(A142,chpw!A:B,1,FALSE)</f>
        <v>number_of_previous_appoitnments</v>
      </c>
      <c r="D142">
        <v>-1.0572853953699999E-2</v>
      </c>
    </row>
    <row r="143" spans="1:4" x14ac:dyDescent="0.25">
      <c r="A143" t="s">
        <v>70</v>
      </c>
      <c r="B143">
        <v>5.1836353048699997E-3</v>
      </c>
      <c r="C143" t="str">
        <f>VLOOKUP(A143,chpw!A:B,1,FALSE)</f>
        <v>Nurse Visit</v>
      </c>
      <c r="D143">
        <v>-3.1397882430299999E-2</v>
      </c>
    </row>
    <row r="144" spans="1:4" x14ac:dyDescent="0.25">
      <c r="A144" t="s">
        <v>63</v>
      </c>
      <c r="B144">
        <v>8.27792270748E-3</v>
      </c>
      <c r="C144" t="e">
        <f>VLOOKUP(A144,chpw!A:B,1,FALSE)</f>
        <v>#N/A</v>
      </c>
      <c r="D144" t="e">
        <v>#N/A</v>
      </c>
    </row>
    <row r="145" spans="1:4" x14ac:dyDescent="0.25">
      <c r="A145" t="s">
        <v>65</v>
      </c>
      <c r="B145">
        <v>7.48070584446E-3</v>
      </c>
      <c r="C145" t="e">
        <f>VLOOKUP(A145,chpw!A:B,1,FALSE)</f>
        <v>#N/A</v>
      </c>
      <c r="D145" t="e">
        <v>#N/A</v>
      </c>
    </row>
    <row r="146" spans="1:4" x14ac:dyDescent="0.25">
      <c r="A146" t="s">
        <v>29</v>
      </c>
      <c r="B146">
        <v>2.27499939033E-2</v>
      </c>
      <c r="C146" t="str">
        <f>VLOOKUP(A146,chpw!A:B,1,FALSE)</f>
        <v>office visit</v>
      </c>
      <c r="D146">
        <v>3.1326909750299999E-3</v>
      </c>
    </row>
    <row r="147" spans="1:4" x14ac:dyDescent="0.25">
      <c r="A147" t="s">
        <v>35</v>
      </c>
      <c r="B147">
        <v>1.9392442625299999E-2</v>
      </c>
      <c r="C147" t="e">
        <f>VLOOKUP(A147,chpw!A:B,1,FALSE)</f>
        <v>#N/A</v>
      </c>
      <c r="D147" t="e">
        <v>#N/A</v>
      </c>
    </row>
    <row r="148" spans="1:4" x14ac:dyDescent="0.25">
      <c r="A148" t="s">
        <v>47</v>
      </c>
      <c r="B148">
        <v>1.41780104161E-2</v>
      </c>
      <c r="C148" t="e">
        <f>VLOOKUP(A148,chpw!A:B,1,FALSE)</f>
        <v>#N/A</v>
      </c>
      <c r="D148" t="e">
        <v>#N/A</v>
      </c>
    </row>
    <row r="149" spans="1:4" x14ac:dyDescent="0.25">
      <c r="A149" t="s">
        <v>82</v>
      </c>
      <c r="B149">
        <v>1.5429170010499999E-3</v>
      </c>
      <c r="C149" t="e">
        <f>VLOOKUP(A149,chpw!A:B,1,FALSE)</f>
        <v>#N/A</v>
      </c>
      <c r="D149" t="e">
        <v>#N/A</v>
      </c>
    </row>
    <row r="150" spans="1:4" x14ac:dyDescent="0.25">
      <c r="A150" t="s">
        <v>42</v>
      </c>
      <c r="B150">
        <v>1.4762268303699999E-2</v>
      </c>
      <c r="C150" t="e">
        <f>VLOOKUP(A150,chpw!A:B,1,FALSE)</f>
        <v>#N/A</v>
      </c>
      <c r="D150" t="e">
        <v>#N/A</v>
      </c>
    </row>
    <row r="151" spans="1:4" x14ac:dyDescent="0.25">
      <c r="A151" t="s">
        <v>122</v>
      </c>
      <c r="B151">
        <v>-9.7191209144799999E-3</v>
      </c>
      <c r="C151" t="str">
        <f>VLOOKUP(A151,chpw!A:B,1,FALSE)</f>
        <v>pain</v>
      </c>
      <c r="D151">
        <v>-2.4222465113200001E-3</v>
      </c>
    </row>
    <row r="152" spans="1:4" x14ac:dyDescent="0.25">
      <c r="A152" t="s">
        <v>8</v>
      </c>
      <c r="B152">
        <v>0.138118481972</v>
      </c>
      <c r="C152" t="e">
        <f>VLOOKUP(A152,chpw!A:B,1,FALSE)</f>
        <v>#N/A</v>
      </c>
      <c r="D152" t="e">
        <v>#N/A</v>
      </c>
    </row>
    <row r="153" spans="1:4" x14ac:dyDescent="0.25">
      <c r="A153" t="s">
        <v>101</v>
      </c>
      <c r="B153">
        <v>-2.3137611850399999E-3</v>
      </c>
      <c r="C153" t="str">
        <f>VLOOKUP(A153,chpw!A:B,1,FALSE)</f>
        <v>preg</v>
      </c>
      <c r="D153">
        <v>5.2180760266699999E-3</v>
      </c>
    </row>
    <row r="154" spans="1:4" x14ac:dyDescent="0.25">
      <c r="A154" t="s">
        <v>83</v>
      </c>
      <c r="B154">
        <v>1.3077905679600001E-3</v>
      </c>
      <c r="C154" t="e">
        <f>VLOOKUP(A154,chpw!A:B,1,FALSE)</f>
        <v>#N/A</v>
      </c>
      <c r="D154" t="e">
        <v>#N/A</v>
      </c>
    </row>
    <row r="155" spans="1:4" x14ac:dyDescent="0.25">
      <c r="A155" t="s">
        <v>168</v>
      </c>
      <c r="C155" t="str">
        <f>VLOOKUP(A155,chpw!A:B,1,FALSE)</f>
        <v>prov_spec_Other</v>
      </c>
      <c r="D155">
        <v>-2.5008854727700001E-2</v>
      </c>
    </row>
    <row r="156" spans="1:4" x14ac:dyDescent="0.25">
      <c r="A156" t="s">
        <v>10</v>
      </c>
      <c r="B156">
        <v>0.124286877925</v>
      </c>
      <c r="C156" t="str">
        <f>VLOOKUP(A156,chpw!A:B,1,FALSE)</f>
        <v>resch_perc</v>
      </c>
      <c r="D156">
        <v>8.5188674571900005E-3</v>
      </c>
    </row>
    <row r="157" spans="1:4" x14ac:dyDescent="0.25">
      <c r="A157" t="s">
        <v>158</v>
      </c>
      <c r="B157">
        <v>-0.113914030395</v>
      </c>
      <c r="C157" t="str">
        <f>VLOOKUP(A157,chpw!A:B,1,FALSE)</f>
        <v>rescheduled</v>
      </c>
      <c r="D157">
        <v>-0.148056200272</v>
      </c>
    </row>
    <row r="158" spans="1:4" x14ac:dyDescent="0.25">
      <c r="A158" t="s">
        <v>43</v>
      </c>
      <c r="B158">
        <v>1.45186900581E-2</v>
      </c>
      <c r="C158" t="e">
        <f>VLOOKUP(A158,chpw!A:B,1,FALSE)</f>
        <v>#N/A</v>
      </c>
      <c r="D158" t="e">
        <v>#N/A</v>
      </c>
    </row>
    <row r="159" spans="1:4" x14ac:dyDescent="0.25">
      <c r="A159" t="s">
        <v>49</v>
      </c>
      <c r="B159">
        <v>1.3668134604099999E-2</v>
      </c>
      <c r="C159" t="e">
        <f>VLOOKUP(A159,chpw!A:B,1,FALSE)</f>
        <v>#N/A</v>
      </c>
      <c r="D159" t="e">
        <v>#N/A</v>
      </c>
    </row>
    <row r="160" spans="1:4" x14ac:dyDescent="0.25">
      <c r="A160" t="s">
        <v>106</v>
      </c>
      <c r="B160">
        <v>-3.4726526381799998E-3</v>
      </c>
      <c r="C160" t="str">
        <f>VLOOKUP(A160,chpw!A:B,1,FALSE)</f>
        <v>stroke</v>
      </c>
      <c r="D160">
        <v>1.4999483456700001E-3</v>
      </c>
    </row>
    <row r="161" spans="1:4" x14ac:dyDescent="0.25">
      <c r="A161" t="s">
        <v>142</v>
      </c>
      <c r="B161">
        <v>-3.1746661553699998E-2</v>
      </c>
      <c r="C161" t="str">
        <f>VLOOKUP(A161,chpw!A:B,1,FALSE)</f>
        <v>tobacco</v>
      </c>
      <c r="D161">
        <v>3.7211950024800003E-2</v>
      </c>
    </row>
    <row r="162" spans="1:4" x14ac:dyDescent="0.25">
      <c r="A162" t="s">
        <v>32</v>
      </c>
      <c r="B162">
        <v>2.08560365966E-2</v>
      </c>
      <c r="C162" t="str">
        <f>VLOOKUP(A162,chpw!A:B,1,FALSE)</f>
        <v>weekday</v>
      </c>
      <c r="D162">
        <v>-1.7523290678999999E-2</v>
      </c>
    </row>
    <row r="163" spans="1:4" x14ac:dyDescent="0.25">
      <c r="A163" t="s">
        <v>115</v>
      </c>
      <c r="B163">
        <v>-7.35667429443E-3</v>
      </c>
      <c r="C163" t="str">
        <f>VLOOKUP(A163,chpw!A:B,1,FALSE)</f>
        <v>well child check</v>
      </c>
      <c r="D163">
        <v>4.0506498719400002E-3</v>
      </c>
    </row>
    <row r="164" spans="1:4" x14ac:dyDescent="0.25">
      <c r="A164" t="s">
        <v>39</v>
      </c>
      <c r="B164">
        <v>1.56602116731E-2</v>
      </c>
      <c r="C164" t="str">
        <f>VLOOKUP(A164,chpw!A:B,1,FALSE)</f>
        <v>wkday_1</v>
      </c>
      <c r="D164">
        <v>-9.1049542301E-3</v>
      </c>
    </row>
    <row r="165" spans="1:4" x14ac:dyDescent="0.25">
      <c r="A165" t="s">
        <v>133</v>
      </c>
      <c r="B165">
        <v>-1.79276996154E-2</v>
      </c>
      <c r="C165" t="str">
        <f>VLOOKUP(A165,chpw!A:B,1,FALSE)</f>
        <v>wkday_2</v>
      </c>
      <c r="D165">
        <v>2.6469965537000002E-2</v>
      </c>
    </row>
    <row r="166" spans="1:4" x14ac:dyDescent="0.25">
      <c r="A166" t="s">
        <v>108</v>
      </c>
      <c r="B166">
        <v>-4.4347099985800002E-3</v>
      </c>
      <c r="C166" t="str">
        <f>VLOOKUP(A166,chpw!A:B,1,FALSE)</f>
        <v>wkday_3</v>
      </c>
      <c r="D166">
        <v>-6.3166042365599999E-3</v>
      </c>
    </row>
    <row r="167" spans="1:4" x14ac:dyDescent="0.25">
      <c r="A167" t="s">
        <v>74</v>
      </c>
      <c r="B167">
        <v>4.0553611831499999E-3</v>
      </c>
      <c r="C167" t="str">
        <f>VLOOKUP(A167,chpw!A:B,1,FALSE)</f>
        <v>wkday_4</v>
      </c>
      <c r="D167">
        <v>-7.0526039505800003E-3</v>
      </c>
    </row>
    <row r="168" spans="1:4" x14ac:dyDescent="0.25">
      <c r="A168" t="s">
        <v>98</v>
      </c>
      <c r="B168">
        <v>-1.1264847170100001E-3</v>
      </c>
      <c r="C168" t="str">
        <f>VLOOKUP(A168,chpw!A:B,1,FALSE)</f>
        <v>wkday_5</v>
      </c>
      <c r="D168">
        <v>-5.1198518852199996E-3</v>
      </c>
    </row>
    <row r="169" spans="1:4" x14ac:dyDescent="0.25">
      <c r="A169" t="s">
        <v>89</v>
      </c>
      <c r="B169">
        <v>1.4564101220899999E-4</v>
      </c>
      <c r="C169" t="str">
        <f>VLOOKUP(A169,chpw!A:B,1,FALSE)</f>
        <v>wkday_6</v>
      </c>
      <c r="D169">
        <v>-6.3488130069100004E-3</v>
      </c>
    </row>
    <row r="170" spans="1:4" x14ac:dyDescent="0.25">
      <c r="A170" t="s">
        <v>18</v>
      </c>
      <c r="B170">
        <v>3.8576970473000002E-2</v>
      </c>
      <c r="C170" t="str">
        <f>VLOOKUP(A170,chpw!A:B,1,FALSE)</f>
        <v>wkday_7</v>
      </c>
      <c r="D170">
        <v>-1.74645343643E-3</v>
      </c>
    </row>
  </sheetData>
  <sortState ref="A1:D170">
    <sortCondition ref="A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topLeftCell="A121" workbookViewId="0">
      <selection activeCell="A141" sqref="A141:C141"/>
    </sheetView>
  </sheetViews>
  <sheetFormatPr defaultRowHeight="15" x14ac:dyDescent="0.25"/>
  <cols>
    <col min="1" max="1" width="29.85546875" customWidth="1"/>
    <col min="2" max="2" width="14.42578125" customWidth="1"/>
    <col min="3" max="3" width="21.7109375" customWidth="1"/>
  </cols>
  <sheetData>
    <row r="1" spans="1:3" x14ac:dyDescent="0.25">
      <c r="A1" t="s">
        <v>170</v>
      </c>
      <c r="B1" t="s">
        <v>171</v>
      </c>
      <c r="C1" t="s">
        <v>215</v>
      </c>
    </row>
    <row r="2" spans="1:3" x14ac:dyDescent="0.25">
      <c r="A2" t="s">
        <v>66</v>
      </c>
      <c r="B2">
        <v>6.9329106040499997E-3</v>
      </c>
      <c r="C2" t="e">
        <v>#N/A</v>
      </c>
    </row>
    <row r="3" spans="1:3" x14ac:dyDescent="0.25">
      <c r="A3" t="s">
        <v>36</v>
      </c>
      <c r="B3">
        <v>1.6671897988800002E-2</v>
      </c>
      <c r="C3" t="e">
        <v>#N/A</v>
      </c>
    </row>
    <row r="4" spans="1:3" x14ac:dyDescent="0.25">
      <c r="A4" t="s">
        <v>19</v>
      </c>
      <c r="B4">
        <v>3.80559662977E-2</v>
      </c>
      <c r="C4">
        <v>-3.7794235200500001E-2</v>
      </c>
    </row>
    <row r="5" spans="1:3" x14ac:dyDescent="0.25">
      <c r="A5" t="s">
        <v>132</v>
      </c>
      <c r="B5">
        <v>-1.6448270338799999E-2</v>
      </c>
      <c r="C5">
        <v>3.8563345845799998E-2</v>
      </c>
    </row>
    <row r="6" spans="1:3" x14ac:dyDescent="0.25">
      <c r="A6" t="s">
        <v>125</v>
      </c>
      <c r="B6">
        <v>-1.18418741865E-2</v>
      </c>
      <c r="C6">
        <v>1.18247373019E-2</v>
      </c>
    </row>
    <row r="7" spans="1:3" x14ac:dyDescent="0.25">
      <c r="A7" t="s">
        <v>104</v>
      </c>
      <c r="B7">
        <v>-2.9463496343799999E-3</v>
      </c>
      <c r="C7">
        <v>-2.55960436581E-2</v>
      </c>
    </row>
    <row r="8" spans="1:3" x14ac:dyDescent="0.25">
      <c r="A8" t="s">
        <v>105</v>
      </c>
      <c r="B8">
        <v>-3.1141333711699999E-3</v>
      </c>
      <c r="C8">
        <v>-5.61750331892E-3</v>
      </c>
    </row>
    <row r="9" spans="1:3" x14ac:dyDescent="0.25">
      <c r="A9" t="s">
        <v>23</v>
      </c>
      <c r="B9">
        <v>3.1259996084999998E-2</v>
      </c>
      <c r="C9">
        <v>-3.1471413437699998E-2</v>
      </c>
    </row>
    <row r="10" spans="1:3" x14ac:dyDescent="0.25">
      <c r="A10" t="s">
        <v>120</v>
      </c>
      <c r="B10">
        <v>-9.1726697523799999E-3</v>
      </c>
      <c r="C10">
        <v>9.2207116444199995E-3</v>
      </c>
    </row>
    <row r="11" spans="1:3" x14ac:dyDescent="0.25">
      <c r="A11" t="s">
        <v>107</v>
      </c>
      <c r="B11">
        <v>-3.9558582340799998E-3</v>
      </c>
      <c r="C11" t="e">
        <v>#N/A</v>
      </c>
    </row>
    <row r="12" spans="1:3" x14ac:dyDescent="0.25">
      <c r="A12" t="s">
        <v>51</v>
      </c>
      <c r="B12">
        <v>1.31752349113E-2</v>
      </c>
      <c r="C12" t="e">
        <v>#N/A</v>
      </c>
    </row>
    <row r="13" spans="1:3" x14ac:dyDescent="0.25">
      <c r="A13" t="s">
        <v>155</v>
      </c>
      <c r="B13">
        <v>-5.6653171694500001E-2</v>
      </c>
      <c r="C13">
        <v>2.02676660476E-2</v>
      </c>
    </row>
    <row r="14" spans="1:3" x14ac:dyDescent="0.25">
      <c r="A14" t="s">
        <v>90</v>
      </c>
      <c r="B14">
        <v>-5.4549272954099999E-5</v>
      </c>
      <c r="C14">
        <v>1.33527190979E-2</v>
      </c>
    </row>
    <row r="15" spans="1:3" x14ac:dyDescent="0.25">
      <c r="A15" t="s">
        <v>126</v>
      </c>
      <c r="B15">
        <v>-1.30853650036E-2</v>
      </c>
      <c r="C15">
        <v>7.23620164927E-3</v>
      </c>
    </row>
    <row r="16" spans="1:3" x14ac:dyDescent="0.25">
      <c r="A16" t="s">
        <v>169</v>
      </c>
      <c r="C16">
        <v>0</v>
      </c>
    </row>
    <row r="17" spans="1:3" x14ac:dyDescent="0.25">
      <c r="A17" t="s">
        <v>87</v>
      </c>
      <c r="B17">
        <v>6.0269465895599998E-4</v>
      </c>
      <c r="C17">
        <v>1.0413318008199999E-2</v>
      </c>
    </row>
    <row r="18" spans="1:3" x14ac:dyDescent="0.25">
      <c r="A18" t="s">
        <v>139</v>
      </c>
      <c r="B18">
        <v>-2.4691927734400002E-2</v>
      </c>
      <c r="C18">
        <v>-8.5016546120800004E-3</v>
      </c>
    </row>
    <row r="19" spans="1:3" x14ac:dyDescent="0.25">
      <c r="A19" t="s">
        <v>141</v>
      </c>
      <c r="B19">
        <v>-3.0547172914000002E-2</v>
      </c>
      <c r="C19">
        <v>-7.33351500826E-3</v>
      </c>
    </row>
    <row r="20" spans="1:3" x14ac:dyDescent="0.25">
      <c r="A20" t="s">
        <v>21</v>
      </c>
      <c r="B20">
        <v>3.5510522387600003E-2</v>
      </c>
      <c r="C20">
        <v>1.65342212696E-2</v>
      </c>
    </row>
    <row r="21" spans="1:3" x14ac:dyDescent="0.25">
      <c r="A21" t="s">
        <v>4</v>
      </c>
      <c r="B21">
        <v>0.32159599060799998</v>
      </c>
      <c r="C21">
        <v>4.6511723399599997E-2</v>
      </c>
    </row>
    <row r="22" spans="1:3" x14ac:dyDescent="0.25">
      <c r="A22" t="s">
        <v>9</v>
      </c>
      <c r="B22">
        <v>0.12742297547799999</v>
      </c>
      <c r="C22">
        <v>3.3584191277999997E-2</v>
      </c>
    </row>
    <row r="23" spans="1:3" x14ac:dyDescent="0.25">
      <c r="A23" t="s">
        <v>6</v>
      </c>
      <c r="B23">
        <v>0.19632625715999999</v>
      </c>
      <c r="C23">
        <v>4.0088507739400002E-2</v>
      </c>
    </row>
    <row r="24" spans="1:3" x14ac:dyDescent="0.25">
      <c r="A24" t="s">
        <v>13</v>
      </c>
      <c r="B24">
        <v>0.117069647953</v>
      </c>
      <c r="C24">
        <v>2.2776039303200001E-2</v>
      </c>
    </row>
    <row r="25" spans="1:3" x14ac:dyDescent="0.25">
      <c r="A25" t="s">
        <v>12</v>
      </c>
      <c r="B25">
        <v>0.118897609485</v>
      </c>
      <c r="C25">
        <v>2.3485236950300001E-2</v>
      </c>
    </row>
    <row r="26" spans="1:3" x14ac:dyDescent="0.25">
      <c r="A26" t="s">
        <v>7</v>
      </c>
      <c r="B26">
        <v>0.14621395897600001</v>
      </c>
      <c r="C26">
        <v>1.34896416471E-3</v>
      </c>
    </row>
    <row r="27" spans="1:3" x14ac:dyDescent="0.25">
      <c r="A27" t="s">
        <v>11</v>
      </c>
      <c r="B27">
        <v>0.12428307079299999</v>
      </c>
      <c r="C27">
        <v>-1.9318455969899999E-3</v>
      </c>
    </row>
    <row r="28" spans="1:3" x14ac:dyDescent="0.25">
      <c r="A28" t="s">
        <v>164</v>
      </c>
      <c r="B28">
        <v>-0.492976995862</v>
      </c>
      <c r="C28">
        <v>-0.13524701533</v>
      </c>
    </row>
    <row r="29" spans="1:3" x14ac:dyDescent="0.25">
      <c r="A29" t="s">
        <v>137</v>
      </c>
      <c r="B29">
        <v>-2.35645275035E-2</v>
      </c>
      <c r="C29">
        <v>-4.1889296968500002E-2</v>
      </c>
    </row>
    <row r="30" spans="1:3" x14ac:dyDescent="0.25">
      <c r="A30" t="s">
        <v>54</v>
      </c>
      <c r="B30">
        <v>1.2678269473300001E-2</v>
      </c>
      <c r="C30">
        <v>8.3108857767899991E-3</v>
      </c>
    </row>
    <row r="31" spans="1:3" x14ac:dyDescent="0.25">
      <c r="A31" t="s">
        <v>79</v>
      </c>
      <c r="B31">
        <v>3.0767948840699998E-3</v>
      </c>
      <c r="C31">
        <v>2.4629547794900002E-3</v>
      </c>
    </row>
    <row r="32" spans="1:3" x14ac:dyDescent="0.25">
      <c r="A32" t="s">
        <v>73</v>
      </c>
      <c r="B32">
        <v>4.7355892525500001E-3</v>
      </c>
      <c r="C32" t="e">
        <v>#N/A</v>
      </c>
    </row>
    <row r="33" spans="1:3" x14ac:dyDescent="0.25">
      <c r="A33" t="s">
        <v>27</v>
      </c>
      <c r="B33">
        <v>2.3650678228800001E-2</v>
      </c>
      <c r="C33" t="e">
        <v>#N/A</v>
      </c>
    </row>
    <row r="34" spans="1:3" x14ac:dyDescent="0.25">
      <c r="A34" t="s">
        <v>84</v>
      </c>
      <c r="B34">
        <v>1.03235841301E-3</v>
      </c>
      <c r="C34" t="e">
        <v>#N/A</v>
      </c>
    </row>
    <row r="35" spans="1:3" x14ac:dyDescent="0.25">
      <c r="A35" t="s">
        <v>69</v>
      </c>
      <c r="B35">
        <v>5.9651302294700002E-3</v>
      </c>
      <c r="C35" t="e">
        <v>#N/A</v>
      </c>
    </row>
    <row r="36" spans="1:3" x14ac:dyDescent="0.25">
      <c r="A36" t="s">
        <v>150</v>
      </c>
      <c r="B36">
        <v>-4.5774829288099998E-2</v>
      </c>
      <c r="C36">
        <v>1.8664941729199999E-3</v>
      </c>
    </row>
    <row r="37" spans="1:3" x14ac:dyDescent="0.25">
      <c r="A37" t="s">
        <v>159</v>
      </c>
      <c r="B37">
        <v>-0.15988310566200001</v>
      </c>
      <c r="C37">
        <v>-0.148926344716</v>
      </c>
    </row>
    <row r="38" spans="1:3" x14ac:dyDescent="0.25">
      <c r="A38" t="s">
        <v>165</v>
      </c>
      <c r="C38">
        <v>-1.8297823934999999E-2</v>
      </c>
    </row>
    <row r="39" spans="1:3" x14ac:dyDescent="0.25">
      <c r="A39" t="s">
        <v>143</v>
      </c>
      <c r="B39">
        <v>-3.4253689084399998E-2</v>
      </c>
      <c r="C39">
        <v>-1.3061433916000001E-2</v>
      </c>
    </row>
    <row r="40" spans="1:3" x14ac:dyDescent="0.25">
      <c r="A40" t="s">
        <v>2</v>
      </c>
      <c r="B40">
        <v>0.40827593952199998</v>
      </c>
      <c r="C40">
        <v>6.4457020523899997E-2</v>
      </c>
    </row>
    <row r="41" spans="1:3" x14ac:dyDescent="0.25">
      <c r="A41" t="s">
        <v>52</v>
      </c>
      <c r="B41">
        <v>1.3095420617299999E-2</v>
      </c>
      <c r="C41">
        <v>1.6744571435500001E-3</v>
      </c>
    </row>
    <row r="42" spans="1:3" x14ac:dyDescent="0.25">
      <c r="A42" t="s">
        <v>135</v>
      </c>
      <c r="B42">
        <v>-2.07151147814E-2</v>
      </c>
      <c r="C42">
        <v>2.2873044635499998E-2</v>
      </c>
    </row>
    <row r="43" spans="1:3" x14ac:dyDescent="0.25">
      <c r="A43" t="s">
        <v>28</v>
      </c>
      <c r="B43">
        <v>2.3562786513600002E-2</v>
      </c>
      <c r="C43">
        <v>-1.09400837971E-2</v>
      </c>
    </row>
    <row r="44" spans="1:3" x14ac:dyDescent="0.25">
      <c r="A44" t="s">
        <v>111</v>
      </c>
      <c r="B44">
        <v>-5.6739999282400004E-3</v>
      </c>
      <c r="C44">
        <v>-4.2068420447299998E-3</v>
      </c>
    </row>
    <row r="45" spans="1:3" x14ac:dyDescent="0.25">
      <c r="A45" t="s">
        <v>134</v>
      </c>
      <c r="B45">
        <v>-1.98441872337E-2</v>
      </c>
      <c r="C45">
        <v>6.2291238271300004E-3</v>
      </c>
    </row>
    <row r="46" spans="1:3" x14ac:dyDescent="0.25">
      <c r="A46" t="s">
        <v>129</v>
      </c>
      <c r="B46">
        <v>-1.5043777112999999E-2</v>
      </c>
      <c r="C46">
        <v>-1.82748474336E-2</v>
      </c>
    </row>
    <row r="47" spans="1:3" x14ac:dyDescent="0.25">
      <c r="A47" t="s">
        <v>16</v>
      </c>
      <c r="B47">
        <v>5.5512117457700003E-2</v>
      </c>
      <c r="C47">
        <v>6.0606933063800002E-3</v>
      </c>
    </row>
    <row r="48" spans="1:3" x14ac:dyDescent="0.25">
      <c r="A48" t="s">
        <v>152</v>
      </c>
      <c r="B48">
        <v>-4.6467565859599998E-2</v>
      </c>
      <c r="C48">
        <v>-1.10435883479E-2</v>
      </c>
    </row>
    <row r="49" spans="1:3" x14ac:dyDescent="0.25">
      <c r="A49" t="s">
        <v>26</v>
      </c>
      <c r="B49">
        <v>2.7942089396999999E-2</v>
      </c>
      <c r="C49">
        <v>8.4345231973399998E-4</v>
      </c>
    </row>
    <row r="50" spans="1:3" x14ac:dyDescent="0.25">
      <c r="A50" t="s">
        <v>157</v>
      </c>
      <c r="B50">
        <v>-6.1884576044400001E-2</v>
      </c>
      <c r="C50">
        <v>1.07848494778E-2</v>
      </c>
    </row>
    <row r="51" spans="1:3" x14ac:dyDescent="0.25">
      <c r="A51" t="s">
        <v>140</v>
      </c>
      <c r="B51">
        <v>-2.9091856270999999E-2</v>
      </c>
      <c r="C51">
        <v>2.9763422064000001E-2</v>
      </c>
    </row>
    <row r="52" spans="1:3" x14ac:dyDescent="0.25">
      <c r="A52" t="s">
        <v>78</v>
      </c>
      <c r="B52">
        <v>3.4506039672000002E-3</v>
      </c>
      <c r="C52">
        <v>-2.1265403254E-2</v>
      </c>
    </row>
    <row r="53" spans="1:3" x14ac:dyDescent="0.25">
      <c r="A53" t="s">
        <v>146</v>
      </c>
      <c r="B53">
        <v>-3.5618407295099998E-2</v>
      </c>
      <c r="C53">
        <v>1.70299623978E-2</v>
      </c>
    </row>
    <row r="54" spans="1:3" x14ac:dyDescent="0.25">
      <c r="A54" t="s">
        <v>124</v>
      </c>
      <c r="B54">
        <v>-1.1829469209E-2</v>
      </c>
      <c r="C54">
        <v>0</v>
      </c>
    </row>
    <row r="55" spans="1:3" x14ac:dyDescent="0.25">
      <c r="A55" t="s">
        <v>30</v>
      </c>
      <c r="B55">
        <v>2.1697772871099998E-2</v>
      </c>
      <c r="C55">
        <v>-1.03454837568E-2</v>
      </c>
    </row>
    <row r="56" spans="1:3" x14ac:dyDescent="0.25">
      <c r="A56" t="s">
        <v>55</v>
      </c>
      <c r="B56">
        <v>1.2650531887100001E-2</v>
      </c>
      <c r="C56" t="e">
        <v>#N/A</v>
      </c>
    </row>
    <row r="57" spans="1:3" x14ac:dyDescent="0.25">
      <c r="A57" t="s">
        <v>56</v>
      </c>
      <c r="B57">
        <v>1.1379559640900001E-2</v>
      </c>
      <c r="C57" t="e">
        <v>#N/A</v>
      </c>
    </row>
    <row r="58" spans="1:3" x14ac:dyDescent="0.25">
      <c r="A58" t="s">
        <v>46</v>
      </c>
      <c r="B58">
        <v>1.4211039632300001E-2</v>
      </c>
      <c r="C58" t="e">
        <v>#N/A</v>
      </c>
    </row>
    <row r="59" spans="1:3" x14ac:dyDescent="0.25">
      <c r="A59" t="s">
        <v>91</v>
      </c>
      <c r="B59">
        <v>-3.0092994263599998E-4</v>
      </c>
      <c r="C59" t="e">
        <v>#N/A</v>
      </c>
    </row>
    <row r="60" spans="1:3" x14ac:dyDescent="0.25">
      <c r="A60" t="s">
        <v>93</v>
      </c>
      <c r="B60">
        <v>-7.4110312978500003E-4</v>
      </c>
      <c r="C60">
        <v>-7.3781183350500005E-4</v>
      </c>
    </row>
    <row r="61" spans="1:3" x14ac:dyDescent="0.25">
      <c r="A61" t="s">
        <v>117</v>
      </c>
      <c r="B61">
        <v>-7.7776357791899996E-3</v>
      </c>
      <c r="C61">
        <v>-1.2048453160499999E-3</v>
      </c>
    </row>
    <row r="62" spans="1:3" x14ac:dyDescent="0.25">
      <c r="A62" t="s">
        <v>77</v>
      </c>
      <c r="B62">
        <v>3.4611174563400002E-3</v>
      </c>
      <c r="C62">
        <v>-6.0093424896999999E-5</v>
      </c>
    </row>
    <row r="63" spans="1:3" x14ac:dyDescent="0.25">
      <c r="A63" t="s">
        <v>116</v>
      </c>
      <c r="B63">
        <v>-7.4568244238900003E-3</v>
      </c>
      <c r="C63">
        <v>-1.7841611643800001E-3</v>
      </c>
    </row>
    <row r="64" spans="1:3" x14ac:dyDescent="0.25">
      <c r="A64" t="s">
        <v>53</v>
      </c>
      <c r="B64">
        <v>1.2904695591299999E-2</v>
      </c>
      <c r="C64">
        <v>-6.0645179609799997E-3</v>
      </c>
    </row>
    <row r="65" spans="1:3" x14ac:dyDescent="0.25">
      <c r="A65" t="s">
        <v>113</v>
      </c>
      <c r="B65">
        <v>-6.4487583392199999E-3</v>
      </c>
      <c r="C65">
        <v>-1.92846898343E-3</v>
      </c>
    </row>
    <row r="66" spans="1:3" x14ac:dyDescent="0.25">
      <c r="A66" t="s">
        <v>127</v>
      </c>
      <c r="B66">
        <v>-1.41816662636E-2</v>
      </c>
      <c r="C66">
        <v>1.8891848652799999E-3</v>
      </c>
    </row>
    <row r="67" spans="1:3" x14ac:dyDescent="0.25">
      <c r="A67" t="s">
        <v>130</v>
      </c>
      <c r="B67">
        <v>-1.54620588356E-2</v>
      </c>
      <c r="C67">
        <v>7.2421440549300006E-5</v>
      </c>
    </row>
    <row r="68" spans="1:3" x14ac:dyDescent="0.25">
      <c r="A68" t="s">
        <v>109</v>
      </c>
      <c r="B68">
        <v>-4.7259114825400003E-3</v>
      </c>
      <c r="C68">
        <v>3.6981385115400001E-3</v>
      </c>
    </row>
    <row r="69" spans="1:3" x14ac:dyDescent="0.25">
      <c r="A69" t="s">
        <v>128</v>
      </c>
      <c r="B69">
        <v>-1.4554664629299999E-2</v>
      </c>
      <c r="C69">
        <v>-1.13288109709E-3</v>
      </c>
    </row>
    <row r="70" spans="1:3" x14ac:dyDescent="0.25">
      <c r="A70" t="s">
        <v>112</v>
      </c>
      <c r="B70">
        <v>-6.2320952535200001E-3</v>
      </c>
      <c r="C70">
        <v>-8.2714535068599999E-3</v>
      </c>
    </row>
    <row r="71" spans="1:3" x14ac:dyDescent="0.25">
      <c r="A71" t="s">
        <v>58</v>
      </c>
      <c r="B71">
        <v>1.0701643729500001E-2</v>
      </c>
      <c r="C71">
        <v>-8.2556266436399992E-3</v>
      </c>
    </row>
    <row r="72" spans="1:3" x14ac:dyDescent="0.25">
      <c r="A72" t="s">
        <v>121</v>
      </c>
      <c r="B72">
        <v>-9.1738765426099995E-3</v>
      </c>
      <c r="C72">
        <v>1.61893221413E-3</v>
      </c>
    </row>
    <row r="73" spans="1:3" x14ac:dyDescent="0.25">
      <c r="A73" t="s">
        <v>81</v>
      </c>
      <c r="B73">
        <v>1.8663181524200001E-3</v>
      </c>
      <c r="C73">
        <v>-7.8045724814899999E-3</v>
      </c>
    </row>
    <row r="74" spans="1:3" x14ac:dyDescent="0.25">
      <c r="A74" t="s">
        <v>88</v>
      </c>
      <c r="B74">
        <v>2.74343859257E-4</v>
      </c>
      <c r="C74">
        <v>-5.2025339645900004E-3</v>
      </c>
    </row>
    <row r="75" spans="1:3" x14ac:dyDescent="0.25">
      <c r="A75" t="s">
        <v>102</v>
      </c>
      <c r="B75">
        <v>-2.51326097815E-3</v>
      </c>
      <c r="C75">
        <v>-7.4810717919400005E-4</v>
      </c>
    </row>
    <row r="76" spans="1:3" x14ac:dyDescent="0.25">
      <c r="A76" t="s">
        <v>95</v>
      </c>
      <c r="B76">
        <v>-9.0766325463200001E-4</v>
      </c>
      <c r="C76">
        <v>-9.8296141013200005E-4</v>
      </c>
    </row>
    <row r="77" spans="1:3" x14ac:dyDescent="0.25">
      <c r="A77" t="s">
        <v>118</v>
      </c>
      <c r="B77">
        <v>-8.8960334259899996E-3</v>
      </c>
      <c r="C77">
        <v>-1.91027301702E-4</v>
      </c>
    </row>
    <row r="78" spans="1:3" x14ac:dyDescent="0.25">
      <c r="A78" t="s">
        <v>119</v>
      </c>
      <c r="B78">
        <v>-8.9292692871600007E-3</v>
      </c>
      <c r="C78">
        <v>-8.5195223573700002E-4</v>
      </c>
    </row>
    <row r="79" spans="1:3" x14ac:dyDescent="0.25">
      <c r="A79" t="s">
        <v>114</v>
      </c>
      <c r="B79">
        <v>-6.7622973520499998E-3</v>
      </c>
      <c r="C79">
        <v>6.4523404320800002E-3</v>
      </c>
    </row>
    <row r="80" spans="1:3" x14ac:dyDescent="0.25">
      <c r="A80" t="s">
        <v>92</v>
      </c>
      <c r="B80">
        <v>-4.72309585886E-4</v>
      </c>
      <c r="C80">
        <v>1.7391721593700001E-2</v>
      </c>
    </row>
    <row r="81" spans="1:3" x14ac:dyDescent="0.25">
      <c r="A81" t="s">
        <v>24</v>
      </c>
      <c r="B81">
        <v>2.9639499269399999E-2</v>
      </c>
      <c r="C81">
        <v>8.0365464681E-3</v>
      </c>
    </row>
    <row r="82" spans="1:3" x14ac:dyDescent="0.25">
      <c r="A82" t="s">
        <v>34</v>
      </c>
      <c r="B82">
        <v>1.9722310878600002E-2</v>
      </c>
      <c r="C82">
        <v>2.52140726649E-3</v>
      </c>
    </row>
    <row r="83" spans="1:3" x14ac:dyDescent="0.25">
      <c r="A83" t="s">
        <v>31</v>
      </c>
      <c r="B83">
        <v>2.0903967819099999E-2</v>
      </c>
      <c r="C83">
        <v>-2.2306665990699998E-3</v>
      </c>
    </row>
    <row r="84" spans="1:3" x14ac:dyDescent="0.25">
      <c r="A84" t="s">
        <v>100</v>
      </c>
      <c r="B84">
        <v>-2.0090837495499998E-3</v>
      </c>
      <c r="C84">
        <v>2.9380553362799999E-2</v>
      </c>
    </row>
    <row r="85" spans="1:3" x14ac:dyDescent="0.25">
      <c r="A85" t="s">
        <v>96</v>
      </c>
      <c r="B85">
        <v>-1.04808040035E-3</v>
      </c>
      <c r="C85">
        <v>-2.4493085210100002E-3</v>
      </c>
    </row>
    <row r="86" spans="1:3" x14ac:dyDescent="0.25">
      <c r="A86" t="s">
        <v>123</v>
      </c>
      <c r="B86">
        <v>-1.10922176096E-2</v>
      </c>
      <c r="C86">
        <v>-8.3770057016300005E-3</v>
      </c>
    </row>
    <row r="87" spans="1:3" x14ac:dyDescent="0.25">
      <c r="A87" t="s">
        <v>80</v>
      </c>
      <c r="B87">
        <v>1.91358723187E-3</v>
      </c>
      <c r="C87">
        <v>-5.1754519149499996E-3</v>
      </c>
    </row>
    <row r="88" spans="1:3" x14ac:dyDescent="0.25">
      <c r="A88" t="s">
        <v>131</v>
      </c>
      <c r="B88">
        <v>-1.565426894E-2</v>
      </c>
      <c r="C88">
        <v>-4.0106438497400001E-3</v>
      </c>
    </row>
    <row r="89" spans="1:3" x14ac:dyDescent="0.25">
      <c r="A89" t="s">
        <v>37</v>
      </c>
      <c r="B89">
        <v>1.6350215696600001E-2</v>
      </c>
      <c r="C89">
        <v>-4.8285005645999999E-3</v>
      </c>
    </row>
    <row r="90" spans="1:3" x14ac:dyDescent="0.25">
      <c r="A90" t="s">
        <v>67</v>
      </c>
      <c r="B90">
        <v>6.7769076591300001E-3</v>
      </c>
      <c r="C90" t="e">
        <v>#N/A</v>
      </c>
    </row>
    <row r="91" spans="1:3" x14ac:dyDescent="0.25">
      <c r="A91" t="s">
        <v>103</v>
      </c>
      <c r="B91">
        <v>-2.6647099419899998E-3</v>
      </c>
      <c r="C91" t="e">
        <v>#N/A</v>
      </c>
    </row>
    <row r="92" spans="1:3" x14ac:dyDescent="0.25">
      <c r="A92" t="s">
        <v>110</v>
      </c>
      <c r="B92">
        <v>-5.6075205790699998E-3</v>
      </c>
      <c r="C92" t="e">
        <v>#N/A</v>
      </c>
    </row>
    <row r="93" spans="1:3" x14ac:dyDescent="0.25">
      <c r="A93" t="s">
        <v>71</v>
      </c>
      <c r="B93">
        <v>4.8924782769200004E-3</v>
      </c>
      <c r="C93">
        <v>1.01144976982E-3</v>
      </c>
    </row>
    <row r="94" spans="1:3" x14ac:dyDescent="0.25">
      <c r="A94" t="s">
        <v>97</v>
      </c>
      <c r="B94">
        <v>-1.1114494524899999E-3</v>
      </c>
      <c r="C94" t="e">
        <v>#N/A</v>
      </c>
    </row>
    <row r="95" spans="1:3" x14ac:dyDescent="0.25">
      <c r="A95" t="s">
        <v>94</v>
      </c>
      <c r="B95">
        <v>-9.0766325462900003E-4</v>
      </c>
      <c r="C95" t="e">
        <v>#N/A</v>
      </c>
    </row>
    <row r="96" spans="1:3" x14ac:dyDescent="0.25">
      <c r="A96" t="s">
        <v>59</v>
      </c>
      <c r="B96">
        <v>1.0140607801900001E-2</v>
      </c>
      <c r="C96">
        <v>4.0261236194500004E-3</v>
      </c>
    </row>
    <row r="97" spans="1:3" x14ac:dyDescent="0.25">
      <c r="A97" t="s">
        <v>99</v>
      </c>
      <c r="B97">
        <v>-1.2836339158200001E-3</v>
      </c>
      <c r="C97" t="e">
        <v>#N/A</v>
      </c>
    </row>
    <row r="98" spans="1:3" x14ac:dyDescent="0.25">
      <c r="A98" t="s">
        <v>15</v>
      </c>
      <c r="B98">
        <v>6.34660282076E-2</v>
      </c>
      <c r="C98">
        <v>-5.9587249020699997E-3</v>
      </c>
    </row>
    <row r="99" spans="1:3" x14ac:dyDescent="0.25">
      <c r="A99" t="s">
        <v>149</v>
      </c>
      <c r="B99">
        <v>-3.8289656756800003E-2</v>
      </c>
      <c r="C99">
        <v>7.1405819916699996E-3</v>
      </c>
    </row>
    <row r="100" spans="1:3" x14ac:dyDescent="0.25">
      <c r="A100" t="s">
        <v>22</v>
      </c>
      <c r="B100">
        <v>3.2214733422799999E-2</v>
      </c>
      <c r="C100">
        <v>4.0495309937499998E-3</v>
      </c>
    </row>
    <row r="101" spans="1:3" x14ac:dyDescent="0.25">
      <c r="A101" t="s">
        <v>17</v>
      </c>
      <c r="B101">
        <v>4.2561673078499999E-2</v>
      </c>
      <c r="C101">
        <v>-5.2949157286700001E-3</v>
      </c>
    </row>
    <row r="102" spans="1:3" x14ac:dyDescent="0.25">
      <c r="A102" t="s">
        <v>156</v>
      </c>
      <c r="B102">
        <v>-5.9809142220500003E-2</v>
      </c>
      <c r="C102">
        <v>2.23157565846E-3</v>
      </c>
    </row>
    <row r="103" spans="1:3" x14ac:dyDescent="0.25">
      <c r="A103" t="s">
        <v>57</v>
      </c>
      <c r="B103">
        <v>1.08809597289E-2</v>
      </c>
      <c r="C103">
        <v>-4.7246869083E-3</v>
      </c>
    </row>
    <row r="104" spans="1:3" x14ac:dyDescent="0.25">
      <c r="A104" t="s">
        <v>138</v>
      </c>
      <c r="B104">
        <v>-2.4290036455999999E-2</v>
      </c>
      <c r="C104">
        <v>-1.3219203319899999E-2</v>
      </c>
    </row>
    <row r="105" spans="1:3" x14ac:dyDescent="0.25">
      <c r="A105" t="s">
        <v>145</v>
      </c>
      <c r="B105">
        <v>-3.5200428927699999E-2</v>
      </c>
      <c r="C105">
        <v>-1.7732531399900001E-2</v>
      </c>
    </row>
    <row r="106" spans="1:3" x14ac:dyDescent="0.25">
      <c r="A106" t="s">
        <v>68</v>
      </c>
      <c r="B106">
        <v>6.7647774450700004E-3</v>
      </c>
      <c r="C106" t="e">
        <v>#N/A</v>
      </c>
    </row>
    <row r="107" spans="1:3" x14ac:dyDescent="0.25">
      <c r="A107" t="s">
        <v>163</v>
      </c>
      <c r="B107">
        <v>-0.45641404732099999</v>
      </c>
      <c r="C107">
        <v>-0.48833610630199997</v>
      </c>
    </row>
    <row r="108" spans="1:3" x14ac:dyDescent="0.25">
      <c r="A108" t="s">
        <v>162</v>
      </c>
      <c r="B108">
        <v>-0.31834222677399998</v>
      </c>
      <c r="C108">
        <v>-0.11026353236399999</v>
      </c>
    </row>
    <row r="109" spans="1:3" x14ac:dyDescent="0.25">
      <c r="A109" t="s">
        <v>85</v>
      </c>
      <c r="B109">
        <v>7.8218014261800003E-4</v>
      </c>
      <c r="C109" t="e">
        <v>#N/A</v>
      </c>
    </row>
    <row r="110" spans="1:3" x14ac:dyDescent="0.25">
      <c r="A110" t="s">
        <v>5</v>
      </c>
      <c r="B110">
        <v>0.223139359505</v>
      </c>
      <c r="C110">
        <v>-4.3987042204299996E-3</v>
      </c>
    </row>
    <row r="111" spans="1:3" x14ac:dyDescent="0.25">
      <c r="A111" t="s">
        <v>161</v>
      </c>
      <c r="B111">
        <v>-0.226983119447</v>
      </c>
      <c r="C111">
        <v>5.4480481190300002E-2</v>
      </c>
    </row>
    <row r="112" spans="1:3" x14ac:dyDescent="0.25">
      <c r="A112" t="s">
        <v>75</v>
      </c>
      <c r="B112">
        <v>3.69714832216E-3</v>
      </c>
      <c r="C112">
        <v>-1.23082259829E-2</v>
      </c>
    </row>
    <row r="113" spans="1:3" x14ac:dyDescent="0.25">
      <c r="A113" t="s">
        <v>38</v>
      </c>
      <c r="B113">
        <v>1.6104417686800002E-2</v>
      </c>
      <c r="C113">
        <v>-2.47425725087E-2</v>
      </c>
    </row>
    <row r="114" spans="1:3" x14ac:dyDescent="0.25">
      <c r="A114" t="s">
        <v>76</v>
      </c>
      <c r="B114">
        <v>3.65455647254E-3</v>
      </c>
      <c r="C114">
        <v>-1.6545300984800001E-2</v>
      </c>
    </row>
    <row r="115" spans="1:3" x14ac:dyDescent="0.25">
      <c r="A115" t="s">
        <v>48</v>
      </c>
      <c r="B115">
        <v>1.3726227860000001E-2</v>
      </c>
      <c r="C115">
        <v>4.2158279709699998E-3</v>
      </c>
    </row>
    <row r="116" spans="1:3" x14ac:dyDescent="0.25">
      <c r="A116" t="s">
        <v>50</v>
      </c>
      <c r="B116">
        <v>1.3585709622299999E-2</v>
      </c>
      <c r="C116">
        <v>-4.7736573496899998E-3</v>
      </c>
    </row>
    <row r="117" spans="1:3" x14ac:dyDescent="0.25">
      <c r="A117" t="s">
        <v>64</v>
      </c>
      <c r="B117">
        <v>7.9362419999199994E-3</v>
      </c>
      <c r="C117">
        <v>1.25589336432E-2</v>
      </c>
    </row>
    <row r="118" spans="1:3" x14ac:dyDescent="0.25">
      <c r="A118" t="s">
        <v>33</v>
      </c>
      <c r="B118">
        <v>2.0093071663800002E-2</v>
      </c>
      <c r="C118">
        <v>1.9894523174499999E-3</v>
      </c>
    </row>
    <row r="119" spans="1:3" x14ac:dyDescent="0.25">
      <c r="A119" t="s">
        <v>86</v>
      </c>
      <c r="B119">
        <v>6.7058196423100001E-4</v>
      </c>
      <c r="C119">
        <v>1.3278569059700001E-2</v>
      </c>
    </row>
    <row r="120" spans="1:3" x14ac:dyDescent="0.25">
      <c r="A120" t="s">
        <v>147</v>
      </c>
      <c r="B120">
        <v>-3.6156801614300002E-2</v>
      </c>
      <c r="C120">
        <v>-1.6419681949300002E-2</v>
      </c>
    </row>
    <row r="121" spans="1:3" x14ac:dyDescent="0.25">
      <c r="A121" t="s">
        <v>154</v>
      </c>
      <c r="B121">
        <v>-5.3631143869400003E-2</v>
      </c>
      <c r="C121">
        <v>-1.3200276304200001E-2</v>
      </c>
    </row>
    <row r="122" spans="1:3" x14ac:dyDescent="0.25">
      <c r="A122" t="s">
        <v>160</v>
      </c>
      <c r="B122">
        <v>-0.20210076533099999</v>
      </c>
      <c r="C122">
        <v>-0.10063049049800001</v>
      </c>
    </row>
    <row r="123" spans="1:3" x14ac:dyDescent="0.25">
      <c r="A123" t="s">
        <v>3</v>
      </c>
      <c r="B123">
        <v>0.36390053127600003</v>
      </c>
      <c r="C123">
        <v>0.158584514935</v>
      </c>
    </row>
    <row r="124" spans="1:3" x14ac:dyDescent="0.25">
      <c r="A124" t="s">
        <v>25</v>
      </c>
      <c r="B124">
        <v>2.95095127885E-2</v>
      </c>
      <c r="C124">
        <v>3.1723791305099999E-3</v>
      </c>
    </row>
    <row r="125" spans="1:3" x14ac:dyDescent="0.25">
      <c r="A125" t="s">
        <v>136</v>
      </c>
      <c r="B125">
        <v>-2.1748202281700001E-2</v>
      </c>
      <c r="C125">
        <v>1.0317654638200001E-2</v>
      </c>
    </row>
    <row r="126" spans="1:3" x14ac:dyDescent="0.25">
      <c r="A126" t="s">
        <v>166</v>
      </c>
      <c r="C126">
        <v>8.0589209731000006E-3</v>
      </c>
    </row>
    <row r="127" spans="1:3" x14ac:dyDescent="0.25">
      <c r="A127" t="s">
        <v>167</v>
      </c>
      <c r="C127">
        <v>-1.2113927248100001E-2</v>
      </c>
    </row>
    <row r="128" spans="1:3" x14ac:dyDescent="0.25">
      <c r="A128" t="s">
        <v>14</v>
      </c>
      <c r="B128">
        <v>6.6867329462700006E-2</v>
      </c>
      <c r="C128">
        <v>3.91505219869E-2</v>
      </c>
    </row>
    <row r="129" spans="1:3" x14ac:dyDescent="0.25">
      <c r="A129" t="s">
        <v>151</v>
      </c>
      <c r="B129">
        <v>-4.5811956754400002E-2</v>
      </c>
      <c r="C129">
        <v>-2.0448529379500001E-2</v>
      </c>
    </row>
    <row r="130" spans="1:3" x14ac:dyDescent="0.25">
      <c r="A130" t="s">
        <v>20</v>
      </c>
      <c r="B130">
        <v>3.5621349753799998E-2</v>
      </c>
      <c r="C130">
        <v>1.04561269631E-2</v>
      </c>
    </row>
    <row r="131" spans="1:3" x14ac:dyDescent="0.25">
      <c r="A131" t="s">
        <v>45</v>
      </c>
      <c r="B131">
        <v>1.42801730722E-2</v>
      </c>
      <c r="C131">
        <v>5.4767257155299998E-3</v>
      </c>
    </row>
    <row r="132" spans="1:3" x14ac:dyDescent="0.25">
      <c r="A132" t="s">
        <v>62</v>
      </c>
      <c r="B132">
        <v>8.3626912807199996E-3</v>
      </c>
      <c r="C132">
        <v>2.16115255474E-2</v>
      </c>
    </row>
    <row r="133" spans="1:3" x14ac:dyDescent="0.25">
      <c r="A133" t="s">
        <v>148</v>
      </c>
      <c r="B133">
        <v>-3.6537652076000002E-2</v>
      </c>
      <c r="C133">
        <v>-1.9917605781600001E-2</v>
      </c>
    </row>
    <row r="134" spans="1:3" x14ac:dyDescent="0.25">
      <c r="A134" t="s">
        <v>153</v>
      </c>
      <c r="B134">
        <v>-5.0943662363900001E-2</v>
      </c>
      <c r="C134">
        <v>-2.0841578411000001E-2</v>
      </c>
    </row>
    <row r="135" spans="1:3" x14ac:dyDescent="0.25">
      <c r="A135" t="s">
        <v>44</v>
      </c>
      <c r="B135">
        <v>1.4382238808000001E-2</v>
      </c>
      <c r="C135">
        <v>-7.6791921951E-3</v>
      </c>
    </row>
    <row r="136" spans="1:3" x14ac:dyDescent="0.25">
      <c r="A136" t="s">
        <v>60</v>
      </c>
      <c r="B136">
        <v>9.2680644343699995E-3</v>
      </c>
      <c r="C136">
        <v>1.8361998144199999E-3</v>
      </c>
    </row>
    <row r="137" spans="1:3" x14ac:dyDescent="0.25">
      <c r="A137" t="s">
        <v>72</v>
      </c>
      <c r="B137">
        <v>4.8330467918900003E-3</v>
      </c>
      <c r="C137">
        <v>1.46078089014E-2</v>
      </c>
    </row>
    <row r="138" spans="1:3" x14ac:dyDescent="0.25">
      <c r="A138" t="s">
        <v>40</v>
      </c>
      <c r="B138">
        <v>1.5316300892099999E-2</v>
      </c>
      <c r="C138">
        <v>2.4850982846000001E-3</v>
      </c>
    </row>
    <row r="139" spans="1:3" x14ac:dyDescent="0.25">
      <c r="A139" t="s">
        <v>61</v>
      </c>
      <c r="B139">
        <v>8.5490020957100007E-3</v>
      </c>
      <c r="C139">
        <v>1.14491133806E-2</v>
      </c>
    </row>
    <row r="140" spans="1:3" x14ac:dyDescent="0.25">
      <c r="A140" t="s">
        <v>41</v>
      </c>
      <c r="B140">
        <v>1.48630080485E-2</v>
      </c>
      <c r="C140">
        <v>2.64056741721E-3</v>
      </c>
    </row>
    <row r="141" spans="1:3" x14ac:dyDescent="0.25">
      <c r="A141" t="s">
        <v>1</v>
      </c>
      <c r="B141">
        <v>0.42862314258500001</v>
      </c>
      <c r="C141">
        <v>0.15538584693900001</v>
      </c>
    </row>
    <row r="142" spans="1:3" x14ac:dyDescent="0.25">
      <c r="A142" t="s">
        <v>144</v>
      </c>
      <c r="B142">
        <v>-3.4501150495900003E-2</v>
      </c>
      <c r="C142">
        <v>-1.0572853953699999E-2</v>
      </c>
    </row>
    <row r="143" spans="1:3" x14ac:dyDescent="0.25">
      <c r="A143" t="s">
        <v>70</v>
      </c>
      <c r="B143">
        <v>5.1836353048699997E-3</v>
      </c>
      <c r="C143">
        <v>-3.1397882430299999E-2</v>
      </c>
    </row>
    <row r="144" spans="1:3" x14ac:dyDescent="0.25">
      <c r="A144" t="s">
        <v>63</v>
      </c>
      <c r="B144">
        <v>8.27792270748E-3</v>
      </c>
      <c r="C144" t="e">
        <v>#N/A</v>
      </c>
    </row>
    <row r="145" spans="1:3" x14ac:dyDescent="0.25">
      <c r="A145" t="s">
        <v>65</v>
      </c>
      <c r="B145">
        <v>7.48070584446E-3</v>
      </c>
      <c r="C145" t="e">
        <v>#N/A</v>
      </c>
    </row>
    <row r="146" spans="1:3" x14ac:dyDescent="0.25">
      <c r="A146" t="s">
        <v>29</v>
      </c>
      <c r="B146">
        <v>2.27499939033E-2</v>
      </c>
      <c r="C146">
        <v>3.1326909750299999E-3</v>
      </c>
    </row>
    <row r="147" spans="1:3" x14ac:dyDescent="0.25">
      <c r="A147" t="s">
        <v>35</v>
      </c>
      <c r="B147">
        <v>1.9392442625299999E-2</v>
      </c>
      <c r="C147" t="e">
        <v>#N/A</v>
      </c>
    </row>
    <row r="148" spans="1:3" x14ac:dyDescent="0.25">
      <c r="A148" t="s">
        <v>47</v>
      </c>
      <c r="B148">
        <v>1.41780104161E-2</v>
      </c>
      <c r="C148" t="e">
        <v>#N/A</v>
      </c>
    </row>
    <row r="149" spans="1:3" x14ac:dyDescent="0.25">
      <c r="A149" t="s">
        <v>82</v>
      </c>
      <c r="B149">
        <v>1.5429170010499999E-3</v>
      </c>
      <c r="C149" t="e">
        <v>#N/A</v>
      </c>
    </row>
    <row r="150" spans="1:3" x14ac:dyDescent="0.25">
      <c r="A150" t="s">
        <v>42</v>
      </c>
      <c r="B150">
        <v>1.4762268303699999E-2</v>
      </c>
      <c r="C150" t="e">
        <v>#N/A</v>
      </c>
    </row>
    <row r="151" spans="1:3" x14ac:dyDescent="0.25">
      <c r="A151" t="s">
        <v>122</v>
      </c>
      <c r="B151">
        <v>-9.7191209144799999E-3</v>
      </c>
      <c r="C151">
        <v>-2.4222465113200001E-3</v>
      </c>
    </row>
    <row r="152" spans="1:3" x14ac:dyDescent="0.25">
      <c r="A152" t="s">
        <v>8</v>
      </c>
      <c r="B152">
        <v>0.138118481972</v>
      </c>
      <c r="C152" t="e">
        <v>#N/A</v>
      </c>
    </row>
    <row r="153" spans="1:3" x14ac:dyDescent="0.25">
      <c r="A153" t="s">
        <v>101</v>
      </c>
      <c r="B153">
        <v>-2.3137611850399999E-3</v>
      </c>
      <c r="C153">
        <v>5.2180760266699999E-3</v>
      </c>
    </row>
    <row r="154" spans="1:3" x14ac:dyDescent="0.25">
      <c r="A154" t="s">
        <v>83</v>
      </c>
      <c r="B154">
        <v>1.3077905679600001E-3</v>
      </c>
      <c r="C154" t="e">
        <v>#N/A</v>
      </c>
    </row>
    <row r="155" spans="1:3" x14ac:dyDescent="0.25">
      <c r="A155" t="s">
        <v>168</v>
      </c>
      <c r="C155">
        <v>-2.5008854727700001E-2</v>
      </c>
    </row>
    <row r="156" spans="1:3" x14ac:dyDescent="0.25">
      <c r="A156" t="s">
        <v>10</v>
      </c>
      <c r="B156">
        <v>0.124286877925</v>
      </c>
      <c r="C156">
        <v>8.5188674571900005E-3</v>
      </c>
    </row>
    <row r="157" spans="1:3" x14ac:dyDescent="0.25">
      <c r="A157" t="s">
        <v>158</v>
      </c>
      <c r="B157">
        <v>-0.113914030395</v>
      </c>
      <c r="C157">
        <v>-0.148056200272</v>
      </c>
    </row>
    <row r="158" spans="1:3" x14ac:dyDescent="0.25">
      <c r="A158" t="s">
        <v>43</v>
      </c>
      <c r="B158">
        <v>1.45186900581E-2</v>
      </c>
      <c r="C158" t="e">
        <v>#N/A</v>
      </c>
    </row>
    <row r="159" spans="1:3" x14ac:dyDescent="0.25">
      <c r="A159" t="s">
        <v>49</v>
      </c>
      <c r="B159">
        <v>1.3668134604099999E-2</v>
      </c>
      <c r="C159" t="e">
        <v>#N/A</v>
      </c>
    </row>
    <row r="160" spans="1:3" x14ac:dyDescent="0.25">
      <c r="A160" t="s">
        <v>106</v>
      </c>
      <c r="B160">
        <v>-3.4726526381799998E-3</v>
      </c>
      <c r="C160">
        <v>1.4999483456700001E-3</v>
      </c>
    </row>
    <row r="161" spans="1:3" x14ac:dyDescent="0.25">
      <c r="A161" t="s">
        <v>142</v>
      </c>
      <c r="B161">
        <v>-3.1746661553699998E-2</v>
      </c>
      <c r="C161">
        <v>3.7211950024800003E-2</v>
      </c>
    </row>
    <row r="162" spans="1:3" x14ac:dyDescent="0.25">
      <c r="A162" t="s">
        <v>32</v>
      </c>
      <c r="B162">
        <v>2.08560365966E-2</v>
      </c>
      <c r="C162">
        <v>-1.7523290678999999E-2</v>
      </c>
    </row>
    <row r="163" spans="1:3" x14ac:dyDescent="0.25">
      <c r="A163" t="s">
        <v>115</v>
      </c>
      <c r="B163">
        <v>-7.35667429443E-3</v>
      </c>
      <c r="C163">
        <v>4.0506498719400002E-3</v>
      </c>
    </row>
    <row r="164" spans="1:3" x14ac:dyDescent="0.25">
      <c r="A164" t="s">
        <v>39</v>
      </c>
      <c r="B164">
        <v>1.56602116731E-2</v>
      </c>
      <c r="C164">
        <v>-9.1049542301E-3</v>
      </c>
    </row>
    <row r="165" spans="1:3" x14ac:dyDescent="0.25">
      <c r="A165" t="s">
        <v>133</v>
      </c>
      <c r="B165">
        <v>-1.79276996154E-2</v>
      </c>
      <c r="C165">
        <v>2.6469965537000002E-2</v>
      </c>
    </row>
    <row r="166" spans="1:3" x14ac:dyDescent="0.25">
      <c r="A166" t="s">
        <v>108</v>
      </c>
      <c r="B166">
        <v>-4.4347099985800002E-3</v>
      </c>
      <c r="C166">
        <v>-6.3166042365599999E-3</v>
      </c>
    </row>
    <row r="167" spans="1:3" x14ac:dyDescent="0.25">
      <c r="A167" t="s">
        <v>74</v>
      </c>
      <c r="B167">
        <v>4.0553611831499999E-3</v>
      </c>
      <c r="C167">
        <v>-7.0526039505800003E-3</v>
      </c>
    </row>
    <row r="168" spans="1:3" x14ac:dyDescent="0.25">
      <c r="A168" t="s">
        <v>98</v>
      </c>
      <c r="B168">
        <v>-1.1264847170100001E-3</v>
      </c>
      <c r="C168">
        <v>-5.1198518852199996E-3</v>
      </c>
    </row>
    <row r="169" spans="1:3" x14ac:dyDescent="0.25">
      <c r="A169" t="s">
        <v>89</v>
      </c>
      <c r="B169">
        <v>1.4564101220899999E-4</v>
      </c>
      <c r="C169">
        <v>-6.3488130069100004E-3</v>
      </c>
    </row>
    <row r="170" spans="1:3" x14ac:dyDescent="0.25">
      <c r="A170" t="s">
        <v>18</v>
      </c>
      <c r="B170">
        <v>3.8576970473000002E-2</v>
      </c>
      <c r="C170">
        <v>-1.74645343643E-3</v>
      </c>
    </row>
  </sheetData>
  <autoFilter ref="A1:C170">
    <sortState ref="A2:C170">
      <sortCondition ref="A1:A170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8"/>
  <sheetViews>
    <sheetView workbookViewId="0">
      <selection activeCell="D31" sqref="D31"/>
    </sheetView>
  </sheetViews>
  <sheetFormatPr defaultRowHeight="15" x14ac:dyDescent="0.25"/>
  <cols>
    <col min="3" max="3" width="22.5703125" customWidth="1"/>
    <col min="4" max="4" width="17.140625" customWidth="1"/>
    <col min="5" max="5" width="16.140625" customWidth="1"/>
  </cols>
  <sheetData>
    <row r="4" spans="3:4" x14ac:dyDescent="0.25">
      <c r="D4">
        <v>-9.1726697523799999E-3</v>
      </c>
    </row>
    <row r="5" spans="3:4" x14ac:dyDescent="0.25">
      <c r="D5">
        <v>-3.1141333711699999E-3</v>
      </c>
    </row>
    <row r="6" spans="3:4" x14ac:dyDescent="0.25">
      <c r="D6">
        <v>-1.6448270338799999E-2</v>
      </c>
    </row>
    <row r="7" spans="3:4" x14ac:dyDescent="0.25">
      <c r="D7">
        <v>-1.18418741865E-2</v>
      </c>
    </row>
    <row r="8" spans="3:4" x14ac:dyDescent="0.25">
      <c r="D8">
        <v>-2.9463496343799999E-3</v>
      </c>
    </row>
    <row r="9" spans="3:4" x14ac:dyDescent="0.25">
      <c r="D9">
        <v>3.1259996084999998E-2</v>
      </c>
    </row>
    <row r="13" spans="3:4" x14ac:dyDescent="0.25">
      <c r="C13" t="s">
        <v>220</v>
      </c>
      <c r="D13">
        <v>9.2207116444199995E-3</v>
      </c>
    </row>
    <row r="14" spans="3:4" x14ac:dyDescent="0.25">
      <c r="C14" s="2" t="s">
        <v>216</v>
      </c>
      <c r="D14">
        <v>-5.61750331892E-3</v>
      </c>
    </row>
    <row r="15" spans="3:4" x14ac:dyDescent="0.25">
      <c r="C15" s="3" t="s">
        <v>217</v>
      </c>
      <c r="D15">
        <v>3.8563345845799998E-2</v>
      </c>
    </row>
    <row r="16" spans="3:4" x14ac:dyDescent="0.25">
      <c r="C16" s="3" t="s">
        <v>218</v>
      </c>
      <c r="D16">
        <v>1.18247373019E-2</v>
      </c>
    </row>
    <row r="17" spans="3:4" x14ac:dyDescent="0.25">
      <c r="C17" s="3" t="s">
        <v>219</v>
      </c>
      <c r="D17">
        <v>-2.55960436581E-2</v>
      </c>
    </row>
    <row r="18" spans="3:4" x14ac:dyDescent="0.25">
      <c r="C18" s="3" t="s">
        <v>221</v>
      </c>
      <c r="D18">
        <v>-3.1471413437699998E-2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"/>
  <sheetViews>
    <sheetView workbookViewId="0">
      <selection activeCell="B3" sqref="B3:B10"/>
    </sheetView>
  </sheetViews>
  <sheetFormatPr defaultRowHeight="15" x14ac:dyDescent="0.25"/>
  <cols>
    <col min="2" max="2" width="13.5703125" customWidth="1"/>
  </cols>
  <sheetData>
    <row r="3" spans="2:5" x14ac:dyDescent="0.25">
      <c r="B3" t="s">
        <v>155</v>
      </c>
      <c r="C3">
        <v>-5.6653171694500001E-2</v>
      </c>
      <c r="D3">
        <v>2.02676660476E-2</v>
      </c>
    </row>
    <row r="4" spans="2:5" x14ac:dyDescent="0.25">
      <c r="B4" t="s">
        <v>135</v>
      </c>
      <c r="C4">
        <v>-2.07151147814E-2</v>
      </c>
      <c r="D4">
        <v>2.2873044635499998E-2</v>
      </c>
    </row>
    <row r="5" spans="2:5" x14ac:dyDescent="0.25">
      <c r="B5" t="s">
        <v>28</v>
      </c>
      <c r="C5">
        <v>2.3562786513600002E-2</v>
      </c>
      <c r="D5">
        <v>-1.09400837971E-2</v>
      </c>
    </row>
    <row r="6" spans="2:5" x14ac:dyDescent="0.25">
      <c r="B6" t="s">
        <v>140</v>
      </c>
      <c r="C6">
        <v>-2.9091856270999999E-2</v>
      </c>
      <c r="D6">
        <v>2.9763422064000001E-2</v>
      </c>
    </row>
    <row r="7" spans="2:5" x14ac:dyDescent="0.25">
      <c r="B7" t="s">
        <v>122</v>
      </c>
      <c r="C7">
        <v>-9.7191209144799999E-3</v>
      </c>
      <c r="D7">
        <v>-2.4222465113200001E-3</v>
      </c>
    </row>
    <row r="8" spans="2:5" x14ac:dyDescent="0.25">
      <c r="B8" t="s">
        <v>106</v>
      </c>
      <c r="C8">
        <v>-3.4726526381799998E-3</v>
      </c>
      <c r="D8">
        <v>1.4999483456700001E-3</v>
      </c>
    </row>
    <row r="9" spans="2:5" x14ac:dyDescent="0.25">
      <c r="B9" t="s">
        <v>142</v>
      </c>
      <c r="C9">
        <v>-3.1746661553699998E-2</v>
      </c>
      <c r="D9">
        <v>3.7211950024800003E-2</v>
      </c>
    </row>
    <row r="10" spans="2:5" x14ac:dyDescent="0.25">
      <c r="B10" t="s">
        <v>101</v>
      </c>
      <c r="C10">
        <v>-2.3137611850399999E-3</v>
      </c>
      <c r="D10">
        <v>5.2180760266699999E-3</v>
      </c>
    </row>
    <row r="13" spans="2:5" x14ac:dyDescent="0.25">
      <c r="D13" t="e">
        <f>VLOOKUP(B13,chpw!B:C,1,FALSE)</f>
        <v>#N/A</v>
      </c>
      <c r="E13">
        <v>1.4999483456700001E-3</v>
      </c>
    </row>
    <row r="14" spans="2:5" x14ac:dyDescent="0.25">
      <c r="C14">
        <v>-3.1746661553699998E-2</v>
      </c>
      <c r="D14" t="e">
        <f>VLOOKUP(B14,chpw!B:C,1,FALSE)</f>
        <v>#N/A</v>
      </c>
      <c r="E14">
        <v>3.7211950024800003E-2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1"/>
  <sheetViews>
    <sheetView topLeftCell="A97" workbookViewId="0">
      <selection activeCell="A120" sqref="A120:B131"/>
    </sheetView>
  </sheetViews>
  <sheetFormatPr defaultRowHeight="15" x14ac:dyDescent="0.25"/>
  <cols>
    <col min="1" max="1" width="34" customWidth="1"/>
  </cols>
  <sheetData>
    <row r="1" spans="1:2" x14ac:dyDescent="0.25">
      <c r="A1" t="s">
        <v>19</v>
      </c>
      <c r="B1">
        <v>-3.7794235200500001E-2</v>
      </c>
    </row>
    <row r="2" spans="1:2" x14ac:dyDescent="0.25">
      <c r="A2" t="s">
        <v>132</v>
      </c>
      <c r="B2">
        <v>3.8563345845799998E-2</v>
      </c>
    </row>
    <row r="3" spans="1:2" x14ac:dyDescent="0.25">
      <c r="A3" t="s">
        <v>125</v>
      </c>
      <c r="B3">
        <v>1.18247373019E-2</v>
      </c>
    </row>
    <row r="4" spans="1:2" x14ac:dyDescent="0.25">
      <c r="A4" t="s">
        <v>104</v>
      </c>
      <c r="B4">
        <v>-2.55960436581E-2</v>
      </c>
    </row>
    <row r="5" spans="1:2" x14ac:dyDescent="0.25">
      <c r="A5" t="s">
        <v>105</v>
      </c>
      <c r="B5">
        <v>-5.61750331892E-3</v>
      </c>
    </row>
    <row r="6" spans="1:2" x14ac:dyDescent="0.25">
      <c r="A6" t="s">
        <v>23</v>
      </c>
      <c r="B6">
        <v>-3.1471413437699998E-2</v>
      </c>
    </row>
    <row r="7" spans="1:2" x14ac:dyDescent="0.25">
      <c r="A7" t="s">
        <v>120</v>
      </c>
      <c r="B7">
        <v>9.2207116444199995E-3</v>
      </c>
    </row>
    <row r="8" spans="1:2" x14ac:dyDescent="0.25">
      <c r="A8" t="s">
        <v>155</v>
      </c>
      <c r="B8">
        <v>1.91862511687E-2</v>
      </c>
    </row>
    <row r="9" spans="1:2" x14ac:dyDescent="0.25">
      <c r="A9" t="s">
        <v>90</v>
      </c>
      <c r="B9">
        <v>1.33527190979E-2</v>
      </c>
    </row>
    <row r="10" spans="1:2" x14ac:dyDescent="0.25">
      <c r="A10" t="s">
        <v>126</v>
      </c>
      <c r="B10">
        <v>7.23620164927E-3</v>
      </c>
    </row>
    <row r="11" spans="1:2" x14ac:dyDescent="0.25">
      <c r="A11" t="s">
        <v>169</v>
      </c>
    </row>
    <row r="12" spans="1:2" x14ac:dyDescent="0.25">
      <c r="A12" t="s">
        <v>87</v>
      </c>
      <c r="B12">
        <v>1.0413318008199999E-2</v>
      </c>
    </row>
    <row r="13" spans="1:2" x14ac:dyDescent="0.25">
      <c r="A13" t="s">
        <v>139</v>
      </c>
      <c r="B13">
        <v>-8.5016546120800004E-3</v>
      </c>
    </row>
    <row r="14" spans="1:2" x14ac:dyDescent="0.25">
      <c r="A14" t="s">
        <v>141</v>
      </c>
      <c r="B14">
        <v>-7.33351500826E-3</v>
      </c>
    </row>
    <row r="15" spans="1:2" x14ac:dyDescent="0.25">
      <c r="A15" t="s">
        <v>21</v>
      </c>
      <c r="B15">
        <v>1.65342212696E-2</v>
      </c>
    </row>
    <row r="16" spans="1:2" x14ac:dyDescent="0.25">
      <c r="A16" t="s">
        <v>4</v>
      </c>
      <c r="B16">
        <v>4.6511723399599997E-2</v>
      </c>
    </row>
    <row r="17" spans="1:2" x14ac:dyDescent="0.25">
      <c r="A17" t="s">
        <v>9</v>
      </c>
      <c r="B17">
        <v>3.3584191277999997E-2</v>
      </c>
    </row>
    <row r="18" spans="1:2" x14ac:dyDescent="0.25">
      <c r="A18" t="s">
        <v>6</v>
      </c>
      <c r="B18">
        <v>4.0088507739400002E-2</v>
      </c>
    </row>
    <row r="19" spans="1:2" x14ac:dyDescent="0.25">
      <c r="A19" t="s">
        <v>13</v>
      </c>
      <c r="B19">
        <v>2.2776039303200001E-2</v>
      </c>
    </row>
    <row r="20" spans="1:2" x14ac:dyDescent="0.25">
      <c r="A20" t="s">
        <v>12</v>
      </c>
      <c r="B20">
        <v>2.3485236950300001E-2</v>
      </c>
    </row>
    <row r="21" spans="1:2" x14ac:dyDescent="0.25">
      <c r="A21" t="s">
        <v>7</v>
      </c>
      <c r="B21">
        <v>1.34896416471E-3</v>
      </c>
    </row>
    <row r="22" spans="1:2" x14ac:dyDescent="0.25">
      <c r="A22" t="s">
        <v>11</v>
      </c>
      <c r="B22">
        <v>-1.9318455969899999E-3</v>
      </c>
    </row>
    <row r="23" spans="1:2" x14ac:dyDescent="0.25">
      <c r="A23" t="s">
        <v>164</v>
      </c>
      <c r="B23">
        <v>-0.13524701533</v>
      </c>
    </row>
    <row r="24" spans="1:2" x14ac:dyDescent="0.25">
      <c r="A24" t="s">
        <v>137</v>
      </c>
      <c r="B24">
        <v>-4.1889296968500002E-2</v>
      </c>
    </row>
    <row r="25" spans="1:2" x14ac:dyDescent="0.25">
      <c r="A25" t="s">
        <v>54</v>
      </c>
      <c r="B25">
        <v>8.3108857767899991E-3</v>
      </c>
    </row>
    <row r="26" spans="1:2" x14ac:dyDescent="0.25">
      <c r="A26" t="s">
        <v>79</v>
      </c>
      <c r="B26">
        <v>2.4629547794900002E-3</v>
      </c>
    </row>
    <row r="27" spans="1:2" x14ac:dyDescent="0.25">
      <c r="A27" t="s">
        <v>150</v>
      </c>
      <c r="B27">
        <v>1.8664941729199999E-3</v>
      </c>
    </row>
    <row r="28" spans="1:2" x14ac:dyDescent="0.25">
      <c r="A28" t="s">
        <v>159</v>
      </c>
      <c r="B28">
        <v>-0.148926344716</v>
      </c>
    </row>
    <row r="29" spans="1:2" x14ac:dyDescent="0.25">
      <c r="A29" t="s">
        <v>165</v>
      </c>
      <c r="B29">
        <v>-1.8540146794700001E-2</v>
      </c>
    </row>
    <row r="30" spans="1:2" x14ac:dyDescent="0.25">
      <c r="A30" t="s">
        <v>192</v>
      </c>
      <c r="B30">
        <v>2.7271037888499999E-4</v>
      </c>
    </row>
    <row r="31" spans="1:2" x14ac:dyDescent="0.25">
      <c r="A31" t="s">
        <v>185</v>
      </c>
      <c r="B31">
        <v>5.2286609949200001E-3</v>
      </c>
    </row>
    <row r="32" spans="1:2" x14ac:dyDescent="0.25">
      <c r="A32" t="s">
        <v>143</v>
      </c>
      <c r="B32">
        <v>-1.3061433916000001E-2</v>
      </c>
    </row>
    <row r="33" spans="1:2" x14ac:dyDescent="0.25">
      <c r="A33" t="s">
        <v>2</v>
      </c>
      <c r="B33">
        <v>6.4457020523899997E-2</v>
      </c>
    </row>
    <row r="34" spans="1:2" x14ac:dyDescent="0.25">
      <c r="A34" t="s">
        <v>52</v>
      </c>
      <c r="B34">
        <v>1.6744571435500001E-3</v>
      </c>
    </row>
    <row r="35" spans="1:2" x14ac:dyDescent="0.25">
      <c r="A35" t="s">
        <v>135</v>
      </c>
      <c r="B35">
        <v>1.9797864455600001E-2</v>
      </c>
    </row>
    <row r="36" spans="1:2" x14ac:dyDescent="0.25">
      <c r="A36" t="s">
        <v>28</v>
      </c>
      <c r="B36">
        <v>-1.1507112145299999E-2</v>
      </c>
    </row>
    <row r="37" spans="1:2" x14ac:dyDescent="0.25">
      <c r="A37" t="s">
        <v>111</v>
      </c>
      <c r="B37">
        <v>-4.2068420447299998E-3</v>
      </c>
    </row>
    <row r="38" spans="1:2" x14ac:dyDescent="0.25">
      <c r="A38" t="s">
        <v>134</v>
      </c>
      <c r="B38">
        <v>6.2291238271300004E-3</v>
      </c>
    </row>
    <row r="39" spans="1:2" x14ac:dyDescent="0.25">
      <c r="A39" t="s">
        <v>129</v>
      </c>
      <c r="B39">
        <v>-1.82748474336E-2</v>
      </c>
    </row>
    <row r="40" spans="1:2" x14ac:dyDescent="0.25">
      <c r="A40" t="s">
        <v>16</v>
      </c>
      <c r="B40">
        <v>6.0606933063800002E-3</v>
      </c>
    </row>
    <row r="41" spans="1:2" x14ac:dyDescent="0.25">
      <c r="A41" t="s">
        <v>152</v>
      </c>
      <c r="B41">
        <v>-1.10435883479E-2</v>
      </c>
    </row>
    <row r="42" spans="1:2" x14ac:dyDescent="0.25">
      <c r="A42" t="s">
        <v>26</v>
      </c>
      <c r="B42">
        <v>8.4345231973399998E-4</v>
      </c>
    </row>
    <row r="43" spans="1:2" x14ac:dyDescent="0.25">
      <c r="A43" t="s">
        <v>157</v>
      </c>
      <c r="B43">
        <v>1.07848494778E-2</v>
      </c>
    </row>
    <row r="44" spans="1:2" x14ac:dyDescent="0.25">
      <c r="A44" t="s">
        <v>140</v>
      </c>
      <c r="B44">
        <v>2.6589511480500001E-2</v>
      </c>
    </row>
    <row r="45" spans="1:2" x14ac:dyDescent="0.25">
      <c r="A45" t="s">
        <v>200</v>
      </c>
      <c r="B45">
        <v>-3.6639713840099998E-3</v>
      </c>
    </row>
    <row r="46" spans="1:2" x14ac:dyDescent="0.25">
      <c r="A46" t="s">
        <v>207</v>
      </c>
      <c r="B46">
        <v>-9.6342172978300007E-3</v>
      </c>
    </row>
    <row r="47" spans="1:2" x14ac:dyDescent="0.25">
      <c r="A47" t="s">
        <v>214</v>
      </c>
      <c r="B47">
        <v>-3.5763588944800001E-2</v>
      </c>
    </row>
    <row r="48" spans="1:2" x14ac:dyDescent="0.25">
      <c r="A48" t="s">
        <v>187</v>
      </c>
      <c r="B48">
        <v>4.4010422888899996E-3</v>
      </c>
    </row>
    <row r="49" spans="1:2" x14ac:dyDescent="0.25">
      <c r="A49" t="s">
        <v>210</v>
      </c>
      <c r="B49">
        <v>-1.0979289188999999E-2</v>
      </c>
    </row>
    <row r="50" spans="1:2" x14ac:dyDescent="0.25">
      <c r="A50" t="s">
        <v>78</v>
      </c>
      <c r="B50">
        <v>-2.1265403254E-2</v>
      </c>
    </row>
    <row r="51" spans="1:2" x14ac:dyDescent="0.25">
      <c r="A51" t="s">
        <v>146</v>
      </c>
      <c r="B51">
        <v>1.70299623978E-2</v>
      </c>
    </row>
    <row r="52" spans="1:2" x14ac:dyDescent="0.25">
      <c r="A52" t="s">
        <v>124</v>
      </c>
    </row>
    <row r="53" spans="1:2" x14ac:dyDescent="0.25">
      <c r="A53" t="s">
        <v>30</v>
      </c>
      <c r="B53">
        <v>-1.03454837568E-2</v>
      </c>
    </row>
    <row r="54" spans="1:2" x14ac:dyDescent="0.25">
      <c r="A54" t="s">
        <v>93</v>
      </c>
      <c r="B54">
        <v>-7.3781183350500005E-4</v>
      </c>
    </row>
    <row r="55" spans="1:2" x14ac:dyDescent="0.25">
      <c r="A55" t="s">
        <v>117</v>
      </c>
      <c r="B55">
        <v>-1.2048453160499999E-3</v>
      </c>
    </row>
    <row r="56" spans="1:2" x14ac:dyDescent="0.25">
      <c r="A56" t="s">
        <v>77</v>
      </c>
      <c r="B56">
        <v>-6.0093424896999999E-5</v>
      </c>
    </row>
    <row r="57" spans="1:2" x14ac:dyDescent="0.25">
      <c r="A57" t="s">
        <v>116</v>
      </c>
      <c r="B57">
        <v>-1.7841611643800001E-3</v>
      </c>
    </row>
    <row r="58" spans="1:2" x14ac:dyDescent="0.25">
      <c r="A58" t="s">
        <v>53</v>
      </c>
      <c r="B58">
        <v>-6.0645179609799997E-3</v>
      </c>
    </row>
    <row r="59" spans="1:2" x14ac:dyDescent="0.25">
      <c r="A59" t="s">
        <v>113</v>
      </c>
      <c r="B59">
        <v>-1.92846898343E-3</v>
      </c>
    </row>
    <row r="60" spans="1:2" x14ac:dyDescent="0.25">
      <c r="A60" t="s">
        <v>127</v>
      </c>
      <c r="B60">
        <v>1.8891848652799999E-3</v>
      </c>
    </row>
    <row r="61" spans="1:2" x14ac:dyDescent="0.25">
      <c r="A61" t="s">
        <v>130</v>
      </c>
      <c r="B61">
        <v>7.2421440549300006E-5</v>
      </c>
    </row>
    <row r="62" spans="1:2" x14ac:dyDescent="0.25">
      <c r="A62" t="s">
        <v>109</v>
      </c>
      <c r="B62">
        <v>3.6981385115400001E-3</v>
      </c>
    </row>
    <row r="63" spans="1:2" x14ac:dyDescent="0.25">
      <c r="A63" t="s">
        <v>128</v>
      </c>
      <c r="B63">
        <v>-1.13288109709E-3</v>
      </c>
    </row>
    <row r="64" spans="1:2" x14ac:dyDescent="0.25">
      <c r="A64" t="s">
        <v>112</v>
      </c>
      <c r="B64">
        <v>-8.2714535068599999E-3</v>
      </c>
    </row>
    <row r="65" spans="1:2" x14ac:dyDescent="0.25">
      <c r="A65" t="s">
        <v>58</v>
      </c>
      <c r="B65">
        <v>-8.2556266436399992E-3</v>
      </c>
    </row>
    <row r="66" spans="1:2" x14ac:dyDescent="0.25">
      <c r="A66" t="s">
        <v>121</v>
      </c>
      <c r="B66">
        <v>1.61893221413E-3</v>
      </c>
    </row>
    <row r="67" spans="1:2" x14ac:dyDescent="0.25">
      <c r="A67" t="s">
        <v>81</v>
      </c>
      <c r="B67">
        <v>-7.8045724814899999E-3</v>
      </c>
    </row>
    <row r="68" spans="1:2" x14ac:dyDescent="0.25">
      <c r="A68" t="s">
        <v>88</v>
      </c>
      <c r="B68">
        <v>-5.2025339645900004E-3</v>
      </c>
    </row>
    <row r="69" spans="1:2" x14ac:dyDescent="0.25">
      <c r="A69" t="s">
        <v>102</v>
      </c>
      <c r="B69">
        <v>-7.4810717919400005E-4</v>
      </c>
    </row>
    <row r="70" spans="1:2" x14ac:dyDescent="0.25">
      <c r="A70" t="s">
        <v>95</v>
      </c>
      <c r="B70">
        <v>-9.8296141013200005E-4</v>
      </c>
    </row>
    <row r="71" spans="1:2" x14ac:dyDescent="0.25">
      <c r="A71" t="s">
        <v>118</v>
      </c>
      <c r="B71">
        <v>-1.91027301702E-4</v>
      </c>
    </row>
    <row r="72" spans="1:2" x14ac:dyDescent="0.25">
      <c r="A72" t="s">
        <v>119</v>
      </c>
      <c r="B72">
        <v>-8.5195223573700002E-4</v>
      </c>
    </row>
    <row r="73" spans="1:2" x14ac:dyDescent="0.25">
      <c r="A73" t="s">
        <v>114</v>
      </c>
      <c r="B73">
        <v>6.4523404320800002E-3</v>
      </c>
    </row>
    <row r="74" spans="1:2" x14ac:dyDescent="0.25">
      <c r="A74" t="s">
        <v>92</v>
      </c>
      <c r="B74">
        <v>1.7391721593700001E-2</v>
      </c>
    </row>
    <row r="75" spans="1:2" x14ac:dyDescent="0.25">
      <c r="A75" t="s">
        <v>24</v>
      </c>
      <c r="B75">
        <v>8.0365464681E-3</v>
      </c>
    </row>
    <row r="76" spans="1:2" x14ac:dyDescent="0.25">
      <c r="A76" t="s">
        <v>34</v>
      </c>
      <c r="B76">
        <v>2.52140726649E-3</v>
      </c>
    </row>
    <row r="77" spans="1:2" x14ac:dyDescent="0.25">
      <c r="A77" t="s">
        <v>31</v>
      </c>
      <c r="B77">
        <v>-2.2306665990699998E-3</v>
      </c>
    </row>
    <row r="78" spans="1:2" x14ac:dyDescent="0.25">
      <c r="A78" t="s">
        <v>100</v>
      </c>
      <c r="B78">
        <v>2.9380553362799999E-2</v>
      </c>
    </row>
    <row r="79" spans="1:2" x14ac:dyDescent="0.25">
      <c r="A79" t="s">
        <v>96</v>
      </c>
      <c r="B79">
        <v>-2.4493085210100002E-3</v>
      </c>
    </row>
    <row r="80" spans="1:2" x14ac:dyDescent="0.25">
      <c r="A80" t="s">
        <v>123</v>
      </c>
      <c r="B80">
        <v>-8.3770057016300005E-3</v>
      </c>
    </row>
    <row r="81" spans="1:2" x14ac:dyDescent="0.25">
      <c r="A81" t="s">
        <v>80</v>
      </c>
      <c r="B81">
        <v>-5.1754519149499996E-3</v>
      </c>
    </row>
    <row r="82" spans="1:2" x14ac:dyDescent="0.25">
      <c r="A82" t="s">
        <v>131</v>
      </c>
      <c r="B82">
        <v>-4.0106438497400001E-3</v>
      </c>
    </row>
    <row r="83" spans="1:2" x14ac:dyDescent="0.25">
      <c r="A83" t="s">
        <v>37</v>
      </c>
      <c r="B83">
        <v>-4.8285005645999999E-3</v>
      </c>
    </row>
    <row r="84" spans="1:2" x14ac:dyDescent="0.25">
      <c r="A84" t="s">
        <v>71</v>
      </c>
      <c r="B84">
        <v>1.01144976982E-3</v>
      </c>
    </row>
    <row r="85" spans="1:2" x14ac:dyDescent="0.25">
      <c r="A85" t="s">
        <v>59</v>
      </c>
      <c r="B85">
        <v>4.0261236194500004E-3</v>
      </c>
    </row>
    <row r="86" spans="1:2" x14ac:dyDescent="0.25">
      <c r="A86" t="s">
        <v>191</v>
      </c>
      <c r="B86">
        <v>1.14475587341E-3</v>
      </c>
    </row>
    <row r="87" spans="1:2" x14ac:dyDescent="0.25">
      <c r="A87" t="s">
        <v>15</v>
      </c>
      <c r="B87">
        <v>-5.9587249020699997E-3</v>
      </c>
    </row>
    <row r="88" spans="1:2" x14ac:dyDescent="0.25">
      <c r="A88" t="s">
        <v>149</v>
      </c>
      <c r="B88">
        <v>7.1405819916699996E-3</v>
      </c>
    </row>
    <row r="89" spans="1:2" x14ac:dyDescent="0.25">
      <c r="A89" t="s">
        <v>22</v>
      </c>
      <c r="B89">
        <v>4.0495309937499998E-3</v>
      </c>
    </row>
    <row r="90" spans="1:2" x14ac:dyDescent="0.25">
      <c r="A90" t="s">
        <v>17</v>
      </c>
      <c r="B90">
        <v>-5.2949157286700001E-3</v>
      </c>
    </row>
    <row r="91" spans="1:2" x14ac:dyDescent="0.25">
      <c r="A91" t="s">
        <v>156</v>
      </c>
      <c r="B91">
        <v>2.23157565846E-3</v>
      </c>
    </row>
    <row r="92" spans="1:2" x14ac:dyDescent="0.25">
      <c r="A92" t="s">
        <v>57</v>
      </c>
      <c r="B92">
        <v>-4.7246869083E-3</v>
      </c>
    </row>
    <row r="93" spans="1:2" x14ac:dyDescent="0.25">
      <c r="A93" t="s">
        <v>138</v>
      </c>
      <c r="B93">
        <v>-1.3219203319899999E-2</v>
      </c>
    </row>
    <row r="94" spans="1:2" x14ac:dyDescent="0.25">
      <c r="A94" t="s">
        <v>145</v>
      </c>
      <c r="B94">
        <v>-1.7732531399900001E-2</v>
      </c>
    </row>
    <row r="95" spans="1:2" x14ac:dyDescent="0.25">
      <c r="A95" t="s">
        <v>163</v>
      </c>
      <c r="B95">
        <v>-0.48833610630199997</v>
      </c>
    </row>
    <row r="96" spans="1:2" x14ac:dyDescent="0.25">
      <c r="A96" t="s">
        <v>162</v>
      </c>
      <c r="B96">
        <v>-0.11026353236399999</v>
      </c>
    </row>
    <row r="97" spans="1:2" x14ac:dyDescent="0.25">
      <c r="A97" t="s">
        <v>5</v>
      </c>
      <c r="B97">
        <v>-4.3987042204299996E-3</v>
      </c>
    </row>
    <row r="98" spans="1:2" x14ac:dyDescent="0.25">
      <c r="A98" t="s">
        <v>161</v>
      </c>
      <c r="B98">
        <v>5.4480481190300002E-2</v>
      </c>
    </row>
    <row r="99" spans="1:2" x14ac:dyDescent="0.25">
      <c r="A99" t="s">
        <v>75</v>
      </c>
      <c r="B99">
        <v>-1.23082259829E-2</v>
      </c>
    </row>
    <row r="100" spans="1:2" x14ac:dyDescent="0.25">
      <c r="A100" t="s">
        <v>38</v>
      </c>
      <c r="B100">
        <v>-2.47425725087E-2</v>
      </c>
    </row>
    <row r="101" spans="1:2" x14ac:dyDescent="0.25">
      <c r="A101" t="s">
        <v>76</v>
      </c>
      <c r="B101">
        <v>-1.6545300984800001E-2</v>
      </c>
    </row>
    <row r="102" spans="1:2" x14ac:dyDescent="0.25">
      <c r="A102" t="s">
        <v>48</v>
      </c>
      <c r="B102">
        <v>4.2158279709699998E-3</v>
      </c>
    </row>
    <row r="103" spans="1:2" x14ac:dyDescent="0.25">
      <c r="A103" t="s">
        <v>50</v>
      </c>
      <c r="B103">
        <v>-4.7736573496899998E-3</v>
      </c>
    </row>
    <row r="104" spans="1:2" x14ac:dyDescent="0.25">
      <c r="A104" t="s">
        <v>64</v>
      </c>
      <c r="B104">
        <v>1.25589336432E-2</v>
      </c>
    </row>
    <row r="105" spans="1:2" x14ac:dyDescent="0.25">
      <c r="A105" t="s">
        <v>33</v>
      </c>
      <c r="B105">
        <v>1.9894523174499999E-3</v>
      </c>
    </row>
    <row r="106" spans="1:2" x14ac:dyDescent="0.25">
      <c r="A106" t="s">
        <v>86</v>
      </c>
      <c r="B106">
        <v>1.3278569059700001E-2</v>
      </c>
    </row>
    <row r="107" spans="1:2" x14ac:dyDescent="0.25">
      <c r="A107" t="s">
        <v>147</v>
      </c>
      <c r="B107">
        <v>-1.6419681949300002E-2</v>
      </c>
    </row>
    <row r="108" spans="1:2" x14ac:dyDescent="0.25">
      <c r="A108" t="s">
        <v>154</v>
      </c>
      <c r="B108">
        <v>-1.3200276304200001E-2</v>
      </c>
    </row>
    <row r="109" spans="1:2" x14ac:dyDescent="0.25">
      <c r="A109" t="s">
        <v>160</v>
      </c>
      <c r="B109">
        <v>-0.10063049049800001</v>
      </c>
    </row>
    <row r="110" spans="1:2" x14ac:dyDescent="0.25">
      <c r="A110" t="s">
        <v>3</v>
      </c>
      <c r="B110">
        <v>0.158584514935</v>
      </c>
    </row>
    <row r="111" spans="1:2" x14ac:dyDescent="0.25">
      <c r="A111" t="s">
        <v>25</v>
      </c>
      <c r="B111">
        <v>3.1723791305099999E-3</v>
      </c>
    </row>
    <row r="112" spans="1:2" x14ac:dyDescent="0.25">
      <c r="A112" t="s">
        <v>197</v>
      </c>
      <c r="B112">
        <v>-2.9087821961600001E-3</v>
      </c>
    </row>
    <row r="113" spans="1:2" x14ac:dyDescent="0.25">
      <c r="A113" t="s">
        <v>136</v>
      </c>
      <c r="B113">
        <v>1.0317654638200001E-2</v>
      </c>
    </row>
    <row r="114" spans="1:2" x14ac:dyDescent="0.25">
      <c r="A114" t="s">
        <v>201</v>
      </c>
      <c r="B114">
        <v>-4.2525053732399998E-3</v>
      </c>
    </row>
    <row r="115" spans="1:2" x14ac:dyDescent="0.25">
      <c r="A115" t="s">
        <v>175</v>
      </c>
      <c r="B115">
        <v>1.7131367191099998E-2</v>
      </c>
    </row>
    <row r="116" spans="1:2" x14ac:dyDescent="0.25">
      <c r="A116" t="s">
        <v>213</v>
      </c>
      <c r="B116">
        <v>-2.5584987876300001E-2</v>
      </c>
    </row>
    <row r="117" spans="1:2" x14ac:dyDescent="0.25">
      <c r="A117" t="s">
        <v>166</v>
      </c>
      <c r="B117">
        <v>8.2300011237200002E-3</v>
      </c>
    </row>
    <row r="118" spans="1:2" x14ac:dyDescent="0.25">
      <c r="A118" t="s">
        <v>167</v>
      </c>
      <c r="B118">
        <v>-1.16698221354E-2</v>
      </c>
    </row>
    <row r="119" spans="1:2" x14ac:dyDescent="0.25">
      <c r="A119" t="s">
        <v>14</v>
      </c>
      <c r="B119">
        <v>3.91505219869E-2</v>
      </c>
    </row>
    <row r="120" spans="1:2" x14ac:dyDescent="0.25">
      <c r="A120" t="s">
        <v>151</v>
      </c>
      <c r="B120">
        <v>-2.0448529379500001E-2</v>
      </c>
    </row>
    <row r="121" spans="1:2" x14ac:dyDescent="0.25">
      <c r="A121" t="s">
        <v>20</v>
      </c>
      <c r="B121">
        <v>1.04561269631E-2</v>
      </c>
    </row>
    <row r="122" spans="1:2" x14ac:dyDescent="0.25">
      <c r="A122" t="s">
        <v>45</v>
      </c>
      <c r="B122">
        <v>5.4767257155299998E-3</v>
      </c>
    </row>
    <row r="123" spans="1:2" x14ac:dyDescent="0.25">
      <c r="A123" t="s">
        <v>62</v>
      </c>
      <c r="B123">
        <v>2.16115255474E-2</v>
      </c>
    </row>
    <row r="124" spans="1:2" x14ac:dyDescent="0.25">
      <c r="A124" t="s">
        <v>148</v>
      </c>
      <c r="B124">
        <v>-1.9917605781600001E-2</v>
      </c>
    </row>
    <row r="125" spans="1:2" x14ac:dyDescent="0.25">
      <c r="A125" t="s">
        <v>153</v>
      </c>
      <c r="B125">
        <v>-2.0841578411000001E-2</v>
      </c>
    </row>
    <row r="126" spans="1:2" x14ac:dyDescent="0.25">
      <c r="A126" t="s">
        <v>44</v>
      </c>
      <c r="B126">
        <v>-7.6791921951E-3</v>
      </c>
    </row>
    <row r="127" spans="1:2" x14ac:dyDescent="0.25">
      <c r="A127" t="s">
        <v>60</v>
      </c>
      <c r="B127">
        <v>1.8361998144199999E-3</v>
      </c>
    </row>
    <row r="128" spans="1:2" x14ac:dyDescent="0.25">
      <c r="A128" t="s">
        <v>72</v>
      </c>
      <c r="B128">
        <v>1.46078089014E-2</v>
      </c>
    </row>
    <row r="129" spans="1:2" x14ac:dyDescent="0.25">
      <c r="A129" t="s">
        <v>40</v>
      </c>
      <c r="B129">
        <v>2.4850982846000001E-3</v>
      </c>
    </row>
    <row r="130" spans="1:2" x14ac:dyDescent="0.25">
      <c r="A130" t="s">
        <v>61</v>
      </c>
      <c r="B130">
        <v>1.14491133806E-2</v>
      </c>
    </row>
    <row r="131" spans="1:2" x14ac:dyDescent="0.25">
      <c r="A131" t="s">
        <v>41</v>
      </c>
      <c r="B131">
        <v>2.64056741721E-3</v>
      </c>
    </row>
    <row r="132" spans="1:2" x14ac:dyDescent="0.25">
      <c r="A132" t="s">
        <v>181</v>
      </c>
      <c r="B132">
        <v>9.6364904930799997E-3</v>
      </c>
    </row>
    <row r="133" spans="1:2" x14ac:dyDescent="0.25">
      <c r="A133" t="s">
        <v>179</v>
      </c>
      <c r="B133">
        <v>1.0725803193899999E-2</v>
      </c>
    </row>
    <row r="134" spans="1:2" x14ac:dyDescent="0.25">
      <c r="A134" t="s">
        <v>0</v>
      </c>
      <c r="B134">
        <v>1</v>
      </c>
    </row>
    <row r="135" spans="1:2" x14ac:dyDescent="0.25">
      <c r="A135" t="s">
        <v>1</v>
      </c>
      <c r="B135">
        <v>0.15538584693900001</v>
      </c>
    </row>
    <row r="136" spans="1:2" x14ac:dyDescent="0.25">
      <c r="A136" t="s">
        <v>144</v>
      </c>
      <c r="B136">
        <v>-1.0572853953699999E-2</v>
      </c>
    </row>
    <row r="137" spans="1:2" x14ac:dyDescent="0.25">
      <c r="A137" t="s">
        <v>70</v>
      </c>
      <c r="B137">
        <v>-3.1397882430299999E-2</v>
      </c>
    </row>
    <row r="138" spans="1:2" x14ac:dyDescent="0.25">
      <c r="A138" t="s">
        <v>208</v>
      </c>
      <c r="B138">
        <v>-9.8750661421000002E-3</v>
      </c>
    </row>
    <row r="139" spans="1:2" x14ac:dyDescent="0.25">
      <c r="A139" t="s">
        <v>189</v>
      </c>
      <c r="B139">
        <v>3.1326909750299999E-3</v>
      </c>
    </row>
    <row r="140" spans="1:2" x14ac:dyDescent="0.25">
      <c r="A140" t="s">
        <v>173</v>
      </c>
      <c r="B140">
        <v>1.9702424891599998E-2</v>
      </c>
    </row>
    <row r="141" spans="1:2" x14ac:dyDescent="0.25">
      <c r="A141" t="s">
        <v>122</v>
      </c>
      <c r="B141">
        <v>-2.4222465113200001E-3</v>
      </c>
    </row>
    <row r="142" spans="1:2" x14ac:dyDescent="0.25">
      <c r="A142" t="s">
        <v>182</v>
      </c>
      <c r="B142">
        <v>8.2399123914400005E-3</v>
      </c>
    </row>
    <row r="143" spans="1:2" x14ac:dyDescent="0.25">
      <c r="A143" t="s">
        <v>178</v>
      </c>
      <c r="B143">
        <v>1.2346362830999999E-2</v>
      </c>
    </row>
    <row r="144" spans="1:2" x14ac:dyDescent="0.25">
      <c r="A144" t="s">
        <v>101</v>
      </c>
      <c r="B144">
        <v>-9.0278538156700003E-4</v>
      </c>
    </row>
    <row r="145" spans="1:2" x14ac:dyDescent="0.25">
      <c r="A145" t="s">
        <v>195</v>
      </c>
      <c r="B145">
        <v>-2.2528234597299999E-3</v>
      </c>
    </row>
    <row r="146" spans="1:2" x14ac:dyDescent="0.25">
      <c r="A146" t="s">
        <v>177</v>
      </c>
      <c r="B146">
        <v>1.4456785876600001E-2</v>
      </c>
    </row>
    <row r="147" spans="1:2" x14ac:dyDescent="0.25">
      <c r="A147" t="s">
        <v>174</v>
      </c>
      <c r="B147">
        <v>1.9689469925400001E-2</v>
      </c>
    </row>
    <row r="148" spans="1:2" x14ac:dyDescent="0.25">
      <c r="A148" t="s">
        <v>206</v>
      </c>
      <c r="B148">
        <v>-8.5509118588400004E-3</v>
      </c>
    </row>
    <row r="149" spans="1:2" x14ac:dyDescent="0.25">
      <c r="A149" t="s">
        <v>199</v>
      </c>
      <c r="B149">
        <v>-3.4184663824699999E-3</v>
      </c>
    </row>
    <row r="150" spans="1:2" x14ac:dyDescent="0.25">
      <c r="A150" t="s">
        <v>193</v>
      </c>
      <c r="B150">
        <v>-5.2547816330900002E-4</v>
      </c>
    </row>
    <row r="151" spans="1:2" x14ac:dyDescent="0.25">
      <c r="A151" t="s">
        <v>184</v>
      </c>
      <c r="B151">
        <v>5.69506938855E-3</v>
      </c>
    </row>
    <row r="152" spans="1:2" x14ac:dyDescent="0.25">
      <c r="A152" t="s">
        <v>190</v>
      </c>
      <c r="B152">
        <v>2.5485476068100002E-3</v>
      </c>
    </row>
    <row r="153" spans="1:2" x14ac:dyDescent="0.25">
      <c r="A153" t="s">
        <v>194</v>
      </c>
      <c r="B153">
        <v>-5.4886799135599998E-4</v>
      </c>
    </row>
    <row r="154" spans="1:2" x14ac:dyDescent="0.25">
      <c r="A154" t="s">
        <v>183</v>
      </c>
      <c r="B154">
        <v>6.5563128301800002E-3</v>
      </c>
    </row>
    <row r="155" spans="1:2" x14ac:dyDescent="0.25">
      <c r="A155" t="s">
        <v>198</v>
      </c>
      <c r="B155">
        <v>-3.3348126434800001E-3</v>
      </c>
    </row>
    <row r="156" spans="1:2" x14ac:dyDescent="0.25">
      <c r="A156" t="s">
        <v>211</v>
      </c>
      <c r="B156">
        <v>-1.1399151864199999E-2</v>
      </c>
    </row>
    <row r="157" spans="1:2" x14ac:dyDescent="0.25">
      <c r="A157" t="s">
        <v>186</v>
      </c>
      <c r="B157">
        <v>4.4383628602800004E-3</v>
      </c>
    </row>
    <row r="158" spans="1:2" x14ac:dyDescent="0.25">
      <c r="A158" t="s">
        <v>168</v>
      </c>
      <c r="B158">
        <v>-2.5008854727700001E-2</v>
      </c>
    </row>
    <row r="159" spans="1:2" x14ac:dyDescent="0.25">
      <c r="A159" t="s">
        <v>202</v>
      </c>
      <c r="B159">
        <v>-4.4406238815099999E-3</v>
      </c>
    </row>
    <row r="160" spans="1:2" x14ac:dyDescent="0.25">
      <c r="A160" t="s">
        <v>176</v>
      </c>
      <c r="B160">
        <v>1.5776118616299999E-2</v>
      </c>
    </row>
    <row r="161" spans="1:2" x14ac:dyDescent="0.25">
      <c r="A161" t="s">
        <v>203</v>
      </c>
      <c r="B161">
        <v>-5.96435709384E-3</v>
      </c>
    </row>
    <row r="162" spans="1:2" x14ac:dyDescent="0.25">
      <c r="A162" t="s">
        <v>205</v>
      </c>
      <c r="B162">
        <v>-8.1728370949400008E-3</v>
      </c>
    </row>
    <row r="163" spans="1:2" x14ac:dyDescent="0.25">
      <c r="A163" t="s">
        <v>172</v>
      </c>
      <c r="B163">
        <v>8.6732221340600005E-2</v>
      </c>
    </row>
    <row r="164" spans="1:2" x14ac:dyDescent="0.25">
      <c r="A164" t="s">
        <v>10</v>
      </c>
      <c r="B164">
        <v>8.5188674571900005E-3</v>
      </c>
    </row>
    <row r="165" spans="1:2" x14ac:dyDescent="0.25">
      <c r="A165" t="s">
        <v>158</v>
      </c>
      <c r="B165">
        <v>-0.148056200272</v>
      </c>
    </row>
    <row r="166" spans="1:2" x14ac:dyDescent="0.25">
      <c r="A166" t="s">
        <v>196</v>
      </c>
      <c r="B166">
        <v>-2.8393275510400001E-3</v>
      </c>
    </row>
    <row r="167" spans="1:2" x14ac:dyDescent="0.25">
      <c r="A167" t="s">
        <v>204</v>
      </c>
      <c r="B167">
        <v>-7.3722656756300001E-3</v>
      </c>
    </row>
    <row r="168" spans="1:2" x14ac:dyDescent="0.25">
      <c r="A168" t="s">
        <v>180</v>
      </c>
      <c r="B168">
        <v>9.7183936978700002E-3</v>
      </c>
    </row>
    <row r="169" spans="1:2" x14ac:dyDescent="0.25">
      <c r="A169" t="s">
        <v>106</v>
      </c>
      <c r="B169">
        <v>-3.7503065205600001E-4</v>
      </c>
    </row>
    <row r="170" spans="1:2" x14ac:dyDescent="0.25">
      <c r="A170" t="s">
        <v>142</v>
      </c>
      <c r="B170">
        <v>2.77324334792E-2</v>
      </c>
    </row>
    <row r="171" spans="1:2" x14ac:dyDescent="0.25">
      <c r="A171" t="s">
        <v>32</v>
      </c>
      <c r="B171">
        <v>-1.7523290678999999E-2</v>
      </c>
    </row>
    <row r="172" spans="1:2" x14ac:dyDescent="0.25">
      <c r="A172" t="s">
        <v>188</v>
      </c>
      <c r="B172">
        <v>4.0506498719400002E-3</v>
      </c>
    </row>
    <row r="173" spans="1:2" x14ac:dyDescent="0.25">
      <c r="A173" t="s">
        <v>39</v>
      </c>
      <c r="B173">
        <v>-9.1049542301E-3</v>
      </c>
    </row>
    <row r="174" spans="1:2" x14ac:dyDescent="0.25">
      <c r="A174" t="s">
        <v>133</v>
      </c>
      <c r="B174">
        <v>2.6469965537000002E-2</v>
      </c>
    </row>
    <row r="175" spans="1:2" x14ac:dyDescent="0.25">
      <c r="A175" t="s">
        <v>108</v>
      </c>
      <c r="B175">
        <v>-6.3166042365599999E-3</v>
      </c>
    </row>
    <row r="176" spans="1:2" x14ac:dyDescent="0.25">
      <c r="A176" t="s">
        <v>74</v>
      </c>
      <c r="B176">
        <v>-7.0526039505800003E-3</v>
      </c>
    </row>
    <row r="177" spans="1:2" x14ac:dyDescent="0.25">
      <c r="A177" t="s">
        <v>98</v>
      </c>
      <c r="B177">
        <v>-5.1198518852199996E-3</v>
      </c>
    </row>
    <row r="178" spans="1:2" x14ac:dyDescent="0.25">
      <c r="A178" t="s">
        <v>89</v>
      </c>
      <c r="B178">
        <v>-6.3488130069100004E-3</v>
      </c>
    </row>
    <row r="179" spans="1:2" x14ac:dyDescent="0.25">
      <c r="A179" t="s">
        <v>18</v>
      </c>
      <c r="B179">
        <v>-1.74645343643E-3</v>
      </c>
    </row>
    <row r="180" spans="1:2" x14ac:dyDescent="0.25">
      <c r="A180" t="s">
        <v>212</v>
      </c>
      <c r="B180">
        <v>-1.8983491743999999E-2</v>
      </c>
    </row>
    <row r="181" spans="1:2" x14ac:dyDescent="0.25">
      <c r="A181" t="s">
        <v>209</v>
      </c>
      <c r="B181">
        <v>-1.0538272090699999E-2</v>
      </c>
    </row>
  </sheetData>
  <sortState ref="A1:B181">
    <sortCondition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:XFD4"/>
    </sheetView>
  </sheetViews>
  <sheetFormatPr defaultRowHeight="15" x14ac:dyDescent="0.25"/>
  <cols>
    <col min="1" max="1" width="15.5703125" customWidth="1"/>
  </cols>
  <sheetData>
    <row r="1" spans="1:2" x14ac:dyDescent="0.25">
      <c r="A1" t="s">
        <v>151</v>
      </c>
      <c r="B1">
        <v>-4.5811956754400002E-2</v>
      </c>
    </row>
    <row r="2" spans="1:2" x14ac:dyDescent="0.25">
      <c r="A2" t="s">
        <v>148</v>
      </c>
      <c r="B2">
        <v>-3.6537652076000002E-2</v>
      </c>
    </row>
    <row r="3" spans="1:2" x14ac:dyDescent="0.25">
      <c r="A3" t="s">
        <v>153</v>
      </c>
      <c r="B3">
        <v>-5.0943662363900001E-2</v>
      </c>
    </row>
    <row r="4" spans="1:2" x14ac:dyDescent="0.25">
      <c r="A4" t="s">
        <v>44</v>
      </c>
      <c r="B4">
        <v>1.4382238808000001E-2</v>
      </c>
    </row>
    <row r="5" spans="1:2" x14ac:dyDescent="0.25">
      <c r="A5" t="s">
        <v>60</v>
      </c>
      <c r="B5">
        <v>9.2680644343699995E-3</v>
      </c>
    </row>
    <row r="6" spans="1:2" x14ac:dyDescent="0.25">
      <c r="A6" t="s">
        <v>72</v>
      </c>
      <c r="B6">
        <v>4.8330467918900003E-3</v>
      </c>
    </row>
    <row r="7" spans="1:2" x14ac:dyDescent="0.25">
      <c r="A7" t="s">
        <v>40</v>
      </c>
      <c r="B7">
        <v>1.5316300892099999E-2</v>
      </c>
    </row>
    <row r="8" spans="1:2" x14ac:dyDescent="0.25">
      <c r="A8" t="s">
        <v>61</v>
      </c>
      <c r="B8">
        <v>8.5490020957100007E-3</v>
      </c>
    </row>
    <row r="9" spans="1:2" x14ac:dyDescent="0.25">
      <c r="A9" t="s">
        <v>41</v>
      </c>
      <c r="B9">
        <v>1.48630080485E-2</v>
      </c>
    </row>
    <row r="10" spans="1:2" x14ac:dyDescent="0.25">
      <c r="A10" t="s">
        <v>20</v>
      </c>
      <c r="B10">
        <v>3.5621349753799998E-2</v>
      </c>
    </row>
    <row r="11" spans="1:2" x14ac:dyDescent="0.25">
      <c r="A11" t="s">
        <v>45</v>
      </c>
      <c r="B11">
        <v>1.42801730722E-2</v>
      </c>
    </row>
    <row r="12" spans="1:2" x14ac:dyDescent="0.25">
      <c r="A12" t="s">
        <v>62</v>
      </c>
      <c r="B12">
        <v>8.3626912807199996E-3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G13" sqref="G13:G16"/>
    </sheetView>
  </sheetViews>
  <sheetFormatPr defaultRowHeight="15" x14ac:dyDescent="0.25"/>
  <cols>
    <col min="1" max="1" width="18" customWidth="1"/>
  </cols>
  <sheetData>
    <row r="1" spans="1:7" x14ac:dyDescent="0.25">
      <c r="A1" t="s">
        <v>151</v>
      </c>
      <c r="B1">
        <v>-2.0448529379500001E-2</v>
      </c>
    </row>
    <row r="2" spans="1:7" x14ac:dyDescent="0.25">
      <c r="A2" t="s">
        <v>148</v>
      </c>
      <c r="B2">
        <v>-1.9917605781600001E-2</v>
      </c>
    </row>
    <row r="3" spans="1:7" x14ac:dyDescent="0.25">
      <c r="A3" t="s">
        <v>153</v>
      </c>
      <c r="B3">
        <v>-2.0841578411000001E-2</v>
      </c>
    </row>
    <row r="4" spans="1:7" x14ac:dyDescent="0.25">
      <c r="A4" t="s">
        <v>44</v>
      </c>
      <c r="B4">
        <v>-7.6791921951E-3</v>
      </c>
    </row>
    <row r="5" spans="1:7" x14ac:dyDescent="0.25">
      <c r="A5" t="s">
        <v>60</v>
      </c>
      <c r="B5">
        <v>1.8361998144199999E-3</v>
      </c>
    </row>
    <row r="6" spans="1:7" x14ac:dyDescent="0.25">
      <c r="A6" t="s">
        <v>72</v>
      </c>
      <c r="B6">
        <v>1.46078089014E-2</v>
      </c>
    </row>
    <row r="7" spans="1:7" x14ac:dyDescent="0.25">
      <c r="A7" t="s">
        <v>40</v>
      </c>
      <c r="B7">
        <v>2.4850982846000001E-3</v>
      </c>
    </row>
    <row r="8" spans="1:7" x14ac:dyDescent="0.25">
      <c r="A8" t="s">
        <v>61</v>
      </c>
      <c r="B8">
        <v>1.14491133806E-2</v>
      </c>
    </row>
    <row r="9" spans="1:7" x14ac:dyDescent="0.25">
      <c r="A9" t="s">
        <v>41</v>
      </c>
      <c r="B9">
        <v>2.64056741721E-3</v>
      </c>
    </row>
    <row r="10" spans="1:7" x14ac:dyDescent="0.25">
      <c r="A10" t="s">
        <v>20</v>
      </c>
      <c r="B10">
        <v>1.04561269631E-2</v>
      </c>
    </row>
    <row r="11" spans="1:7" x14ac:dyDescent="0.25">
      <c r="A11" t="s">
        <v>45</v>
      </c>
      <c r="B11">
        <v>5.4767257155299998E-3</v>
      </c>
    </row>
    <row r="12" spans="1:7" x14ac:dyDescent="0.25">
      <c r="A12" t="s">
        <v>62</v>
      </c>
      <c r="B12">
        <v>2.16115255474E-2</v>
      </c>
    </row>
    <row r="13" spans="1:7" x14ac:dyDescent="0.25">
      <c r="G13">
        <f>AVERAGE(B1:B3)</f>
        <v>-2.0402571190700002E-2</v>
      </c>
    </row>
    <row r="14" spans="1:7" x14ac:dyDescent="0.25">
      <c r="G14">
        <f>AVERAGE(B4:B6)</f>
        <v>2.9216055069066667E-3</v>
      </c>
    </row>
    <row r="15" spans="1:7" x14ac:dyDescent="0.25">
      <c r="G15">
        <f>AVERAGE(B7:B9)</f>
        <v>5.5249263608033337E-3</v>
      </c>
    </row>
    <row r="16" spans="1:7" x14ac:dyDescent="0.25">
      <c r="G16">
        <f>AVERAGE(B10:B12)</f>
        <v>1.2514792742010001E-2</v>
      </c>
    </row>
    <row r="18" spans="2:3" x14ac:dyDescent="0.25">
      <c r="B18">
        <v>-2.0448529379500001E-2</v>
      </c>
      <c r="C18">
        <f>AVERAGE(B18:B20)</f>
        <v>-6.2515365379000017E-3</v>
      </c>
    </row>
    <row r="19" spans="2:3" x14ac:dyDescent="0.25">
      <c r="B19">
        <v>-1.9917605781600001E-2</v>
      </c>
    </row>
    <row r="20" spans="2:3" x14ac:dyDescent="0.25">
      <c r="B20">
        <v>2.16115255474E-2</v>
      </c>
    </row>
    <row r="22" spans="2:3" x14ac:dyDescent="0.25">
      <c r="B22">
        <v>-2.0841578411000001E-2</v>
      </c>
      <c r="C22">
        <f>AVERAGE(B22:B24)</f>
        <v>-8.8948569305600002E-3</v>
      </c>
    </row>
    <row r="23" spans="2:3" x14ac:dyDescent="0.25">
      <c r="B23">
        <v>-7.6791921951E-3</v>
      </c>
    </row>
    <row r="24" spans="2:3" x14ac:dyDescent="0.25">
      <c r="B24">
        <v>1.8361998144199999E-3</v>
      </c>
    </row>
    <row r="27" spans="2:3" x14ac:dyDescent="0.25">
      <c r="B27">
        <v>1.46078089014E-2</v>
      </c>
    </row>
    <row r="28" spans="2:3" x14ac:dyDescent="0.25">
      <c r="B28">
        <v>2.4850982846000001E-3</v>
      </c>
    </row>
    <row r="29" spans="2:3" x14ac:dyDescent="0.25">
      <c r="B29">
        <v>1.14491133806E-2</v>
      </c>
    </row>
    <row r="31" spans="2:3" x14ac:dyDescent="0.25">
      <c r="B31">
        <v>2.64056741721E-3</v>
      </c>
    </row>
    <row r="32" spans="2:3" x14ac:dyDescent="0.25">
      <c r="B32">
        <v>1.04561269631E-2</v>
      </c>
    </row>
    <row r="33" spans="2:2" x14ac:dyDescent="0.25">
      <c r="B33">
        <v>5.4767257155299998E-3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A2" sqref="A2:A13"/>
    </sheetView>
  </sheetViews>
  <sheetFormatPr defaultRowHeight="15" x14ac:dyDescent="0.25"/>
  <cols>
    <col min="1" max="1" width="36" customWidth="1"/>
  </cols>
  <sheetData>
    <row r="2" spans="1:2" x14ac:dyDescent="0.25">
      <c r="A2" t="s">
        <v>251</v>
      </c>
      <c r="B2">
        <v>-2.2528234597299999E-3</v>
      </c>
    </row>
    <row r="3" spans="1:2" x14ac:dyDescent="0.25">
      <c r="A3" t="s">
        <v>252</v>
      </c>
      <c r="B3">
        <v>1.4456785876600001E-2</v>
      </c>
    </row>
    <row r="4" spans="1:2" x14ac:dyDescent="0.25">
      <c r="A4" t="s">
        <v>253</v>
      </c>
      <c r="B4">
        <v>1.9689469925400001E-2</v>
      </c>
    </row>
    <row r="5" spans="1:2" x14ac:dyDescent="0.25">
      <c r="A5" t="s">
        <v>254</v>
      </c>
      <c r="B5">
        <v>-8.5509118588400004E-3</v>
      </c>
    </row>
    <row r="6" spans="1:2" ht="15.75" customHeight="1" x14ac:dyDescent="0.25">
      <c r="A6" t="s">
        <v>255</v>
      </c>
      <c r="B6">
        <v>-3.4184663824699999E-3</v>
      </c>
    </row>
    <row r="7" spans="1:2" x14ac:dyDescent="0.25">
      <c r="A7" t="s">
        <v>256</v>
      </c>
      <c r="B7">
        <v>6.5563128301800002E-3</v>
      </c>
    </row>
    <row r="8" spans="1:2" x14ac:dyDescent="0.25">
      <c r="A8" t="s">
        <v>257</v>
      </c>
      <c r="B8">
        <v>-1.1399151864199999E-2</v>
      </c>
    </row>
    <row r="9" spans="1:2" x14ac:dyDescent="0.25">
      <c r="A9" t="s">
        <v>258</v>
      </c>
      <c r="B9">
        <v>4.4383628602800004E-3</v>
      </c>
    </row>
    <row r="10" spans="1:2" x14ac:dyDescent="0.25">
      <c r="A10" t="s">
        <v>259</v>
      </c>
      <c r="B10">
        <v>-4.4406238815099999E-3</v>
      </c>
    </row>
    <row r="11" spans="1:2" x14ac:dyDescent="0.25">
      <c r="A11" t="s">
        <v>260</v>
      </c>
      <c r="B11">
        <v>1.5776118616299999E-2</v>
      </c>
    </row>
    <row r="12" spans="1:2" x14ac:dyDescent="0.25">
      <c r="A12" t="s">
        <v>261</v>
      </c>
      <c r="B12">
        <v>-5.96435709384E-3</v>
      </c>
    </row>
    <row r="13" spans="1:2" x14ac:dyDescent="0.25">
      <c r="A13" t="s">
        <v>262</v>
      </c>
      <c r="B13">
        <v>-8.1728370949400008E-3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S15" sqref="S15"/>
    </sheetView>
  </sheetViews>
  <sheetFormatPr defaultRowHeight="15" x14ac:dyDescent="0.25"/>
  <sheetData>
    <row r="1" spans="1:2" x14ac:dyDescent="0.25">
      <c r="A1" t="s">
        <v>5</v>
      </c>
      <c r="B1">
        <v>0.223139359505</v>
      </c>
    </row>
    <row r="2" spans="1:2" x14ac:dyDescent="0.25">
      <c r="A2" t="s">
        <v>161</v>
      </c>
      <c r="B2">
        <v>-0.226983119447</v>
      </c>
    </row>
    <row r="3" spans="1:2" x14ac:dyDescent="0.25">
      <c r="A3" t="s">
        <v>75</v>
      </c>
      <c r="B3">
        <v>3.69714832216E-3</v>
      </c>
    </row>
    <row r="4" spans="1:2" x14ac:dyDescent="0.25">
      <c r="A4" t="s">
        <v>38</v>
      </c>
      <c r="B4">
        <v>1.6104417686800002E-2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G7" sqref="G2:G7"/>
    </sheetView>
  </sheetViews>
  <sheetFormatPr defaultRowHeight="15" x14ac:dyDescent="0.25"/>
  <cols>
    <col min="1" max="1" width="20.140625" customWidth="1"/>
    <col min="2" max="2" width="23" customWidth="1"/>
    <col min="4" max="4" width="18.42578125" customWidth="1"/>
    <col min="8" max="8" width="16.140625" customWidth="1"/>
    <col min="9" max="9" width="24.85546875" customWidth="1"/>
  </cols>
  <sheetData>
    <row r="1" spans="3:8" x14ac:dyDescent="0.25">
      <c r="C1" t="s">
        <v>223</v>
      </c>
      <c r="D1" t="s">
        <v>222</v>
      </c>
    </row>
    <row r="2" spans="3:8" x14ac:dyDescent="0.25">
      <c r="C2">
        <v>-1.04808040035E-3</v>
      </c>
      <c r="D2">
        <v>10000</v>
      </c>
      <c r="E2" t="str">
        <f t="shared" ref="E2:E21" si="0">D2&amp;"_Inc"</f>
        <v>10000_Inc</v>
      </c>
      <c r="G2">
        <v>-1.04808040035E-3</v>
      </c>
      <c r="H2" t="s">
        <v>224</v>
      </c>
    </row>
    <row r="3" spans="3:8" x14ac:dyDescent="0.25">
      <c r="C3">
        <v>1.0140607801900001E-2</v>
      </c>
      <c r="D3">
        <v>20000</v>
      </c>
      <c r="E3" t="str">
        <f t="shared" si="0"/>
        <v>20000_Inc</v>
      </c>
      <c r="G3">
        <v>1.0140607801900001E-2</v>
      </c>
      <c r="H3" t="s">
        <v>225</v>
      </c>
    </row>
    <row r="4" spans="3:8" x14ac:dyDescent="0.25">
      <c r="C4">
        <v>6.34660282076E-2</v>
      </c>
      <c r="D4">
        <v>30000</v>
      </c>
      <c r="E4" t="str">
        <f t="shared" si="0"/>
        <v>30000_Inc</v>
      </c>
      <c r="G4">
        <v>6.34660282076E-2</v>
      </c>
      <c r="H4" t="s">
        <v>226</v>
      </c>
    </row>
    <row r="5" spans="3:8" x14ac:dyDescent="0.25">
      <c r="C5">
        <v>-3.8289656756800003E-2</v>
      </c>
      <c r="D5">
        <v>40000</v>
      </c>
      <c r="E5" t="str">
        <f t="shared" si="0"/>
        <v>40000_Inc</v>
      </c>
      <c r="G5">
        <v>-3.8289656756800003E-2</v>
      </c>
      <c r="H5" t="s">
        <v>227</v>
      </c>
    </row>
    <row r="6" spans="3:8" x14ac:dyDescent="0.25">
      <c r="C6">
        <v>3.2214733422799999E-2</v>
      </c>
      <c r="D6">
        <v>50000</v>
      </c>
      <c r="E6" t="str">
        <f t="shared" si="0"/>
        <v>50000_Inc</v>
      </c>
      <c r="G6">
        <v>3.2214733422799999E-2</v>
      </c>
      <c r="H6" t="s">
        <v>228</v>
      </c>
    </row>
    <row r="7" spans="3:8" x14ac:dyDescent="0.25">
      <c r="C7">
        <v>4.2561673078499999E-2</v>
      </c>
      <c r="D7">
        <v>60000</v>
      </c>
      <c r="E7" t="str">
        <f t="shared" si="0"/>
        <v>60000_Inc</v>
      </c>
      <c r="G7">
        <v>4.2561673078499999E-2</v>
      </c>
      <c r="H7" t="s">
        <v>229</v>
      </c>
    </row>
    <row r="8" spans="3:8" x14ac:dyDescent="0.25">
      <c r="C8">
        <v>-5.9809142220500003E-2</v>
      </c>
      <c r="D8">
        <v>70000</v>
      </c>
      <c r="E8" t="str">
        <f t="shared" si="0"/>
        <v>70000_Inc</v>
      </c>
      <c r="G8">
        <v>-5.9809142220500003E-2</v>
      </c>
      <c r="H8" t="s">
        <v>230</v>
      </c>
    </row>
    <row r="9" spans="3:8" x14ac:dyDescent="0.25">
      <c r="C9">
        <v>1.08809597289E-2</v>
      </c>
      <c r="D9">
        <v>80000</v>
      </c>
      <c r="E9" t="str">
        <f t="shared" si="0"/>
        <v>80000_Inc</v>
      </c>
      <c r="G9">
        <v>1.08809597289E-2</v>
      </c>
      <c r="H9" t="s">
        <v>231</v>
      </c>
    </row>
    <row r="10" spans="3:8" x14ac:dyDescent="0.25">
      <c r="C10">
        <v>-2.4290036455999999E-2</v>
      </c>
      <c r="D10">
        <v>90000</v>
      </c>
      <c r="E10" t="str">
        <f t="shared" si="0"/>
        <v>90000_Inc</v>
      </c>
      <c r="G10">
        <v>-2.4290036455999999E-2</v>
      </c>
      <c r="H10" t="s">
        <v>232</v>
      </c>
    </row>
    <row r="11" spans="3:8" x14ac:dyDescent="0.25">
      <c r="C11">
        <v>-1.10922176096E-2</v>
      </c>
      <c r="D11">
        <v>100000</v>
      </c>
      <c r="E11" t="str">
        <f t="shared" si="0"/>
        <v>100000_Inc</v>
      </c>
      <c r="G11">
        <v>-1.10922176096E-2</v>
      </c>
      <c r="H11" t="s">
        <v>233</v>
      </c>
    </row>
    <row r="12" spans="3:8" x14ac:dyDescent="0.25">
      <c r="C12">
        <v>1.91358723187E-3</v>
      </c>
      <c r="D12">
        <v>110000</v>
      </c>
      <c r="E12" t="str">
        <f t="shared" si="0"/>
        <v>110000_Inc</v>
      </c>
      <c r="G12">
        <v>1.91358723187E-3</v>
      </c>
      <c r="H12" t="s">
        <v>234</v>
      </c>
    </row>
    <row r="13" spans="3:8" x14ac:dyDescent="0.25">
      <c r="C13">
        <v>-1.565426894E-2</v>
      </c>
      <c r="D13">
        <v>120000</v>
      </c>
      <c r="E13" t="str">
        <f t="shared" si="0"/>
        <v>120000_Inc</v>
      </c>
      <c r="G13">
        <v>-1.565426894E-2</v>
      </c>
      <c r="H13" t="s">
        <v>235</v>
      </c>
    </row>
    <row r="14" spans="3:8" x14ac:dyDescent="0.25">
      <c r="C14">
        <v>1.6350215696600001E-2</v>
      </c>
      <c r="D14">
        <v>130000</v>
      </c>
      <c r="E14" t="str">
        <f t="shared" si="0"/>
        <v>130000_Inc</v>
      </c>
      <c r="G14">
        <v>1.6350215696600001E-2</v>
      </c>
      <c r="H14" t="s">
        <v>236</v>
      </c>
    </row>
    <row r="15" spans="3:8" x14ac:dyDescent="0.25">
      <c r="C15">
        <v>6.7769076591300001E-3</v>
      </c>
      <c r="D15">
        <v>140000</v>
      </c>
      <c r="E15" t="str">
        <f t="shared" si="0"/>
        <v>140000_Inc</v>
      </c>
      <c r="G15">
        <v>6.7769076591300001E-3</v>
      </c>
      <c r="H15" t="s">
        <v>237</v>
      </c>
    </row>
    <row r="16" spans="3:8" x14ac:dyDescent="0.25">
      <c r="C16">
        <v>-2.6647099419899998E-3</v>
      </c>
      <c r="D16">
        <v>150000</v>
      </c>
      <c r="E16" t="str">
        <f t="shared" si="0"/>
        <v>150000_Inc</v>
      </c>
      <c r="G16">
        <v>-2.6647099419899998E-3</v>
      </c>
      <c r="H16" t="s">
        <v>238</v>
      </c>
    </row>
    <row r="17" spans="1:8" x14ac:dyDescent="0.25">
      <c r="C17">
        <v>-5.6075205790699998E-3</v>
      </c>
      <c r="D17">
        <v>160000</v>
      </c>
      <c r="E17" t="str">
        <f t="shared" si="0"/>
        <v>160000_Inc</v>
      </c>
      <c r="G17">
        <v>-5.6075205790699998E-3</v>
      </c>
      <c r="H17" t="s">
        <v>239</v>
      </c>
    </row>
    <row r="18" spans="1:8" x14ac:dyDescent="0.25">
      <c r="C18">
        <v>4.8924782769200004E-3</v>
      </c>
      <c r="D18">
        <v>170000</v>
      </c>
      <c r="E18" t="str">
        <f t="shared" si="0"/>
        <v>170000_Inc</v>
      </c>
      <c r="G18">
        <v>4.8924782769200004E-3</v>
      </c>
      <c r="H18" t="s">
        <v>240</v>
      </c>
    </row>
    <row r="19" spans="1:8" x14ac:dyDescent="0.25">
      <c r="C19">
        <v>-1.1114494524899999E-3</v>
      </c>
      <c r="D19">
        <v>180000</v>
      </c>
      <c r="E19" t="str">
        <f t="shared" si="0"/>
        <v>180000_Inc</v>
      </c>
      <c r="G19">
        <v>-1.1114494524899999E-3</v>
      </c>
      <c r="H19" t="s">
        <v>241</v>
      </c>
    </row>
    <row r="20" spans="1:8" x14ac:dyDescent="0.25">
      <c r="C20">
        <v>-9.0766325462900003E-4</v>
      </c>
      <c r="D20">
        <v>190000</v>
      </c>
      <c r="E20" t="str">
        <f t="shared" si="0"/>
        <v>190000_Inc</v>
      </c>
      <c r="G20">
        <v>-9.0766325462900003E-4</v>
      </c>
      <c r="H20" t="s">
        <v>242</v>
      </c>
    </row>
    <row r="21" spans="1:8" x14ac:dyDescent="0.25">
      <c r="C21">
        <v>-1.2836339158200001E-3</v>
      </c>
      <c r="D21">
        <v>210000</v>
      </c>
      <c r="E21" t="str">
        <f t="shared" si="0"/>
        <v>210000_Inc</v>
      </c>
      <c r="G21">
        <v>-1.2836339158200001E-3</v>
      </c>
      <c r="H21" t="s">
        <v>243</v>
      </c>
    </row>
    <row r="24" spans="1:8" x14ac:dyDescent="0.25">
      <c r="A24">
        <v>10000</v>
      </c>
      <c r="B24">
        <v>-2.4493085210100002E-3</v>
      </c>
      <c r="C24">
        <v>-1.04808040035E-3</v>
      </c>
      <c r="D24">
        <f>AVERAGE(B24:C24)</f>
        <v>-1.7486944606800001E-3</v>
      </c>
    </row>
    <row r="25" spans="1:8" x14ac:dyDescent="0.25">
      <c r="A25">
        <v>20000</v>
      </c>
      <c r="B25">
        <v>4.0261236194500004E-3</v>
      </c>
      <c r="C25">
        <v>1.0140607801900001E-2</v>
      </c>
      <c r="D25">
        <f t="shared" ref="D25:D36" si="1">AVERAGE(B25:C25)</f>
        <v>7.0833657106750009E-3</v>
      </c>
    </row>
    <row r="26" spans="1:8" x14ac:dyDescent="0.25">
      <c r="A26">
        <v>30000</v>
      </c>
      <c r="B26">
        <v>-5.9587249020699997E-3</v>
      </c>
      <c r="C26">
        <v>6.34660282076E-2</v>
      </c>
      <c r="D26">
        <f t="shared" si="1"/>
        <v>2.8753651652765E-2</v>
      </c>
    </row>
    <row r="27" spans="1:8" x14ac:dyDescent="0.25">
      <c r="A27">
        <v>40000</v>
      </c>
      <c r="B27">
        <v>7.1405819916699996E-3</v>
      </c>
      <c r="C27">
        <v>-3.8289656756800003E-2</v>
      </c>
      <c r="D27">
        <f t="shared" si="1"/>
        <v>-1.5574537382565002E-2</v>
      </c>
    </row>
    <row r="28" spans="1:8" x14ac:dyDescent="0.25">
      <c r="A28">
        <v>50000</v>
      </c>
      <c r="B28">
        <v>4.0495309937499998E-3</v>
      </c>
      <c r="C28">
        <v>3.2214733422799999E-2</v>
      </c>
      <c r="D28">
        <f t="shared" si="1"/>
        <v>1.8132132208275E-2</v>
      </c>
    </row>
    <row r="29" spans="1:8" x14ac:dyDescent="0.25">
      <c r="A29">
        <v>60000</v>
      </c>
      <c r="B29">
        <v>-5.2949157286700001E-3</v>
      </c>
      <c r="C29">
        <v>4.2561673078499999E-2</v>
      </c>
      <c r="D29">
        <f t="shared" si="1"/>
        <v>1.8633378674914998E-2</v>
      </c>
    </row>
    <row r="30" spans="1:8" x14ac:dyDescent="0.25">
      <c r="A30">
        <v>70000</v>
      </c>
      <c r="B30">
        <v>2.23157565846E-3</v>
      </c>
      <c r="C30">
        <v>-5.9809142220500003E-2</v>
      </c>
      <c r="D30">
        <f t="shared" si="1"/>
        <v>-2.8788783281020001E-2</v>
      </c>
    </row>
    <row r="31" spans="1:8" x14ac:dyDescent="0.25">
      <c r="A31">
        <v>80000</v>
      </c>
      <c r="B31">
        <v>-4.7246869083E-3</v>
      </c>
      <c r="C31">
        <v>1.08809597289E-2</v>
      </c>
      <c r="D31">
        <f t="shared" si="1"/>
        <v>3.0781364103000001E-3</v>
      </c>
    </row>
    <row r="32" spans="1:8" x14ac:dyDescent="0.25">
      <c r="A32">
        <v>90000</v>
      </c>
      <c r="B32">
        <v>-1.3219203319899999E-2</v>
      </c>
      <c r="C32">
        <v>-2.4290036455999999E-2</v>
      </c>
      <c r="D32">
        <f t="shared" si="1"/>
        <v>-1.8754619887949998E-2</v>
      </c>
    </row>
    <row r="33" spans="1:4" x14ac:dyDescent="0.25">
      <c r="A33">
        <v>100000</v>
      </c>
      <c r="B33">
        <v>-8.3770057016300005E-3</v>
      </c>
      <c r="C33">
        <v>-1.10922176096E-2</v>
      </c>
      <c r="D33">
        <f t="shared" si="1"/>
        <v>-9.7346116556150004E-3</v>
      </c>
    </row>
    <row r="34" spans="1:4" x14ac:dyDescent="0.25">
      <c r="A34">
        <v>110000</v>
      </c>
      <c r="B34">
        <v>-5.1754519149499996E-3</v>
      </c>
      <c r="C34">
        <v>1.91358723187E-3</v>
      </c>
      <c r="D34">
        <f t="shared" si="1"/>
        <v>-1.6309323415399997E-3</v>
      </c>
    </row>
    <row r="35" spans="1:4" x14ac:dyDescent="0.25">
      <c r="A35">
        <v>120000</v>
      </c>
      <c r="B35">
        <v>-4.0106438497400001E-3</v>
      </c>
      <c r="C35">
        <v>-1.565426894E-2</v>
      </c>
      <c r="D35">
        <f t="shared" si="1"/>
        <v>-9.8324563948700011E-3</v>
      </c>
    </row>
    <row r="36" spans="1:4" x14ac:dyDescent="0.25">
      <c r="A36">
        <v>130000</v>
      </c>
      <c r="B36">
        <v>-4.8285005645999999E-3</v>
      </c>
      <c r="C36">
        <v>1.6350215696600001E-2</v>
      </c>
      <c r="D36">
        <f t="shared" si="1"/>
        <v>5.7608575660000006E-3</v>
      </c>
    </row>
    <row r="37" spans="1:4" x14ac:dyDescent="0.25">
      <c r="A37">
        <v>140000</v>
      </c>
      <c r="B37" t="e">
        <v>#N/A</v>
      </c>
      <c r="C37">
        <v>6.7769076591300001E-3</v>
      </c>
      <c r="D37">
        <f>C37</f>
        <v>6.7769076591300001E-3</v>
      </c>
    </row>
    <row r="38" spans="1:4" x14ac:dyDescent="0.25">
      <c r="A38">
        <v>150000</v>
      </c>
      <c r="B38" t="e">
        <v>#N/A</v>
      </c>
      <c r="C38">
        <v>-2.6647099419899998E-3</v>
      </c>
      <c r="D38">
        <f t="shared" ref="D38:D40" si="2">C38</f>
        <v>-2.6647099419899998E-3</v>
      </c>
    </row>
    <row r="39" spans="1:4" x14ac:dyDescent="0.25">
      <c r="A39">
        <v>160000</v>
      </c>
      <c r="B39" t="e">
        <v>#N/A</v>
      </c>
      <c r="C39">
        <v>-5.6075205790699998E-3</v>
      </c>
      <c r="D39">
        <f t="shared" si="2"/>
        <v>-5.6075205790699998E-3</v>
      </c>
    </row>
    <row r="40" spans="1:4" x14ac:dyDescent="0.25">
      <c r="A40">
        <v>170000</v>
      </c>
      <c r="B40">
        <v>1.01144976982E-3</v>
      </c>
      <c r="C40">
        <v>4.8924782769200004E-3</v>
      </c>
      <c r="D40">
        <f t="shared" si="2"/>
        <v>4.8924782769200004E-3</v>
      </c>
    </row>
    <row r="41" spans="1:4" x14ac:dyDescent="0.25">
      <c r="A41">
        <v>180000</v>
      </c>
      <c r="B41" t="e">
        <v>#N/A</v>
      </c>
      <c r="C41">
        <v>-1.1114494524899999E-3</v>
      </c>
      <c r="D41">
        <f>AVERAGE(C41:C43)</f>
        <v>-1.1009155409796667E-3</v>
      </c>
    </row>
    <row r="42" spans="1:4" x14ac:dyDescent="0.25">
      <c r="A42">
        <v>190000</v>
      </c>
      <c r="B42" t="e">
        <v>#N/A</v>
      </c>
      <c r="C42">
        <v>-9.0766325462900003E-4</v>
      </c>
    </row>
    <row r="43" spans="1:4" x14ac:dyDescent="0.25">
      <c r="A43">
        <v>210000</v>
      </c>
      <c r="B43" t="e">
        <v>#N/A</v>
      </c>
      <c r="C43">
        <v>-1.2836339158200001E-3</v>
      </c>
    </row>
  </sheetData>
  <autoFilter ref="A23:B43">
    <sortState ref="A25:B45">
      <sortCondition ref="A24:A45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3"/>
  <sheetViews>
    <sheetView workbookViewId="0">
      <selection activeCell="N10" sqref="N10:O10"/>
    </sheetView>
  </sheetViews>
  <sheetFormatPr defaultRowHeight="15" x14ac:dyDescent="0.25"/>
  <cols>
    <col min="2" max="2" width="32" customWidth="1"/>
    <col min="10" max="10" width="21.5703125" customWidth="1"/>
    <col min="11" max="11" width="21.140625" customWidth="1"/>
  </cols>
  <sheetData>
    <row r="2" spans="2:15" x14ac:dyDescent="0.25">
      <c r="B2" t="s">
        <v>150</v>
      </c>
      <c r="C2">
        <v>-4.5774829288099998E-2</v>
      </c>
      <c r="D2">
        <v>1.8664941729199999E-3</v>
      </c>
    </row>
    <row r="3" spans="2:15" x14ac:dyDescent="0.25">
      <c r="B3" t="s">
        <v>159</v>
      </c>
      <c r="C3">
        <v>-0.15988310566200001</v>
      </c>
      <c r="D3">
        <v>-0.148926344716</v>
      </c>
    </row>
    <row r="4" spans="2:15" x14ac:dyDescent="0.25">
      <c r="B4" t="s">
        <v>2</v>
      </c>
      <c r="C4">
        <v>0.40827593952199998</v>
      </c>
      <c r="D4">
        <v>6.4457020523899997E-2</v>
      </c>
    </row>
    <row r="5" spans="2:15" x14ac:dyDescent="0.25">
      <c r="B5" t="s">
        <v>163</v>
      </c>
      <c r="C5">
        <v>-0.45641404732099999</v>
      </c>
      <c r="D5">
        <v>-0.48833610630199997</v>
      </c>
    </row>
    <row r="6" spans="2:15" x14ac:dyDescent="0.25">
      <c r="B6" t="s">
        <v>162</v>
      </c>
      <c r="C6">
        <v>-0.31834222677399998</v>
      </c>
      <c r="D6">
        <v>-0.11026353236399999</v>
      </c>
    </row>
    <row r="7" spans="2:15" x14ac:dyDescent="0.25">
      <c r="B7" t="s">
        <v>10</v>
      </c>
      <c r="C7">
        <v>0.124286877925</v>
      </c>
      <c r="D7">
        <v>8.5188674571900005E-3</v>
      </c>
    </row>
    <row r="8" spans="2:15" x14ac:dyDescent="0.25">
      <c r="B8" t="s">
        <v>158</v>
      </c>
      <c r="C8">
        <v>-0.113914030395</v>
      </c>
      <c r="D8">
        <v>-0.148056200272</v>
      </c>
      <c r="N8" t="s">
        <v>150</v>
      </c>
      <c r="O8">
        <v>-4.5774829288099998E-2</v>
      </c>
    </row>
    <row r="9" spans="2:15" x14ac:dyDescent="0.25">
      <c r="B9" t="s">
        <v>154</v>
      </c>
      <c r="C9">
        <v>-5.3631143869400003E-2</v>
      </c>
      <c r="D9">
        <v>-1.3200276304200001E-2</v>
      </c>
      <c r="J9" t="s">
        <v>154</v>
      </c>
      <c r="K9">
        <v>-5.3631143869400003E-2</v>
      </c>
      <c r="N9" t="s">
        <v>162</v>
      </c>
      <c r="O9">
        <v>-0.31834222677399998</v>
      </c>
    </row>
    <row r="10" spans="2:15" x14ac:dyDescent="0.25">
      <c r="B10" t="s">
        <v>160</v>
      </c>
      <c r="C10">
        <v>-0.20210076533099999</v>
      </c>
      <c r="D10">
        <v>-0.10063049049800001</v>
      </c>
      <c r="J10" t="s">
        <v>160</v>
      </c>
      <c r="K10">
        <v>-0.20210076533099999</v>
      </c>
      <c r="N10" t="s">
        <v>1</v>
      </c>
      <c r="O10">
        <v>0.42862314258500001</v>
      </c>
    </row>
    <row r="11" spans="2:15" x14ac:dyDescent="0.25">
      <c r="B11" t="s">
        <v>3</v>
      </c>
      <c r="C11">
        <v>0.36390053127600003</v>
      </c>
      <c r="D11">
        <v>0.158584514935</v>
      </c>
      <c r="J11" t="s">
        <v>3</v>
      </c>
      <c r="K11">
        <v>0.36390053127600003</v>
      </c>
      <c r="N11" t="s">
        <v>10</v>
      </c>
      <c r="O11">
        <v>0.124286877925</v>
      </c>
    </row>
    <row r="12" spans="2:15" x14ac:dyDescent="0.25">
      <c r="B12" t="s">
        <v>25</v>
      </c>
      <c r="C12">
        <v>2.95095127885E-2</v>
      </c>
      <c r="D12">
        <v>3.1723791305099999E-3</v>
      </c>
      <c r="J12" t="s">
        <v>25</v>
      </c>
      <c r="K12">
        <v>2.95095127885E-2</v>
      </c>
    </row>
    <row r="13" spans="2:15" x14ac:dyDescent="0.25">
      <c r="B13" t="s">
        <v>1</v>
      </c>
      <c r="C13">
        <v>0.42862314258500001</v>
      </c>
      <c r="D13">
        <v>0.15538584693900001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topLeftCell="B1" workbookViewId="0">
      <selection activeCell="I26" sqref="I26:I36"/>
    </sheetView>
  </sheetViews>
  <sheetFormatPr defaultRowHeight="15" x14ac:dyDescent="0.25"/>
  <sheetData>
    <row r="2" spans="2:4" x14ac:dyDescent="0.25">
      <c r="B2">
        <v>0</v>
      </c>
      <c r="C2">
        <v>-7.4110312978500003E-4</v>
      </c>
      <c r="D2">
        <v>-7.3781183350500005E-4</v>
      </c>
    </row>
    <row r="3" spans="2:4" x14ac:dyDescent="0.25">
      <c r="B3">
        <v>1</v>
      </c>
      <c r="C3">
        <v>-7.7776357791899996E-3</v>
      </c>
      <c r="D3">
        <v>-1.2048453160499999E-3</v>
      </c>
    </row>
    <row r="4" spans="2:4" x14ac:dyDescent="0.25">
      <c r="B4">
        <v>2</v>
      </c>
      <c r="C4">
        <v>-9.1738765426099995E-3</v>
      </c>
      <c r="D4">
        <v>1.61893221413E-3</v>
      </c>
    </row>
    <row r="5" spans="2:4" x14ac:dyDescent="0.25">
      <c r="B5">
        <v>3</v>
      </c>
      <c r="C5">
        <v>-8.8960334259899996E-3</v>
      </c>
      <c r="D5">
        <v>-1.91027301702E-4</v>
      </c>
    </row>
    <row r="6" spans="2:4" x14ac:dyDescent="0.25">
      <c r="B6">
        <v>4</v>
      </c>
      <c r="C6">
        <v>-8.9292692871600007E-3</v>
      </c>
      <c r="D6">
        <v>-8.5195223573700002E-4</v>
      </c>
    </row>
    <row r="7" spans="2:4" x14ac:dyDescent="0.25">
      <c r="B7">
        <v>5</v>
      </c>
      <c r="C7">
        <v>-6.7622973520499998E-3</v>
      </c>
      <c r="D7">
        <v>6.4523404320800002E-3</v>
      </c>
    </row>
    <row r="8" spans="2:4" x14ac:dyDescent="0.25">
      <c r="B8">
        <v>6</v>
      </c>
      <c r="C8">
        <v>-4.72309585886E-4</v>
      </c>
      <c r="D8">
        <v>1.7391721593700001E-2</v>
      </c>
    </row>
    <row r="9" spans="2:4" x14ac:dyDescent="0.25">
      <c r="B9">
        <v>7</v>
      </c>
      <c r="C9">
        <v>2.9639499269399999E-2</v>
      </c>
      <c r="D9">
        <v>8.0365464681E-3</v>
      </c>
    </row>
    <row r="10" spans="2:4" x14ac:dyDescent="0.25">
      <c r="B10">
        <v>8</v>
      </c>
      <c r="C10">
        <v>1.9722310878600002E-2</v>
      </c>
      <c r="D10">
        <v>2.52140726649E-3</v>
      </c>
    </row>
    <row r="11" spans="2:4" x14ac:dyDescent="0.25">
      <c r="B11">
        <v>9</v>
      </c>
      <c r="C11">
        <v>2.0903967819099999E-2</v>
      </c>
      <c r="D11">
        <v>-2.2306665990699998E-3</v>
      </c>
    </row>
    <row r="12" spans="2:4" x14ac:dyDescent="0.25">
      <c r="B12">
        <v>10</v>
      </c>
      <c r="C12">
        <v>3.4611174563400002E-3</v>
      </c>
      <c r="D12">
        <v>-6.0093424896999999E-5</v>
      </c>
    </row>
    <row r="13" spans="2:4" x14ac:dyDescent="0.25">
      <c r="B13">
        <v>11</v>
      </c>
      <c r="C13">
        <v>-7.4568244238900003E-3</v>
      </c>
      <c r="D13">
        <v>-1.7841611643800001E-3</v>
      </c>
    </row>
    <row r="14" spans="2:4" x14ac:dyDescent="0.25">
      <c r="B14">
        <v>12</v>
      </c>
      <c r="C14">
        <v>1.2904695591299999E-2</v>
      </c>
      <c r="D14">
        <v>-6.0645179609799997E-3</v>
      </c>
    </row>
    <row r="15" spans="2:4" x14ac:dyDescent="0.25">
      <c r="B15">
        <v>13</v>
      </c>
      <c r="C15">
        <v>-6.4487583392199999E-3</v>
      </c>
      <c r="D15">
        <v>-1.92846898343E-3</v>
      </c>
    </row>
    <row r="16" spans="2:4" x14ac:dyDescent="0.25">
      <c r="B16">
        <v>14</v>
      </c>
      <c r="C16">
        <v>-1.41816662636E-2</v>
      </c>
      <c r="D16">
        <v>1.8891848652799999E-3</v>
      </c>
    </row>
    <row r="17" spans="2:9" x14ac:dyDescent="0.25">
      <c r="B17">
        <v>15</v>
      </c>
      <c r="C17">
        <v>-1.54620588356E-2</v>
      </c>
      <c r="D17">
        <v>7.2421440549300006E-5</v>
      </c>
    </row>
    <row r="18" spans="2:9" x14ac:dyDescent="0.25">
      <c r="B18">
        <v>16</v>
      </c>
      <c r="C18">
        <v>-4.7259114825400003E-3</v>
      </c>
      <c r="D18">
        <v>3.6981385115400001E-3</v>
      </c>
    </row>
    <row r="19" spans="2:9" x14ac:dyDescent="0.25">
      <c r="B19">
        <v>17</v>
      </c>
      <c r="C19">
        <v>-1.4554664629299999E-2</v>
      </c>
      <c r="D19">
        <v>-1.13288109709E-3</v>
      </c>
    </row>
    <row r="20" spans="2:9" x14ac:dyDescent="0.25">
      <c r="B20">
        <v>18</v>
      </c>
      <c r="C20">
        <v>-6.2320952535200001E-3</v>
      </c>
      <c r="D20">
        <v>-8.2714535068599999E-3</v>
      </c>
    </row>
    <row r="21" spans="2:9" x14ac:dyDescent="0.25">
      <c r="B21">
        <v>19</v>
      </c>
      <c r="C21">
        <v>1.0701643729500001E-2</v>
      </c>
      <c r="D21">
        <v>-8.2556266436399992E-3</v>
      </c>
    </row>
    <row r="22" spans="2:9" x14ac:dyDescent="0.25">
      <c r="B22">
        <v>20</v>
      </c>
      <c r="C22">
        <v>1.8663181524200001E-3</v>
      </c>
      <c r="D22">
        <v>-7.8045724814899999E-3</v>
      </c>
    </row>
    <row r="23" spans="2:9" x14ac:dyDescent="0.25">
      <c r="B23">
        <v>21</v>
      </c>
      <c r="C23">
        <v>2.74343859257E-4</v>
      </c>
      <c r="D23">
        <v>-5.2025339645900004E-3</v>
      </c>
    </row>
    <row r="24" spans="2:9" x14ac:dyDescent="0.25">
      <c r="B24">
        <v>22</v>
      </c>
      <c r="C24">
        <v>-2.51326097815E-3</v>
      </c>
      <c r="D24">
        <v>-7.4810717919400005E-4</v>
      </c>
    </row>
    <row r="25" spans="2:9" x14ac:dyDescent="0.25">
      <c r="B25">
        <v>23</v>
      </c>
      <c r="C25">
        <v>-9.0766325463200001E-4</v>
      </c>
      <c r="D25">
        <v>-9.8296141013200005E-4</v>
      </c>
    </row>
    <row r="26" spans="2:9" x14ac:dyDescent="0.25">
      <c r="I26">
        <v>1.9722310878600002E-2</v>
      </c>
    </row>
    <row r="27" spans="2:9" x14ac:dyDescent="0.25">
      <c r="I27">
        <v>2.0903967819099999E-2</v>
      </c>
    </row>
    <row r="28" spans="2:9" x14ac:dyDescent="0.25">
      <c r="I28">
        <v>3.4611174563400002E-3</v>
      </c>
    </row>
    <row r="29" spans="2:9" x14ac:dyDescent="0.25">
      <c r="I29">
        <v>-7.4568244238900003E-3</v>
      </c>
    </row>
    <row r="30" spans="2:9" x14ac:dyDescent="0.25">
      <c r="I30">
        <v>1.2904695591299999E-2</v>
      </c>
    </row>
    <row r="31" spans="2:9" x14ac:dyDescent="0.25">
      <c r="I31">
        <v>-6.4487583392199999E-3</v>
      </c>
    </row>
    <row r="32" spans="2:9" x14ac:dyDescent="0.25">
      <c r="I32">
        <v>-1.41816662636E-2</v>
      </c>
    </row>
    <row r="33" spans="9:9" x14ac:dyDescent="0.25">
      <c r="I33">
        <v>-1.54620588356E-2</v>
      </c>
    </row>
    <row r="34" spans="9:9" x14ac:dyDescent="0.25">
      <c r="I34">
        <v>-4.7259114825400003E-3</v>
      </c>
    </row>
    <row r="35" spans="9:9" x14ac:dyDescent="0.25">
      <c r="I35">
        <v>-1.4554664629299999E-2</v>
      </c>
    </row>
    <row r="36" spans="9:9" x14ac:dyDescent="0.25">
      <c r="I36">
        <v>-6.2320952535200001E-3</v>
      </c>
    </row>
  </sheetData>
  <sortState ref="B2:E25">
    <sortCondition ref="B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5" sqref="A5:B7"/>
    </sheetView>
  </sheetViews>
  <sheetFormatPr defaultRowHeight="15" x14ac:dyDescent="0.25"/>
  <sheetData>
    <row r="1" spans="1:2" x14ac:dyDescent="0.25">
      <c r="A1" t="s">
        <v>30</v>
      </c>
      <c r="B1">
        <v>2.1697772871099998E-2</v>
      </c>
    </row>
    <row r="2" spans="1:2" x14ac:dyDescent="0.25">
      <c r="A2" t="s">
        <v>136</v>
      </c>
      <c r="B2">
        <v>-2.1748202281700001E-2</v>
      </c>
    </row>
    <row r="5" spans="1:2" x14ac:dyDescent="0.25">
      <c r="A5" t="s">
        <v>165</v>
      </c>
      <c r="B5">
        <v>-1.8297823934999999E-2</v>
      </c>
    </row>
    <row r="6" spans="1:2" x14ac:dyDescent="0.25">
      <c r="A6" t="s">
        <v>167</v>
      </c>
      <c r="B6">
        <v>-1.2113927248100001E-2</v>
      </c>
    </row>
    <row r="7" spans="1:2" x14ac:dyDescent="0.25">
      <c r="A7" t="s">
        <v>166</v>
      </c>
      <c r="B7">
        <v>8.0589209731000006E-3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A7" sqref="A2:XFD7"/>
    </sheetView>
  </sheetViews>
  <sheetFormatPr defaultRowHeight="15" x14ac:dyDescent="0.25"/>
  <cols>
    <col min="1" max="1" width="34.140625" customWidth="1"/>
    <col min="2" max="2" width="41.7109375" customWidth="1"/>
  </cols>
  <sheetData>
    <row r="1" spans="1:2" x14ac:dyDescent="0.25">
      <c r="A1" t="s">
        <v>263</v>
      </c>
      <c r="B1" t="s">
        <v>264</v>
      </c>
    </row>
    <row r="2" spans="1:2" x14ac:dyDescent="0.25">
      <c r="A2" t="s">
        <v>214</v>
      </c>
      <c r="B2">
        <v>-3.5763588944800001E-2</v>
      </c>
    </row>
    <row r="3" spans="1:2" x14ac:dyDescent="0.25">
      <c r="A3" t="s">
        <v>70</v>
      </c>
      <c r="B3">
        <v>-3.1397882430299999E-2</v>
      </c>
    </row>
    <row r="4" spans="1:2" x14ac:dyDescent="0.25">
      <c r="A4" t="s">
        <v>213</v>
      </c>
      <c r="B4">
        <v>-2.5584987876300001E-2</v>
      </c>
    </row>
    <row r="5" spans="1:2" x14ac:dyDescent="0.25">
      <c r="A5" t="s">
        <v>212</v>
      </c>
      <c r="B5">
        <v>-1.8983491743999999E-2</v>
      </c>
    </row>
    <row r="6" spans="1:2" x14ac:dyDescent="0.25">
      <c r="A6" t="s">
        <v>210</v>
      </c>
      <c r="B6">
        <v>-1.0979289188999999E-2</v>
      </c>
    </row>
    <row r="7" spans="1:2" x14ac:dyDescent="0.25">
      <c r="A7" t="s">
        <v>209</v>
      </c>
      <c r="B7">
        <v>-1.0538272090699999E-2</v>
      </c>
    </row>
    <row r="8" spans="1:2" x14ac:dyDescent="0.25">
      <c r="A8" t="s">
        <v>208</v>
      </c>
      <c r="B8">
        <v>-9.8750661421000002E-3</v>
      </c>
    </row>
    <row r="9" spans="1:2" x14ac:dyDescent="0.25">
      <c r="A9" t="s">
        <v>207</v>
      </c>
      <c r="B9">
        <v>-9.6342172978300007E-3</v>
      </c>
    </row>
    <row r="10" spans="1:2" x14ac:dyDescent="0.25">
      <c r="A10" t="s">
        <v>204</v>
      </c>
      <c r="B10">
        <v>-7.3722656756300001E-3</v>
      </c>
    </row>
    <row r="11" spans="1:2" x14ac:dyDescent="0.25">
      <c r="A11" t="s">
        <v>115</v>
      </c>
      <c r="B11">
        <v>-7.35667429443E-3</v>
      </c>
    </row>
    <row r="12" spans="1:2" x14ac:dyDescent="0.25">
      <c r="A12" t="s">
        <v>56</v>
      </c>
      <c r="B12">
        <v>1.1379559640900001E-2</v>
      </c>
    </row>
    <row r="13" spans="1:2" x14ac:dyDescent="0.25">
      <c r="A13" t="s">
        <v>178</v>
      </c>
      <c r="B13">
        <v>1.2346362830999999E-2</v>
      </c>
    </row>
    <row r="14" spans="1:2" x14ac:dyDescent="0.25">
      <c r="A14" t="s">
        <v>55</v>
      </c>
      <c r="B14">
        <v>1.2650531887100001E-2</v>
      </c>
    </row>
    <row r="15" spans="1:2" x14ac:dyDescent="0.25">
      <c r="A15" t="s">
        <v>52</v>
      </c>
      <c r="B15">
        <v>1.3095420617299999E-2</v>
      </c>
    </row>
    <row r="16" spans="1:2" x14ac:dyDescent="0.25">
      <c r="A16" t="s">
        <v>51</v>
      </c>
      <c r="B16">
        <v>1.31752349113E-2</v>
      </c>
    </row>
    <row r="17" spans="1:2" x14ac:dyDescent="0.25">
      <c r="A17" t="s">
        <v>49</v>
      </c>
      <c r="B17">
        <v>1.3668134604099999E-2</v>
      </c>
    </row>
    <row r="18" spans="1:2" x14ac:dyDescent="0.25">
      <c r="A18" t="s">
        <v>47</v>
      </c>
      <c r="B18">
        <v>1.41780104161E-2</v>
      </c>
    </row>
    <row r="19" spans="1:2" x14ac:dyDescent="0.25">
      <c r="A19" t="s">
        <v>46</v>
      </c>
      <c r="B19">
        <v>1.4211039632300001E-2</v>
      </c>
    </row>
    <row r="20" spans="1:2" x14ac:dyDescent="0.25">
      <c r="A20" t="s">
        <v>43</v>
      </c>
      <c r="B20">
        <v>1.45186900581E-2</v>
      </c>
    </row>
    <row r="21" spans="1:2" x14ac:dyDescent="0.25">
      <c r="A21" t="s">
        <v>42</v>
      </c>
      <c r="B21">
        <v>1.4762268303699999E-2</v>
      </c>
    </row>
    <row r="22" spans="1:2" x14ac:dyDescent="0.25">
      <c r="A22" t="s">
        <v>36</v>
      </c>
      <c r="B22">
        <v>1.6671897988800002E-2</v>
      </c>
    </row>
    <row r="23" spans="1:2" x14ac:dyDescent="0.25">
      <c r="A23" t="s">
        <v>175</v>
      </c>
      <c r="B23">
        <v>1.7131367191099998E-2</v>
      </c>
    </row>
    <row r="24" spans="1:2" x14ac:dyDescent="0.25">
      <c r="A24" t="s">
        <v>35</v>
      </c>
      <c r="B24">
        <v>1.9392442625299999E-2</v>
      </c>
    </row>
    <row r="25" spans="1:2" x14ac:dyDescent="0.25">
      <c r="A25" t="s">
        <v>173</v>
      </c>
      <c r="B25">
        <v>1.9702424891599998E-2</v>
      </c>
    </row>
    <row r="26" spans="1:2" x14ac:dyDescent="0.25">
      <c r="A26" t="s">
        <v>29</v>
      </c>
      <c r="B26">
        <v>2.27499939033E-2</v>
      </c>
    </row>
    <row r="27" spans="1:2" x14ac:dyDescent="0.25">
      <c r="A27" t="s">
        <v>27</v>
      </c>
      <c r="B27">
        <v>2.3650678228800001E-2</v>
      </c>
    </row>
    <row r="28" spans="1:2" x14ac:dyDescent="0.25">
      <c r="A28" t="s">
        <v>8</v>
      </c>
      <c r="B28">
        <v>0.138118481972</v>
      </c>
    </row>
  </sheetData>
  <autoFilter ref="A1:B28">
    <sortState ref="A2:B53">
      <sortCondition ref="B1:B53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7"/>
    </sheetView>
  </sheetViews>
  <sheetFormatPr defaultRowHeight="15" x14ac:dyDescent="0.25"/>
  <cols>
    <col min="1" max="1" width="20.85546875" customWidth="1"/>
  </cols>
  <sheetData>
    <row r="1" spans="1:2" x14ac:dyDescent="0.25">
      <c r="A1" t="s">
        <v>244</v>
      </c>
      <c r="B1">
        <v>6.5922199079200003E-3</v>
      </c>
    </row>
    <row r="2" spans="1:2" x14ac:dyDescent="0.25">
      <c r="A2" t="s">
        <v>248</v>
      </c>
      <c r="B2">
        <v>3.8461024237399999E-2</v>
      </c>
    </row>
    <row r="3" spans="1:2" x14ac:dyDescent="0.25">
      <c r="A3" t="s">
        <v>249</v>
      </c>
      <c r="B3">
        <v>5.3238175029499998E-2</v>
      </c>
    </row>
    <row r="4" spans="1:2" x14ac:dyDescent="0.25">
      <c r="A4" t="s">
        <v>250</v>
      </c>
      <c r="B4">
        <v>-6.2190764657100002E-2</v>
      </c>
    </row>
    <row r="5" spans="1:2" x14ac:dyDescent="0.25">
      <c r="A5" t="s">
        <v>245</v>
      </c>
      <c r="B5">
        <v>-1.64395430456E-2</v>
      </c>
    </row>
    <row r="6" spans="1:2" x14ac:dyDescent="0.25">
      <c r="A6" t="s">
        <v>246</v>
      </c>
      <c r="B6">
        <v>1.569367143E-2</v>
      </c>
    </row>
    <row r="7" spans="1:2" x14ac:dyDescent="0.25">
      <c r="A7" t="s">
        <v>247</v>
      </c>
      <c r="B7">
        <v>-3.5339390304900002E-4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4" sqref="B4"/>
    </sheetView>
  </sheetViews>
  <sheetFormatPr defaultRowHeight="15" x14ac:dyDescent="0.25"/>
  <cols>
    <col min="1" max="1" width="20.85546875" customWidth="1"/>
  </cols>
  <sheetData>
    <row r="1" spans="1:4" x14ac:dyDescent="0.25">
      <c r="A1" t="s">
        <v>16</v>
      </c>
      <c r="B1">
        <v>5.5512117457700003E-2</v>
      </c>
      <c r="C1" t="s">
        <v>16</v>
      </c>
      <c r="D1">
        <v>6.0606933063800002E-3</v>
      </c>
    </row>
    <row r="2" spans="1:4" x14ac:dyDescent="0.25">
      <c r="A2" t="s">
        <v>26</v>
      </c>
      <c r="B2">
        <v>2.7942089396999999E-2</v>
      </c>
      <c r="C2" t="s">
        <v>26</v>
      </c>
      <c r="D2">
        <v>8.4345231973399998E-4</v>
      </c>
    </row>
    <row r="3" spans="1:4" x14ac:dyDescent="0.25">
      <c r="A3" t="s">
        <v>111</v>
      </c>
      <c r="B3">
        <v>-5.6739999282400004E-3</v>
      </c>
      <c r="C3" t="s">
        <v>111</v>
      </c>
      <c r="D3">
        <v>-4.2068420447299998E-3</v>
      </c>
    </row>
    <row r="4" spans="1:4" x14ac:dyDescent="0.25">
      <c r="A4" t="s">
        <v>134</v>
      </c>
      <c r="B4">
        <v>-1.98441872337E-2</v>
      </c>
      <c r="C4" t="s">
        <v>134</v>
      </c>
      <c r="D4">
        <v>6.2291238271300004E-3</v>
      </c>
    </row>
    <row r="5" spans="1:4" x14ac:dyDescent="0.25">
      <c r="A5" t="s">
        <v>129</v>
      </c>
      <c r="B5">
        <v>-1.5043777112999999E-2</v>
      </c>
      <c r="C5" t="s">
        <v>129</v>
      </c>
      <c r="D5">
        <v>-1.82748474336E-2</v>
      </c>
    </row>
    <row r="6" spans="1:4" x14ac:dyDescent="0.25">
      <c r="A6" t="s">
        <v>152</v>
      </c>
      <c r="B6">
        <v>-4.6467565859599998E-2</v>
      </c>
      <c r="C6" t="s">
        <v>152</v>
      </c>
      <c r="D6">
        <v>-1.10435883479E-2</v>
      </c>
    </row>
    <row r="7" spans="1:4" x14ac:dyDescent="0.25">
      <c r="A7" t="s">
        <v>157</v>
      </c>
      <c r="B7">
        <v>-6.1884576044400001E-2</v>
      </c>
      <c r="C7" t="s">
        <v>157</v>
      </c>
      <c r="D7">
        <v>1.07848494778E-2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5" sqref="D15:D21"/>
    </sheetView>
  </sheetViews>
  <sheetFormatPr defaultRowHeight="15" x14ac:dyDescent="0.25"/>
  <cols>
    <col min="1" max="1" width="34.7109375" customWidth="1"/>
  </cols>
  <sheetData>
    <row r="1" spans="1:4" x14ac:dyDescent="0.25">
      <c r="A1" t="s">
        <v>4</v>
      </c>
      <c r="B1">
        <v>0.32159599060799998</v>
      </c>
      <c r="C1" t="s">
        <v>4</v>
      </c>
      <c r="D1">
        <v>4.6511723399599997E-2</v>
      </c>
    </row>
    <row r="2" spans="1:4" x14ac:dyDescent="0.25">
      <c r="A2" t="s">
        <v>9</v>
      </c>
      <c r="B2">
        <v>0.12742297547799999</v>
      </c>
      <c r="C2" t="s">
        <v>9</v>
      </c>
      <c r="D2">
        <v>3.3584191277999997E-2</v>
      </c>
    </row>
    <row r="3" spans="1:4" x14ac:dyDescent="0.25">
      <c r="A3" t="s">
        <v>6</v>
      </c>
      <c r="B3">
        <v>0.19632625715999999</v>
      </c>
      <c r="C3" t="s">
        <v>6</v>
      </c>
      <c r="D3">
        <v>4.0088507739400002E-2</v>
      </c>
    </row>
    <row r="4" spans="1:4" x14ac:dyDescent="0.25">
      <c r="A4" t="s">
        <v>13</v>
      </c>
      <c r="B4">
        <v>0.117069647953</v>
      </c>
      <c r="C4" t="s">
        <v>13</v>
      </c>
      <c r="D4">
        <v>2.2776039303200001E-2</v>
      </c>
    </row>
    <row r="5" spans="1:4" x14ac:dyDescent="0.25">
      <c r="A5" t="s">
        <v>12</v>
      </c>
      <c r="B5">
        <v>0.118897609485</v>
      </c>
      <c r="C5" t="s">
        <v>12</v>
      </c>
      <c r="D5">
        <v>2.3485236950300001E-2</v>
      </c>
    </row>
    <row r="6" spans="1:4" x14ac:dyDescent="0.25">
      <c r="A6" t="s">
        <v>7</v>
      </c>
      <c r="B6">
        <v>0.14621395897600001</v>
      </c>
      <c r="C6" t="s">
        <v>7</v>
      </c>
      <c r="D6">
        <v>1.34896416471E-3</v>
      </c>
    </row>
    <row r="7" spans="1:4" x14ac:dyDescent="0.25">
      <c r="A7" t="s">
        <v>11</v>
      </c>
      <c r="B7">
        <v>0.12428307079299999</v>
      </c>
      <c r="C7" t="s">
        <v>11</v>
      </c>
      <c r="D7">
        <v>-1.9318455969899999E-3</v>
      </c>
    </row>
    <row r="8" spans="1:4" x14ac:dyDescent="0.25">
      <c r="A8" t="s">
        <v>164</v>
      </c>
      <c r="B8">
        <v>-0.492976995862</v>
      </c>
      <c r="C8" t="s">
        <v>164</v>
      </c>
      <c r="D8">
        <v>-0.13524701533</v>
      </c>
    </row>
    <row r="9" spans="1:4" x14ac:dyDescent="0.25">
      <c r="A9" t="s">
        <v>137</v>
      </c>
      <c r="B9">
        <v>-2.35645275035E-2</v>
      </c>
      <c r="C9" t="s">
        <v>137</v>
      </c>
      <c r="D9">
        <v>-4.1889296968500002E-2</v>
      </c>
    </row>
    <row r="15" spans="1:4" x14ac:dyDescent="0.25">
      <c r="A15" t="s">
        <v>164</v>
      </c>
      <c r="B15">
        <v>-0.492976995862</v>
      </c>
      <c r="C15" t="s">
        <v>164</v>
      </c>
      <c r="D15">
        <v>-0.13524701533</v>
      </c>
    </row>
    <row r="16" spans="1:4" x14ac:dyDescent="0.25">
      <c r="A16" t="s">
        <v>11</v>
      </c>
      <c r="B16">
        <v>0.12428307079299999</v>
      </c>
      <c r="C16" t="s">
        <v>11</v>
      </c>
      <c r="D16">
        <v>-1.9318455969899999E-3</v>
      </c>
    </row>
    <row r="17" spans="1:4" x14ac:dyDescent="0.25">
      <c r="A17" t="s">
        <v>6</v>
      </c>
      <c r="B17">
        <v>0.19632625715999999</v>
      </c>
      <c r="C17" t="s">
        <v>6</v>
      </c>
      <c r="D17">
        <v>4.0088507739400002E-2</v>
      </c>
    </row>
    <row r="18" spans="1:4" x14ac:dyDescent="0.25">
      <c r="A18" t="s">
        <v>9</v>
      </c>
      <c r="B18">
        <v>0.12742297547799999</v>
      </c>
      <c r="C18" t="s">
        <v>9</v>
      </c>
      <c r="D18">
        <v>3.3584191277999997E-2</v>
      </c>
    </row>
    <row r="19" spans="1:4" x14ac:dyDescent="0.25">
      <c r="A19" t="s">
        <v>13</v>
      </c>
      <c r="B19">
        <v>0.117069647953</v>
      </c>
      <c r="C19" t="s">
        <v>13</v>
      </c>
      <c r="D19">
        <v>2.2776039303200001E-2</v>
      </c>
    </row>
    <row r="20" spans="1:4" x14ac:dyDescent="0.25">
      <c r="A20" t="s">
        <v>12</v>
      </c>
      <c r="B20">
        <v>0.118897609485</v>
      </c>
      <c r="C20" t="s">
        <v>12</v>
      </c>
      <c r="D20">
        <v>2.3485236950300001E-2</v>
      </c>
    </row>
    <row r="21" spans="1:4" x14ac:dyDescent="0.25">
      <c r="A21" t="s">
        <v>4</v>
      </c>
      <c r="B21">
        <v>0.32159599060799998</v>
      </c>
      <c r="C21" t="s">
        <v>4</v>
      </c>
      <c r="D21">
        <v>4.6511723399599997E-2</v>
      </c>
    </row>
    <row r="22" spans="1:4" x14ac:dyDescent="0.25">
      <c r="A22" t="s">
        <v>7</v>
      </c>
      <c r="B22">
        <v>0.14621395897600001</v>
      </c>
      <c r="C22" t="s">
        <v>7</v>
      </c>
      <c r="D22">
        <v>1.34896416471E-3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C2" sqref="C2:C5"/>
    </sheetView>
  </sheetViews>
  <sheetFormatPr defaultRowHeight="15" x14ac:dyDescent="0.25"/>
  <cols>
    <col min="1" max="1" width="27.7109375" customWidth="1"/>
    <col min="2" max="2" width="28.28515625" customWidth="1"/>
    <col min="3" max="3" width="25" customWidth="1"/>
    <col min="4" max="4" width="24.5703125" customWidth="1"/>
  </cols>
  <sheetData>
    <row r="2" spans="1:4" x14ac:dyDescent="0.25">
      <c r="A2" t="s">
        <v>76</v>
      </c>
      <c r="B2">
        <v>3.65455647254E-3</v>
      </c>
      <c r="C2" t="s">
        <v>76</v>
      </c>
      <c r="D2">
        <v>-1.6545300984800001E-2</v>
      </c>
    </row>
    <row r="3" spans="1:4" x14ac:dyDescent="0.25">
      <c r="A3" t="s">
        <v>50</v>
      </c>
      <c r="B3">
        <v>1.3585709622299999E-2</v>
      </c>
      <c r="C3" t="s">
        <v>50</v>
      </c>
      <c r="D3">
        <v>-4.7736573496899998E-3</v>
      </c>
    </row>
    <row r="4" spans="1:4" x14ac:dyDescent="0.25">
      <c r="A4" t="s">
        <v>33</v>
      </c>
      <c r="B4">
        <v>2.0093071663800002E-2</v>
      </c>
      <c r="C4" t="s">
        <v>33</v>
      </c>
      <c r="D4">
        <v>1.9894523174499999E-3</v>
      </c>
    </row>
    <row r="5" spans="1:4" x14ac:dyDescent="0.25">
      <c r="A5" t="s">
        <v>48</v>
      </c>
      <c r="B5">
        <v>1.3726227860000001E-2</v>
      </c>
      <c r="C5" t="s">
        <v>48</v>
      </c>
      <c r="D5">
        <v>4.2158279709699998E-3</v>
      </c>
    </row>
    <row r="6" spans="1:4" x14ac:dyDescent="0.25">
      <c r="A6" t="s">
        <v>64</v>
      </c>
      <c r="B6">
        <v>7.9362419999199994E-3</v>
      </c>
      <c r="C6" t="s">
        <v>64</v>
      </c>
      <c r="D6">
        <v>1.25589336432E-2</v>
      </c>
    </row>
    <row r="7" spans="1:4" x14ac:dyDescent="0.25">
      <c r="A7" t="s">
        <v>86</v>
      </c>
      <c r="B7">
        <v>6.7058196423100001E-4</v>
      </c>
      <c r="C7" t="s">
        <v>86</v>
      </c>
      <c r="D7">
        <v>1.3278569059700001E-2</v>
      </c>
    </row>
    <row r="8" spans="1:4" x14ac:dyDescent="0.25">
      <c r="A8" t="s">
        <v>147</v>
      </c>
      <c r="B8">
        <v>-3.6156801614300002E-2</v>
      </c>
      <c r="C8" t="s">
        <v>147</v>
      </c>
      <c r="D8">
        <v>-1.6419681949300002E-2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appt_corr</vt:lpstr>
      <vt:lpstr>Sheet18</vt:lpstr>
      <vt:lpstr>Sheet12</vt:lpstr>
      <vt:lpstr>reason</vt:lpstr>
      <vt:lpstr>Sheet13</vt:lpstr>
      <vt:lpstr>dist</vt:lpstr>
      <vt:lpstr>Sheet10</vt:lpstr>
      <vt:lpstr>Sheet9</vt:lpstr>
      <vt:lpstr>Sheet6</vt:lpstr>
      <vt:lpstr>Sheet2</vt:lpstr>
      <vt:lpstr>age</vt:lpstr>
      <vt:lpstr>condition</vt:lpstr>
      <vt:lpstr>chpw</vt:lpstr>
      <vt:lpstr>Sheet19</vt:lpstr>
      <vt:lpstr>Sheet20</vt:lpstr>
      <vt:lpstr>Sheet21</vt:lpstr>
      <vt:lpstr>Sheet17</vt:lpstr>
      <vt:lpstr>Sheet14</vt:lpstr>
      <vt:lpstr>Sheet15</vt:lpstr>
      <vt:lpstr>income</vt:lpstr>
      <vt:lpstr>history1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Ioffe</dc:creator>
  <cp:lastModifiedBy>Simon Ioffe</cp:lastModifiedBy>
  <dcterms:created xsi:type="dcterms:W3CDTF">2016-01-26T02:37:15Z</dcterms:created>
  <dcterms:modified xsi:type="dcterms:W3CDTF">2016-01-26T13:57:32Z</dcterms:modified>
</cp:coreProperties>
</file>