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976250\Downloads\"/>
    </mc:Choice>
  </mc:AlternateContent>
  <xr:revisionPtr revIDLastSave="3" documentId="13_ncr:1_{2BD9190A-73BF-4630-B55F-0534BCB2DECD}" xr6:coauthVersionLast="47" xr6:coauthVersionMax="47" xr10:uidLastSave="{41674C0B-7A8C-43ED-82E4-D709DEB347A0}"/>
  <bookViews>
    <workbookView xWindow="-13365" yWindow="3195" windowWidth="17280" windowHeight="8970" xr2:uid="{00000000-000D-0000-FFFF-FFFF00000000}"/>
  </bookViews>
  <sheets>
    <sheet name="tenant_usage_elastic" sheetId="1" r:id="rId1"/>
  </sheets>
  <definedNames>
    <definedName name="_xlnm._FilterDatabase" localSheetId="0" hidden="1">tenant_usage_elastic!$A$1:$B$33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I32" i="1" s="1"/>
  <c r="E31" i="1"/>
  <c r="G31" i="1" s="1"/>
  <c r="E30" i="1"/>
  <c r="G30" i="1" s="1"/>
  <c r="E29" i="1"/>
  <c r="I29" i="1" s="1"/>
  <c r="E28" i="1"/>
  <c r="I28" i="1" s="1"/>
  <c r="E27" i="1"/>
  <c r="G27" i="1" s="1"/>
  <c r="E26" i="1"/>
  <c r="G26" i="1" s="1"/>
  <c r="E25" i="1"/>
  <c r="I25" i="1" s="1"/>
  <c r="E24" i="1"/>
  <c r="I24" i="1" s="1"/>
  <c r="E23" i="1"/>
  <c r="G23" i="1" s="1"/>
  <c r="E22" i="1"/>
  <c r="G22" i="1" s="1"/>
  <c r="E21" i="1"/>
  <c r="I21" i="1" s="1"/>
  <c r="E20" i="1"/>
  <c r="I20" i="1" s="1"/>
  <c r="E19" i="1"/>
  <c r="G19" i="1" s="1"/>
  <c r="E18" i="1"/>
  <c r="I18" i="1" s="1"/>
  <c r="E17" i="1"/>
  <c r="I17" i="1" s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2" i="1"/>
  <c r="I2" i="1" s="1"/>
  <c r="I30" i="1" l="1"/>
  <c r="I26" i="1"/>
  <c r="I22" i="1"/>
  <c r="I23" i="1"/>
  <c r="I31" i="1"/>
  <c r="I27" i="1"/>
  <c r="I19" i="1"/>
  <c r="G18" i="1"/>
  <c r="G17" i="1"/>
  <c r="G21" i="1"/>
  <c r="G25" i="1"/>
  <c r="G29" i="1"/>
  <c r="G20" i="1"/>
  <c r="G24" i="1"/>
  <c r="G28" i="1"/>
  <c r="G32" i="1"/>
  <c r="G3" i="1"/>
  <c r="G15" i="1"/>
  <c r="G14" i="1" l="1"/>
  <c r="G4" i="1" l="1"/>
  <c r="G7" i="1"/>
  <c r="G8" i="1"/>
  <c r="G11" i="1"/>
  <c r="G16" i="1"/>
  <c r="G13" i="1" l="1"/>
  <c r="G10" i="1"/>
  <c r="G6" i="1"/>
  <c r="G5" i="1"/>
  <c r="G9" i="1"/>
  <c r="G12" i="1"/>
  <c r="G2" i="1"/>
</calcChain>
</file>

<file path=xl/sharedStrings.xml><?xml version="1.0" encoding="utf-8"?>
<sst xmlns="http://schemas.openxmlformats.org/spreadsheetml/2006/main" count="41" uniqueCount="41">
  <si>
    <t>tenant</t>
  </si>
  <si>
    <t>Hot</t>
  </si>
  <si>
    <t>Monthly</t>
  </si>
  <si>
    <t>Blob</t>
  </si>
  <si>
    <t>Total February</t>
  </si>
  <si>
    <t>Allowance</t>
  </si>
  <si>
    <t>Excess</t>
  </si>
  <si>
    <t>Total January</t>
  </si>
  <si>
    <t>Growth</t>
  </si>
  <si>
    <t>Decrease</t>
  </si>
  <si>
    <t>apagroup</t>
  </si>
  <si>
    <t>auswide</t>
  </si>
  <si>
    <t>ccu</t>
  </si>
  <si>
    <t>chw</t>
  </si>
  <si>
    <t>cusa</t>
  </si>
  <si>
    <t>dairyfarm</t>
  </si>
  <si>
    <t>dulux</t>
  </si>
  <si>
    <t>endeavour</t>
  </si>
  <si>
    <t>enstar</t>
  </si>
  <si>
    <t>goodmanfielder</t>
  </si>
  <si>
    <t>idemitsu</t>
  </si>
  <si>
    <t>intellihub</t>
  </si>
  <si>
    <t>ipswichcc</t>
  </si>
  <si>
    <t>ir</t>
  </si>
  <si>
    <t>nspcc</t>
  </si>
  <si>
    <t>nzwaste</t>
  </si>
  <si>
    <t>qudos</t>
  </si>
  <si>
    <t>rbnz</t>
  </si>
  <si>
    <t>rfg</t>
  </si>
  <si>
    <t>silk</t>
  </si>
  <si>
    <t>stowe</t>
  </si>
  <si>
    <t>swick</t>
  </si>
  <si>
    <t>tcba</t>
  </si>
  <si>
    <t>telstrasuper</t>
  </si>
  <si>
    <t>toowoombarc</t>
  </si>
  <si>
    <t>ttgroup</t>
  </si>
  <si>
    <t>ttline</t>
  </si>
  <si>
    <t>vfmc</t>
  </si>
  <si>
    <t>villamaria</t>
  </si>
  <si>
    <t>vodafonenz</t>
  </si>
  <si>
    <t>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</si>
</sst>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3" fontId="0" fillId="33" borderId="0" xfId="1" applyFont="1" applyFill="1"/>
    <xf numFmtId="43" fontId="0" fillId="34" borderId="0" xfId="1" applyFont="1" applyFill="1"/>
    <xf numFmtId="43" fontId="0" fillId="35" borderId="0" xfId="1" applyFont="1" applyFill="1"/>
    <xf numFmtId="43" fontId="0" fillId="0" borderId="0" xfId="1" applyFont="1"/>
    <xf numFmtId="43" fontId="0" fillId="36" borderId="0" xfId="1" applyFont="1" applyFill="1"/>
    <xf numFmtId="43" fontId="0" fillId="0" borderId="0" xfId="1" applyFont="1" applyFill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0" borderId="0" xfId="0" applyFont="1" applyAlignment="1">
      <alignment horizontal="center"/>
    </xf>
    <xf numFmtId="43" fontId="16" fillId="0" borderId="0" xfId="1" applyFont="1" applyFill="1"/>
    <xf numFmtId="43" fontId="1" fillId="33" borderId="0" xfId="1" applyFont="1" applyFill="1"/>
    <xf numFmtId="43" fontId="1" fillId="34" borderId="0" xfId="1" applyFont="1" applyFill="1"/>
    <xf numFmtId="43" fontId="1" fillId="35" borderId="0" xfId="1" applyFont="1" applyFill="1"/>
    <xf numFmtId="43" fontId="1" fillId="0" borderId="0" xfId="1" applyFont="1"/>
    <xf numFmtId="43" fontId="1" fillId="36" borderId="0" xfId="1" applyFont="1" applyFill="1"/>
    <xf numFmtId="43" fontId="1" fillId="0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="85" zoomScaleNormal="85" workbookViewId="0">
      <pane ySplit="1" topLeftCell="A18" activePane="bottomLeft" state="frozen"/>
      <selection pane="bottomLeft" activeCell="G26" sqref="G26"/>
    </sheetView>
  </sheetViews>
  <sheetFormatPr defaultRowHeight="14.45"/>
  <cols>
    <col min="1" max="1" width="13.5703125" customWidth="1"/>
    <col min="5" max="5" width="14.7109375" style="1" bestFit="1" customWidth="1"/>
    <col min="6" max="6" width="10.5703125" style="2" bestFit="1" customWidth="1"/>
    <col min="7" max="7" width="11.7109375" style="3" bestFit="1" customWidth="1"/>
    <col min="8" max="8" width="17.28515625" customWidth="1"/>
    <col min="9" max="9" width="12.7109375" style="4" customWidth="1"/>
    <col min="12" max="12" width="12.7109375" customWidth="1"/>
  </cols>
  <sheetData>
    <row r="1" spans="1:12" s="11" customFormat="1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1" t="s">
        <v>7</v>
      </c>
      <c r="I1" s="15" t="s">
        <v>8</v>
      </c>
      <c r="L1" s="16" t="s">
        <v>9</v>
      </c>
    </row>
    <row r="2" spans="1:12" ht="13.9" customHeight="1">
      <c r="A2" t="s">
        <v>10</v>
      </c>
      <c r="B2">
        <v>2561.2399999999998</v>
      </c>
      <c r="C2">
        <v>3514.26</v>
      </c>
      <c r="D2">
        <v>9252.61</v>
      </c>
      <c r="E2" s="5">
        <f>SUM(B2:D2)</f>
        <v>15328.11</v>
      </c>
      <c r="F2" s="6">
        <v>3000</v>
      </c>
      <c r="G2" s="7">
        <f>E2-F2</f>
        <v>12328.11</v>
      </c>
      <c r="H2" s="8">
        <v>13825.060000000001</v>
      </c>
      <c r="I2" s="9">
        <f>SUM(E2-H2)</f>
        <v>1503.0499999999993</v>
      </c>
      <c r="L2" s="10"/>
    </row>
    <row r="3" spans="1:12" ht="13.9" customHeight="1">
      <c r="A3" t="s">
        <v>11</v>
      </c>
      <c r="B3">
        <v>285.89</v>
      </c>
      <c r="C3">
        <v>320.12</v>
      </c>
      <c r="D3">
        <v>17345.96</v>
      </c>
      <c r="E3" s="5">
        <f>SUM(B3:D3)</f>
        <v>17951.969999999998</v>
      </c>
      <c r="F3" s="6">
        <v>550</v>
      </c>
      <c r="G3" s="7">
        <f>E3-F3</f>
        <v>17401.969999999998</v>
      </c>
      <c r="H3" s="8">
        <v>17526.41</v>
      </c>
      <c r="I3" s="9">
        <f>SUM(E3-H3)</f>
        <v>425.55999999999767</v>
      </c>
      <c r="L3" s="10"/>
    </row>
    <row r="4" spans="1:12" ht="13.9" customHeight="1">
      <c r="A4" t="s">
        <v>12</v>
      </c>
      <c r="B4">
        <v>111.66</v>
      </c>
      <c r="C4">
        <v>105.65</v>
      </c>
      <c r="D4">
        <v>372.48</v>
      </c>
      <c r="E4" s="5">
        <f>SUM(B4:D4)</f>
        <v>589.79</v>
      </c>
      <c r="F4" s="6">
        <v>550</v>
      </c>
      <c r="G4" s="7">
        <f>E4-F4</f>
        <v>39.789999999999964</v>
      </c>
      <c r="H4" s="8">
        <v>406.99</v>
      </c>
      <c r="I4" s="9">
        <f>SUM(E4-H4)</f>
        <v>182.79999999999995</v>
      </c>
      <c r="L4" s="10"/>
    </row>
    <row r="5" spans="1:12" ht="13.9" customHeight="1">
      <c r="A5" t="s">
        <v>13</v>
      </c>
      <c r="B5">
        <v>381.45</v>
      </c>
      <c r="C5">
        <v>360</v>
      </c>
      <c r="D5">
        <v>1039.69</v>
      </c>
      <c r="E5" s="5">
        <f>SUM(B5:D5)</f>
        <v>1781.14</v>
      </c>
      <c r="F5" s="6">
        <v>550</v>
      </c>
      <c r="G5" s="7">
        <f>E5-F5</f>
        <v>1231.1400000000001</v>
      </c>
      <c r="H5" s="8">
        <v>1502.63</v>
      </c>
      <c r="I5" s="9">
        <f>SUM(E5-H5)</f>
        <v>278.51</v>
      </c>
      <c r="L5" s="10"/>
    </row>
    <row r="6" spans="1:12" ht="13.9" customHeight="1">
      <c r="A6" t="s">
        <v>14</v>
      </c>
      <c r="B6">
        <v>205.48</v>
      </c>
      <c r="C6">
        <v>299.18</v>
      </c>
      <c r="D6">
        <v>909.19</v>
      </c>
      <c r="E6" s="5">
        <f>SUM(B6:D6)</f>
        <v>1413.85</v>
      </c>
      <c r="F6" s="6">
        <v>550</v>
      </c>
      <c r="G6" s="7">
        <f>E6-F6</f>
        <v>863.84999999999991</v>
      </c>
      <c r="H6" s="8">
        <v>1359.24</v>
      </c>
      <c r="I6" s="9">
        <f>SUM(E6-H6)</f>
        <v>54.6099999999999</v>
      </c>
      <c r="L6" s="10"/>
    </row>
    <row r="7" spans="1:12" ht="13.9" customHeight="1">
      <c r="A7" t="s">
        <v>15</v>
      </c>
      <c r="B7">
        <v>5861.34</v>
      </c>
      <c r="C7">
        <v>11545.59</v>
      </c>
      <c r="D7">
        <v>59333.62</v>
      </c>
      <c r="E7" s="5">
        <f>SUM(B7:D7)</f>
        <v>76740.55</v>
      </c>
      <c r="F7" s="6">
        <v>18000</v>
      </c>
      <c r="G7" s="7">
        <f>E7-F7</f>
        <v>58740.55</v>
      </c>
      <c r="H7" s="8">
        <v>74103.5</v>
      </c>
      <c r="I7" s="9">
        <f>SUM(E7-H7)</f>
        <v>2637.0500000000029</v>
      </c>
      <c r="L7" s="10"/>
    </row>
    <row r="8" spans="1:12" ht="13.9" customHeight="1">
      <c r="A8" t="s">
        <v>16</v>
      </c>
      <c r="B8">
        <v>2038.1</v>
      </c>
      <c r="C8">
        <v>3866.6</v>
      </c>
      <c r="D8">
        <v>10993.77</v>
      </c>
      <c r="E8" s="5">
        <f>SUM(B8:D8)</f>
        <v>16898.47</v>
      </c>
      <c r="F8" s="6">
        <v>4000</v>
      </c>
      <c r="G8" s="7">
        <f>E8-F8</f>
        <v>12898.470000000001</v>
      </c>
      <c r="H8" s="8">
        <v>16376.99</v>
      </c>
      <c r="I8" s="9">
        <f>SUM(E8-H8)</f>
        <v>521.48000000000138</v>
      </c>
      <c r="L8" s="10"/>
    </row>
    <row r="9" spans="1:12" ht="13.9" customHeight="1">
      <c r="A9" t="s">
        <v>17</v>
      </c>
      <c r="B9">
        <v>1567.98</v>
      </c>
      <c r="C9">
        <v>2708.87</v>
      </c>
      <c r="D9">
        <v>7757.82</v>
      </c>
      <c r="E9" s="5">
        <f>SUM(B9:D9)</f>
        <v>12034.67</v>
      </c>
      <c r="F9" s="6">
        <v>4000</v>
      </c>
      <c r="G9" s="7">
        <f>E9-F9</f>
        <v>8034.67</v>
      </c>
      <c r="H9" s="8">
        <v>11304.19</v>
      </c>
      <c r="I9" s="9">
        <f>SUM(E9-H9)</f>
        <v>730.47999999999956</v>
      </c>
      <c r="L9" s="10"/>
    </row>
    <row r="10" spans="1:12" ht="13.9" customHeight="1">
      <c r="A10" t="s">
        <v>18</v>
      </c>
      <c r="B10">
        <v>778.6</v>
      </c>
      <c r="C10">
        <v>1749.73</v>
      </c>
      <c r="D10">
        <v>8364.85</v>
      </c>
      <c r="E10" s="5">
        <f>SUM(B10:D10)</f>
        <v>10893.18</v>
      </c>
      <c r="F10" s="6">
        <v>7000</v>
      </c>
      <c r="G10" s="7">
        <f>E10-F10</f>
        <v>3893.1800000000003</v>
      </c>
      <c r="H10" s="8">
        <v>10071.01</v>
      </c>
      <c r="I10" s="9">
        <f>SUM(E10-H10)</f>
        <v>822.17000000000007</v>
      </c>
      <c r="L10" s="10"/>
    </row>
    <row r="11" spans="1:12" ht="13.9" customHeight="1">
      <c r="A11" t="s">
        <v>19</v>
      </c>
      <c r="B11">
        <v>49.8</v>
      </c>
      <c r="C11">
        <v>54.24</v>
      </c>
      <c r="D11">
        <v>185</v>
      </c>
      <c r="E11" s="5">
        <f>SUM(B11:D11)</f>
        <v>289.03999999999996</v>
      </c>
      <c r="F11" s="6">
        <v>550</v>
      </c>
      <c r="G11" s="7">
        <f>E11-F11</f>
        <v>-260.96000000000004</v>
      </c>
      <c r="H11" s="8">
        <v>286.94</v>
      </c>
      <c r="I11" s="9">
        <f>SUM(E11-H11)</f>
        <v>2.0999999999999659</v>
      </c>
      <c r="L11" s="10"/>
    </row>
    <row r="12" spans="1:12" ht="13.9" customHeight="1">
      <c r="A12" t="s">
        <v>20</v>
      </c>
      <c r="B12">
        <v>406.53</v>
      </c>
      <c r="C12">
        <v>614.73</v>
      </c>
      <c r="D12">
        <v>1853.85</v>
      </c>
      <c r="E12" s="5">
        <f>SUM(B12:D12)</f>
        <v>2875.1099999999997</v>
      </c>
      <c r="F12" s="6">
        <v>550</v>
      </c>
      <c r="G12" s="7">
        <f>E12-F12</f>
        <v>2325.1099999999997</v>
      </c>
      <c r="H12" s="8">
        <v>2860.4799999999996</v>
      </c>
      <c r="I12" s="9">
        <f>SUM(E12-H12)</f>
        <v>14.630000000000109</v>
      </c>
      <c r="L12" s="10"/>
    </row>
    <row r="13" spans="1:12" ht="13.9" customHeight="1">
      <c r="A13" t="s">
        <v>21</v>
      </c>
      <c r="B13">
        <v>125.87</v>
      </c>
      <c r="C13">
        <v>104.92</v>
      </c>
      <c r="D13">
        <v>3481.51</v>
      </c>
      <c r="E13" s="5">
        <f>SUM(B13:D13)</f>
        <v>3712.3</v>
      </c>
      <c r="F13" s="6">
        <v>1500</v>
      </c>
      <c r="G13" s="7">
        <f>E13-F13</f>
        <v>2212.3000000000002</v>
      </c>
      <c r="H13" s="8">
        <v>3484.4300000000003</v>
      </c>
      <c r="I13" s="9">
        <f>SUM(E13-H13)</f>
        <v>227.86999999999989</v>
      </c>
      <c r="L13" s="10"/>
    </row>
    <row r="14" spans="1:12" ht="13.9" customHeight="1">
      <c r="A14" t="s">
        <v>22</v>
      </c>
      <c r="B14">
        <v>610</v>
      </c>
      <c r="C14">
        <v>1464.6</v>
      </c>
      <c r="D14">
        <v>4579.6000000000004</v>
      </c>
      <c r="E14" s="5">
        <f>SUM(B14:D14)</f>
        <v>6654.2000000000007</v>
      </c>
      <c r="F14" s="6">
        <v>3000</v>
      </c>
      <c r="G14" s="7">
        <f>E14-F14</f>
        <v>3654.2000000000007</v>
      </c>
      <c r="H14" s="8">
        <v>9173.8100000000013</v>
      </c>
      <c r="I14" s="9">
        <f>SUM(E14-H14)</f>
        <v>-2519.6100000000006</v>
      </c>
      <c r="L14" s="10"/>
    </row>
    <row r="15" spans="1:12" ht="13.9" customHeight="1">
      <c r="A15" t="s">
        <v>23</v>
      </c>
      <c r="B15">
        <v>169.86</v>
      </c>
      <c r="C15">
        <v>114.41</v>
      </c>
      <c r="D15">
        <v>391.52</v>
      </c>
      <c r="E15" s="5">
        <f>SUM(B15:D15)</f>
        <v>675.79</v>
      </c>
      <c r="F15" s="6">
        <v>1500</v>
      </c>
      <c r="G15" s="7">
        <f>E15-F15</f>
        <v>-824.21</v>
      </c>
      <c r="H15" s="8">
        <v>664.8</v>
      </c>
      <c r="I15" s="9">
        <f>SUM(E15-H15)</f>
        <v>10.990000000000009</v>
      </c>
      <c r="L15" s="10"/>
    </row>
    <row r="16" spans="1:12" ht="13.9" customHeight="1">
      <c r="A16" t="s">
        <v>24</v>
      </c>
      <c r="B16">
        <v>1629.06</v>
      </c>
      <c r="C16">
        <v>2015.09</v>
      </c>
      <c r="D16">
        <v>6477.46</v>
      </c>
      <c r="E16" s="18">
        <f>SUM(B16:D16)</f>
        <v>10121.61</v>
      </c>
      <c r="F16" s="19">
        <v>550</v>
      </c>
      <c r="G16" s="20">
        <f>E16-F16</f>
        <v>9571.61</v>
      </c>
      <c r="H16" s="21">
        <v>9860.9599999999991</v>
      </c>
      <c r="I16" s="22">
        <f>SUM(E16-H16)</f>
        <v>260.65000000000146</v>
      </c>
      <c r="L16" s="23"/>
    </row>
    <row r="17" spans="1:12" ht="13.9" customHeight="1">
      <c r="A17" t="s">
        <v>25</v>
      </c>
      <c r="B17">
        <v>325.05</v>
      </c>
      <c r="C17">
        <v>667.21</v>
      </c>
      <c r="D17">
        <v>2423.9499999999998</v>
      </c>
      <c r="E17" s="5">
        <f>SUM(B17:D17)</f>
        <v>3416.21</v>
      </c>
      <c r="F17" s="6">
        <v>1500</v>
      </c>
      <c r="G17" s="7">
        <f>E17-F17</f>
        <v>1916.21</v>
      </c>
      <c r="H17" s="8">
        <v>3535.2</v>
      </c>
      <c r="I17" s="9">
        <f>SUM(E17-H17)</f>
        <v>-118.98999999999978</v>
      </c>
      <c r="L17" s="10"/>
    </row>
    <row r="18" spans="1:12" ht="13.9" customHeight="1">
      <c r="A18" t="s">
        <v>26</v>
      </c>
      <c r="B18">
        <v>355.33</v>
      </c>
      <c r="C18">
        <v>1843.57</v>
      </c>
      <c r="D18">
        <v>22768.92</v>
      </c>
      <c r="E18" s="18">
        <f>SUM(B18:D18)</f>
        <v>24967.82</v>
      </c>
      <c r="F18" s="19">
        <v>550</v>
      </c>
      <c r="G18" s="20">
        <f>E18-F18</f>
        <v>24417.82</v>
      </c>
      <c r="H18" s="21">
        <v>22693.59</v>
      </c>
      <c r="I18" s="22">
        <f>SUM(E18-H18)</f>
        <v>2274.2299999999996</v>
      </c>
      <c r="L18" s="10"/>
    </row>
    <row r="19" spans="1:12" s="11" customFormat="1" ht="13.9" customHeight="1">
      <c r="A19" t="s">
        <v>27</v>
      </c>
      <c r="B19">
        <v>941</v>
      </c>
      <c r="C19">
        <v>1429.27</v>
      </c>
      <c r="D19">
        <v>4179.2</v>
      </c>
      <c r="E19" s="5">
        <f>SUM(B19:D19)</f>
        <v>6549.4699999999993</v>
      </c>
      <c r="F19" s="6">
        <v>3000</v>
      </c>
      <c r="G19" s="7">
        <f>E19-F19</f>
        <v>3549.4699999999993</v>
      </c>
      <c r="H19" s="8">
        <v>6300.29</v>
      </c>
      <c r="I19" s="9">
        <f>SUM(E19-H19)</f>
        <v>249.17999999999938</v>
      </c>
      <c r="L19" s="17"/>
    </row>
    <row r="20" spans="1:12" ht="13.9" customHeight="1">
      <c r="A20" t="s">
        <v>28</v>
      </c>
      <c r="B20">
        <v>320.51</v>
      </c>
      <c r="C20">
        <v>287.43</v>
      </c>
      <c r="D20">
        <v>803.74</v>
      </c>
      <c r="E20" s="5">
        <f>SUM(B20:D20)</f>
        <v>1411.68</v>
      </c>
      <c r="F20" s="6">
        <v>1500</v>
      </c>
      <c r="G20" s="7">
        <f>E20-F20</f>
        <v>-88.319999999999936</v>
      </c>
      <c r="H20" s="8">
        <v>1227.81</v>
      </c>
      <c r="I20" s="9">
        <f>SUM(E20-H20)</f>
        <v>183.87000000000012</v>
      </c>
      <c r="L20" s="10"/>
    </row>
    <row r="21" spans="1:12" ht="13.9" customHeight="1">
      <c r="A21" t="s">
        <v>29</v>
      </c>
      <c r="B21">
        <v>359.47</v>
      </c>
      <c r="C21">
        <v>549.91</v>
      </c>
      <c r="D21">
        <v>4332.79</v>
      </c>
      <c r="E21" s="5">
        <f>SUM(B21:D21)</f>
        <v>5242.17</v>
      </c>
      <c r="F21" s="6">
        <v>550</v>
      </c>
      <c r="G21" s="7">
        <f>E21-F21</f>
        <v>4692.17</v>
      </c>
      <c r="H21" s="8">
        <v>7276.6100000000006</v>
      </c>
      <c r="I21" s="9">
        <f>SUM(E21-H21)</f>
        <v>-2034.4400000000005</v>
      </c>
      <c r="L21" s="10"/>
    </row>
    <row r="22" spans="1:12" ht="13.9" customHeight="1">
      <c r="A22" t="s">
        <v>30</v>
      </c>
      <c r="B22">
        <v>709.13</v>
      </c>
      <c r="C22">
        <v>1010.81</v>
      </c>
      <c r="D22">
        <v>2902.37</v>
      </c>
      <c r="E22" s="5">
        <f>SUM(B22:D22)</f>
        <v>4622.3099999999995</v>
      </c>
      <c r="F22" s="6">
        <v>550</v>
      </c>
      <c r="G22" s="7">
        <f>E22-F22</f>
        <v>4072.3099999999995</v>
      </c>
      <c r="H22" s="8">
        <v>4411.1400000000003</v>
      </c>
      <c r="I22" s="9">
        <f>SUM(E22-H22)</f>
        <v>211.16999999999916</v>
      </c>
      <c r="L22" s="10"/>
    </row>
    <row r="23" spans="1:12" ht="13.9" customHeight="1">
      <c r="A23" t="s">
        <v>31</v>
      </c>
      <c r="B23">
        <v>98.41</v>
      </c>
      <c r="C23">
        <v>71.069999999999993</v>
      </c>
      <c r="D23">
        <v>205.56</v>
      </c>
      <c r="E23" s="5">
        <f>SUM(B23:D23)</f>
        <v>375.03999999999996</v>
      </c>
      <c r="F23" s="6">
        <v>550</v>
      </c>
      <c r="G23" s="7">
        <f>E23-F23</f>
        <v>-174.96000000000004</v>
      </c>
      <c r="H23" s="8">
        <v>332.28</v>
      </c>
      <c r="I23" s="9">
        <f>SUM(E23-H23)</f>
        <v>42.759999999999991</v>
      </c>
      <c r="L23" s="10"/>
    </row>
    <row r="24" spans="1:12" ht="13.9" customHeight="1">
      <c r="A24" t="s">
        <v>32</v>
      </c>
      <c r="B24">
        <v>1590.1</v>
      </c>
      <c r="C24">
        <v>2878.4</v>
      </c>
      <c r="D24">
        <v>38297.69</v>
      </c>
      <c r="E24" s="5">
        <f>SUM(B24:D24)</f>
        <v>42766.19</v>
      </c>
      <c r="F24" s="6">
        <v>0</v>
      </c>
      <c r="G24" s="7">
        <f>E24-F24</f>
        <v>42766.19</v>
      </c>
      <c r="H24" s="8">
        <v>39745.870000000003</v>
      </c>
      <c r="I24" s="9">
        <f>SUM(E24-H24)</f>
        <v>3020.3199999999997</v>
      </c>
      <c r="L24" s="10"/>
    </row>
    <row r="25" spans="1:12" ht="13.9" customHeight="1">
      <c r="A25" t="s">
        <v>33</v>
      </c>
      <c r="B25">
        <v>515.36</v>
      </c>
      <c r="C25">
        <v>996.91</v>
      </c>
      <c r="D25">
        <v>17264.73</v>
      </c>
      <c r="E25" s="5">
        <f>SUM(B25:D25)</f>
        <v>18777</v>
      </c>
      <c r="F25" s="6">
        <v>1500</v>
      </c>
      <c r="G25" s="7">
        <f>E25-F25</f>
        <v>17277</v>
      </c>
      <c r="H25" s="8">
        <v>17473.28</v>
      </c>
      <c r="I25" s="9">
        <f>SUM(E25-H25)</f>
        <v>1303.7200000000012</v>
      </c>
      <c r="L25" s="10"/>
    </row>
    <row r="26" spans="1:12" ht="13.9" customHeight="1">
      <c r="A26" t="s">
        <v>34</v>
      </c>
      <c r="B26">
        <v>2381.2399999999998</v>
      </c>
      <c r="C26">
        <v>3954.7</v>
      </c>
      <c r="D26">
        <v>12866.41</v>
      </c>
      <c r="E26" s="5">
        <f>SUM(B26:D26)</f>
        <v>19202.349999999999</v>
      </c>
      <c r="F26" s="6">
        <v>1500</v>
      </c>
      <c r="G26" s="7">
        <f>E26-F26</f>
        <v>17702.349999999999</v>
      </c>
      <c r="H26" s="8">
        <v>20062.010000000002</v>
      </c>
      <c r="I26" s="9">
        <f>SUM(E26-H26)</f>
        <v>-859.66000000000349</v>
      </c>
      <c r="L26" s="10"/>
    </row>
    <row r="27" spans="1:12" ht="13.9" customHeight="1">
      <c r="A27" t="s">
        <v>35</v>
      </c>
      <c r="B27">
        <v>546.95000000000005</v>
      </c>
      <c r="C27">
        <v>400.1</v>
      </c>
      <c r="D27">
        <v>1274.4100000000001</v>
      </c>
      <c r="E27" s="5">
        <f>SUM(B27:D27)</f>
        <v>2221.46</v>
      </c>
      <c r="F27" s="6">
        <v>550</v>
      </c>
      <c r="G27" s="7">
        <f>E27-F27</f>
        <v>1671.46</v>
      </c>
      <c r="H27" s="8">
        <v>2424.6999999999998</v>
      </c>
      <c r="I27" s="9">
        <f>SUM(E27-H27)</f>
        <v>-203.23999999999978</v>
      </c>
      <c r="L27" s="10"/>
    </row>
    <row r="28" spans="1:12" ht="13.9" customHeight="1">
      <c r="A28" t="s">
        <v>36</v>
      </c>
      <c r="B28">
        <v>377.97</v>
      </c>
      <c r="C28">
        <v>558.91</v>
      </c>
      <c r="D28">
        <v>2082.6</v>
      </c>
      <c r="E28" s="5">
        <f>SUM(B28:D28)</f>
        <v>3019.48</v>
      </c>
      <c r="F28" s="6">
        <v>550</v>
      </c>
      <c r="G28" s="7">
        <f>E28-F28</f>
        <v>2469.48</v>
      </c>
      <c r="H28" s="8">
        <v>3267.66</v>
      </c>
      <c r="I28" s="9">
        <f>SUM(E28-H28)</f>
        <v>-248.17999999999984</v>
      </c>
      <c r="L28" s="10"/>
    </row>
    <row r="29" spans="1:12" ht="13.9" customHeight="1">
      <c r="A29" t="s">
        <v>37</v>
      </c>
      <c r="B29">
        <v>208.07</v>
      </c>
      <c r="C29">
        <v>355.24</v>
      </c>
      <c r="D29">
        <v>6205.3</v>
      </c>
      <c r="E29" s="5">
        <f>SUM(B29:D29)</f>
        <v>6768.6100000000006</v>
      </c>
      <c r="F29" s="6">
        <v>1500</v>
      </c>
      <c r="G29" s="7">
        <f>E29-F29</f>
        <v>5268.6100000000006</v>
      </c>
      <c r="H29" s="8">
        <v>6354.2300000000005</v>
      </c>
      <c r="I29" s="9">
        <f>SUM(E29-H29)</f>
        <v>414.38000000000011</v>
      </c>
      <c r="L29" s="10"/>
    </row>
    <row r="30" spans="1:12" ht="13.9" customHeight="1">
      <c r="A30" t="s">
        <v>38</v>
      </c>
      <c r="B30">
        <v>163.61000000000001</v>
      </c>
      <c r="C30">
        <v>124.76</v>
      </c>
      <c r="D30">
        <v>365.18</v>
      </c>
      <c r="E30" s="5">
        <f>SUM(B30:D30)</f>
        <v>653.54999999999995</v>
      </c>
      <c r="F30" s="6">
        <v>550</v>
      </c>
      <c r="G30" s="7">
        <f>E30-F30</f>
        <v>103.54999999999995</v>
      </c>
      <c r="H30" s="8">
        <v>569.21</v>
      </c>
      <c r="I30" s="9">
        <f>SUM(E30-H30)</f>
        <v>84.339999999999918</v>
      </c>
      <c r="L30" s="10"/>
    </row>
    <row r="31" spans="1:12" ht="13.9" customHeight="1">
      <c r="A31" t="s">
        <v>39</v>
      </c>
      <c r="B31">
        <v>5767.07</v>
      </c>
      <c r="C31">
        <v>8745.15</v>
      </c>
      <c r="D31">
        <v>280128.32</v>
      </c>
      <c r="E31" s="5">
        <f>SUM(B31:D31)</f>
        <v>294640.53999999998</v>
      </c>
      <c r="F31" s="6">
        <v>3000</v>
      </c>
      <c r="G31" s="7">
        <f>E31-F31</f>
        <v>291640.53999999998</v>
      </c>
      <c r="H31" s="8">
        <v>283181.46999999997</v>
      </c>
      <c r="I31" s="9">
        <f>SUM(E31-H31)</f>
        <v>11459.070000000007</v>
      </c>
      <c r="L31" s="10"/>
    </row>
    <row r="32" spans="1:12" ht="13.9" customHeight="1">
      <c r="A32" t="s">
        <v>40</v>
      </c>
      <c r="B32">
        <v>287.56</v>
      </c>
      <c r="C32">
        <v>2917.26</v>
      </c>
      <c r="D32">
        <v>3022.43</v>
      </c>
      <c r="E32" s="5">
        <f>SUM(B32:D32)</f>
        <v>6227.25</v>
      </c>
      <c r="F32" s="6">
        <v>550</v>
      </c>
      <c r="G32" s="7">
        <f>E32-F32</f>
        <v>5677.25</v>
      </c>
      <c r="H32" s="8">
        <v>299.68</v>
      </c>
      <c r="I32" s="9">
        <f>SUM(E32-H32)</f>
        <v>5927.57</v>
      </c>
      <c r="L32" s="10"/>
    </row>
    <row r="33" spans="5:12" ht="13.9" customHeight="1">
      <c r="E33" s="5"/>
      <c r="F33" s="6"/>
      <c r="G33" s="7"/>
      <c r="H33" s="8"/>
      <c r="I33" s="9"/>
      <c r="L33" s="10"/>
    </row>
    <row r="34" spans="5:12" ht="13.9" customHeight="1"/>
    <row r="35" spans="5:12" ht="13.9" customHeight="1"/>
  </sheetData>
  <autoFilter ref="A1:B33" xr:uid="{00000000-0009-0000-0000-000000000000}">
    <sortState xmlns:xlrd2="http://schemas.microsoft.com/office/spreadsheetml/2017/richdata2" ref="A2:B33">
      <sortCondition ref="A1:A33"/>
    </sortState>
  </autoFilter>
  <sortState xmlns:xlrd2="http://schemas.microsoft.com/office/spreadsheetml/2017/richdata2" ref="A2:I32">
    <sortCondition ref="A2:A32"/>
  </sortState>
  <conditionalFormatting sqref="G1:G1048576">
    <cfRule type="cellIs" dxfId="1" priority="6" operator="lessThan">
      <formula>0</formula>
    </cfRule>
  </conditionalFormatting>
  <conditionalFormatting sqref="I1:I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stViewed xmlns="96f801ed-dc12-4e82-988a-c387accdaae9">
      <UserInfo>
        <DisplayName/>
        <AccountId xsi:nil="true"/>
        <AccountType/>
      </UserInfo>
    </LastViewed>
    <_Revision xmlns="http://schemas.microsoft.com/sharepoint/v3/fields" xsi:nil="true"/>
    <Date xmlns="96f801ed-dc12-4e82-988a-c387accdaae9" xsi:nil="true"/>
    <Select xmlns="96f801ed-dc12-4e82-988a-c387accdaae9">true</Select>
    <_dlc_DocId xmlns="0faed489-6efa-45e7-b429-964a4217c656">PRNAAA-106590961-10635</_dlc_DocId>
    <_dlc_DocIdUrl xmlns="0faed489-6efa-45e7-b429-964a4217c656">
      <Url>https://teamtelstra.sharepoint.com/teams/epm/epmprojects1/A.46054620/operations/_layouts/15/DocIdRedir.aspx?ID=PRNAAA-106590961-10635</Url>
      <Description>PRNAAA-106590961-10635</Description>
    </_dlc_DocIdUrl>
    <SharedWithUsers xmlns="efe5d958-e028-41db-b3cf-9c9615fd622c">
      <UserInfo>
        <DisplayName/>
        <AccountId xsi:nil="true"/>
        <AccountType/>
      </UserInfo>
    </SharedWithUsers>
    <MediaLengthInSeconds xmlns="96f801ed-dc12-4e82-988a-c387accdaae9" xsi:nil="true"/>
    <_dlc_DocIdPersistId xmlns="0faed489-6efa-45e7-b429-964a4217c656">false</_dlc_DocIdPersistI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8EC06C20736F45B2CB41D83E959CFD" ma:contentTypeVersion="368" ma:contentTypeDescription="Create a new document." ma:contentTypeScope="" ma:versionID="9c1437678a771279a65cce83bf6bf6bc">
  <xsd:schema xmlns:xsd="http://www.w3.org/2001/XMLSchema" xmlns:xs="http://www.w3.org/2001/XMLSchema" xmlns:p="http://schemas.microsoft.com/office/2006/metadata/properties" xmlns:ns2="0faed489-6efa-45e7-b429-964a4217c656" xmlns:ns3="96f801ed-dc12-4e82-988a-c387accdaae9" xmlns:ns4="efe5d958-e028-41db-b3cf-9c9615fd622c" xmlns:ns5="http://schemas.microsoft.com/sharepoint/v3/fields" targetNamespace="http://schemas.microsoft.com/office/2006/metadata/properties" ma:root="true" ma:fieldsID="a1471e4624f633647717e378203d8ad5" ns2:_="" ns3:_="" ns4:_="" ns5:_="">
    <xsd:import namespace="0faed489-6efa-45e7-b429-964a4217c656"/>
    <xsd:import namespace="96f801ed-dc12-4e82-988a-c387accdaae9"/>
    <xsd:import namespace="efe5d958-e028-41db-b3cf-9c9615fd622c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Select" minOccurs="0"/>
                <xsd:element ref="ns3:MediaServiceAutoTags" minOccurs="0"/>
                <xsd:element ref="ns3:Date" minOccurs="0"/>
                <xsd:element ref="ns5:_Revision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LastViewed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ed489-6efa-45e7-b429-964a4217c65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801ed-dc12-4e82-988a-c387accdaa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Select" ma:index="15" nillable="true" ma:displayName="Select" ma:default="1" ma:internalName="Select">
      <xsd:simpleType>
        <xsd:restriction base="dms:Boolean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Date" ma:index="17" nillable="true" ma:displayName="Date" ma:format="DateOnly" ma:internalName="Date">
      <xsd:simpleType>
        <xsd:restriction base="dms:DateTime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astViewed" ma:index="25" nillable="true" ma:displayName="Last Viewed" ma:format="Dropdown" ma:list="UserInfo" ma:SharePointGroup="0" ma:internalName="LastViewe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d958-e028-41db-b3cf-9c9615fd62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8" nillable="true" ma:displayName="Revision" ma:internalName="_Revi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2E0B5F5-AD72-432C-B56C-8CE9DC22F8C7}"/>
</file>

<file path=customXml/itemProps2.xml><?xml version="1.0" encoding="utf-8"?>
<ds:datastoreItem xmlns:ds="http://schemas.openxmlformats.org/officeDocument/2006/customXml" ds:itemID="{EE971BA8-4A21-4B0C-A3C0-58A40993EA27}"/>
</file>

<file path=customXml/itemProps3.xml><?xml version="1.0" encoding="utf-8"?>
<ds:datastoreItem xmlns:ds="http://schemas.openxmlformats.org/officeDocument/2006/customXml" ds:itemID="{0874638B-2A70-4BF8-A996-C7EDD77A0079}"/>
</file>

<file path=customXml/itemProps4.xml><?xml version="1.0" encoding="utf-8"?>
<ds:datastoreItem xmlns:ds="http://schemas.openxmlformats.org/officeDocument/2006/customXml" ds:itemID="{F06CE575-866A-4FA1-842B-410E788689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McKay, Jayden</dc:creator>
  <cp:keywords/>
  <dc:description/>
  <cp:lastModifiedBy>Leotta, David</cp:lastModifiedBy>
  <cp:revision/>
  <dcterms:created xsi:type="dcterms:W3CDTF">2021-04-02T02:09:36Z</dcterms:created>
  <dcterms:modified xsi:type="dcterms:W3CDTF">2022-03-02T16:15:24Z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0x010100158EC06C20736F45B2CB41D83E959CFD</vt:lpwstr>
  </property>
  <property fmtid="{D5CDD505-2E9C-101B-9397-08002B2CF9AE}" pid="3" name="_dlc_DocIdItemGuid">
    <vt:lpwstr>f8376f09-18f8-4b4a-abb0-e12f2037b071</vt:lpwstr>
  </property>
  <property fmtid="{D5CDD505-2E9C-101B-9397-08002B2CF9AE}" pid="4" name="Order">
    <vt:r8>997300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