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eamtelstra.sharepoint.com/teams/epm/epmprojects1/A.46054620/operations/Shared Documents/Operations/TSOC Processes/Reporting/Customers/Storage Stats/2022/January/"/>
    </mc:Choice>
  </mc:AlternateContent>
  <xr:revisionPtr revIDLastSave="326" documentId="13_ncr:1_{D3B8D6A8-CA5A-4CE6-B5D2-05A38D27A549}" xr6:coauthVersionLast="47" xr6:coauthVersionMax="47" xr10:uidLastSave="{4A464989-B905-4409-A000-7CDDA4FA3EAA}"/>
  <bookViews>
    <workbookView xWindow="28680" yWindow="-120" windowWidth="29040" windowHeight="15840" xr2:uid="{00000000-000D-0000-FFFF-FFFF00000000}"/>
  </bookViews>
  <sheets>
    <sheet name="tenant_usage_elastic" sheetId="1" r:id="rId1"/>
  </sheets>
  <definedNames>
    <definedName name="_xlnm._FilterDatabase" localSheetId="0" hidden="1">tenant_usage_elastic!$A$1:$I$32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2" i="1" l="1"/>
  <c r="I32" i="1" s="1"/>
  <c r="E31" i="1"/>
  <c r="G31" i="1" s="1"/>
  <c r="E30" i="1"/>
  <c r="G30" i="1" s="1"/>
  <c r="E29" i="1"/>
  <c r="I29" i="1" s="1"/>
  <c r="E28" i="1"/>
  <c r="I28" i="1" s="1"/>
  <c r="E27" i="1"/>
  <c r="G27" i="1" s="1"/>
  <c r="E26" i="1"/>
  <c r="G26" i="1" s="1"/>
  <c r="E25" i="1"/>
  <c r="I25" i="1" s="1"/>
  <c r="E24" i="1"/>
  <c r="I24" i="1" s="1"/>
  <c r="E23" i="1"/>
  <c r="G23" i="1" s="1"/>
  <c r="E22" i="1"/>
  <c r="G22" i="1" s="1"/>
  <c r="E21" i="1"/>
  <c r="I21" i="1" s="1"/>
  <c r="E20" i="1"/>
  <c r="I20" i="1" s="1"/>
  <c r="E19" i="1"/>
  <c r="G19" i="1" s="1"/>
  <c r="E18" i="1"/>
  <c r="I18" i="1" s="1"/>
  <c r="E17" i="1"/>
  <c r="I17" i="1" s="1"/>
  <c r="E3" i="1"/>
  <c r="I3" i="1" s="1"/>
  <c r="E4" i="1"/>
  <c r="I4" i="1" s="1"/>
  <c r="E5" i="1"/>
  <c r="I5" i="1" s="1"/>
  <c r="E6" i="1"/>
  <c r="I6" i="1" s="1"/>
  <c r="E7" i="1"/>
  <c r="I7" i="1" s="1"/>
  <c r="E8" i="1"/>
  <c r="I8" i="1" s="1"/>
  <c r="E9" i="1"/>
  <c r="I9" i="1" s="1"/>
  <c r="E10" i="1"/>
  <c r="I10" i="1" s="1"/>
  <c r="E11" i="1"/>
  <c r="I11" i="1" s="1"/>
  <c r="E12" i="1"/>
  <c r="I12" i="1" s="1"/>
  <c r="E13" i="1"/>
  <c r="I13" i="1" s="1"/>
  <c r="E14" i="1"/>
  <c r="I14" i="1" s="1"/>
  <c r="E15" i="1"/>
  <c r="I15" i="1" s="1"/>
  <c r="E16" i="1"/>
  <c r="I16" i="1" s="1"/>
  <c r="E2" i="1"/>
  <c r="I2" i="1" s="1"/>
  <c r="I30" i="1" l="1"/>
  <c r="I26" i="1"/>
  <c r="I22" i="1"/>
  <c r="I23" i="1"/>
  <c r="I31" i="1"/>
  <c r="I27" i="1"/>
  <c r="I19" i="1"/>
  <c r="G18" i="1"/>
  <c r="G17" i="1"/>
  <c r="G21" i="1"/>
  <c r="G25" i="1"/>
  <c r="G29" i="1"/>
  <c r="G20" i="1"/>
  <c r="G24" i="1"/>
  <c r="G28" i="1"/>
  <c r="G32" i="1"/>
  <c r="G3" i="1"/>
  <c r="G15" i="1"/>
  <c r="G14" i="1" l="1"/>
  <c r="G4" i="1" l="1"/>
  <c r="G7" i="1"/>
  <c r="G8" i="1"/>
  <c r="G11" i="1"/>
  <c r="G16" i="1"/>
  <c r="G13" i="1" l="1"/>
  <c r="G10" i="1"/>
  <c r="G6" i="1"/>
  <c r="G5" i="1"/>
  <c r="G9" i="1"/>
  <c r="G12" i="1"/>
  <c r="G2" i="1"/>
</calcChain>
</file>

<file path=xl/sharedStrings.xml><?xml version="1.0" encoding="utf-8"?>
<sst xmlns="http://schemas.openxmlformats.org/spreadsheetml/2006/main" count="41" uniqueCount="40">
  <si>
    <t>tenant</t>
  </si>
  <si>
    <t>Hot</t>
  </si>
  <si>
    <t>Monthly</t>
  </si>
  <si>
    <t>Blob</t>
  </si>
  <si>
    <t>Total January</t>
  </si>
  <si>
    <t>Allowance</t>
  </si>
  <si>
    <t>Excess</t>
  </si>
  <si>
    <t>Growth</t>
  </si>
  <si>
    <t>Decrease</t>
  </si>
  <si>
    <t>apagroup</t>
  </si>
  <si>
    <t>auswide</t>
  </si>
  <si>
    <t>ccu</t>
  </si>
  <si>
    <t>chw</t>
  </si>
  <si>
    <t>cusa</t>
  </si>
  <si>
    <t>dairyfarm</t>
  </si>
  <si>
    <t>dulux</t>
  </si>
  <si>
    <t>endeavour</t>
  </si>
  <si>
    <t>enstar</t>
  </si>
  <si>
    <t>goodmanfielder</t>
  </si>
  <si>
    <t>idemitsu</t>
  </si>
  <si>
    <t>intellihub</t>
  </si>
  <si>
    <t>ipswichcc</t>
  </si>
  <si>
    <t>ir</t>
  </si>
  <si>
    <t>nspcc</t>
  </si>
  <si>
    <t>nzwaste</t>
  </si>
  <si>
    <t>qudos</t>
  </si>
  <si>
    <t>rbnz</t>
  </si>
  <si>
    <t>rfg</t>
  </si>
  <si>
    <t>silk</t>
  </si>
  <si>
    <t>stowe</t>
  </si>
  <si>
    <t>swick</t>
  </si>
  <si>
    <t>tcba</t>
  </si>
  <si>
    <t>telstrasuper</t>
  </si>
  <si>
    <t>toowoombarc</t>
  </si>
  <si>
    <t>ttgroup</t>
  </si>
  <si>
    <t>ttline</t>
  </si>
  <si>
    <t>vfmc</t>
  </si>
  <si>
    <t>villamaria</t>
  </si>
  <si>
    <t>vodafonenz</t>
  </si>
  <si>
    <t>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</si>
</sst>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4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43" fontId="0" fillId="33" borderId="0" xfId="1" applyFont="1" applyFill="1"/>
    <xf numFmtId="43" fontId="0" fillId="34" borderId="0" xfId="1" applyFont="1" applyFill="1"/>
    <xf numFmtId="43" fontId="0" fillId="35" borderId="0" xfId="1" applyFont="1" applyFill="1"/>
    <xf numFmtId="43" fontId="0" fillId="0" borderId="0" xfId="1" applyFont="1"/>
    <xf numFmtId="43" fontId="0" fillId="36" borderId="0" xfId="1" applyFont="1" applyFill="1"/>
    <xf numFmtId="43" fontId="0" fillId="0" borderId="0" xfId="1" applyFont="1" applyFill="1"/>
    <xf numFmtId="0" fontId="16" fillId="0" borderId="0" xfId="0" applyFont="1"/>
    <xf numFmtId="0" fontId="16" fillId="33" borderId="0" xfId="0" applyFont="1" applyFill="1"/>
    <xf numFmtId="0" fontId="16" fillId="34" borderId="0" xfId="0" applyFont="1" applyFill="1"/>
    <xf numFmtId="0" fontId="16" fillId="35" borderId="0" xfId="0" applyFont="1" applyFill="1"/>
    <xf numFmtId="0" fontId="16" fillId="36" borderId="0" xfId="0" applyFont="1" applyFill="1"/>
    <xf numFmtId="0" fontId="16" fillId="0" borderId="0" xfId="0" applyFont="1" applyAlignment="1">
      <alignment horizontal="center"/>
    </xf>
    <xf numFmtId="43" fontId="16" fillId="0" borderId="0" xfId="1" applyFont="1" applyFill="1"/>
    <xf numFmtId="43" fontId="1" fillId="33" borderId="0" xfId="1" applyFont="1" applyFill="1"/>
    <xf numFmtId="43" fontId="1" fillId="34" borderId="0" xfId="1" applyFont="1" applyFill="1"/>
    <xf numFmtId="43" fontId="1" fillId="35" borderId="0" xfId="1" applyFont="1" applyFill="1"/>
    <xf numFmtId="43" fontId="1" fillId="0" borderId="0" xfId="1" applyFont="1"/>
    <xf numFmtId="43" fontId="1" fillId="36" borderId="0" xfId="1" applyFont="1" applyFill="1"/>
    <xf numFmtId="43" fontId="1" fillId="0" borderId="0" xfId="1" applyFont="1" applyFill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2"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5"/>
  <sheetViews>
    <sheetView tabSelected="1" zoomScale="145" zoomScaleNormal="145" workbookViewId="0">
      <pane ySplit="1" topLeftCell="A2" activePane="bottomLeft" state="frozen"/>
      <selection pane="bottomLeft" sqref="A1:I32"/>
    </sheetView>
  </sheetViews>
  <sheetFormatPr defaultRowHeight="14.45"/>
  <cols>
    <col min="1" max="1" width="13.5703125" customWidth="1"/>
    <col min="5" max="5" width="14.85546875" style="1" bestFit="1" customWidth="1"/>
    <col min="6" max="6" width="10.5703125" style="2" bestFit="1" customWidth="1"/>
    <col min="7" max="7" width="11.85546875" style="3" bestFit="1" customWidth="1"/>
    <col min="8" max="8" width="17.28515625" customWidth="1"/>
    <col min="9" max="9" width="12.7109375" style="4" customWidth="1"/>
    <col min="12" max="12" width="12.85546875" customWidth="1"/>
  </cols>
  <sheetData>
    <row r="1" spans="1:12" s="11" customFormat="1">
      <c r="A1" s="11" t="s">
        <v>0</v>
      </c>
      <c r="B1" s="11" t="s">
        <v>1</v>
      </c>
      <c r="C1" s="11" t="s">
        <v>2</v>
      </c>
      <c r="D1" s="11" t="s">
        <v>3</v>
      </c>
      <c r="E1" s="12" t="s">
        <v>4</v>
      </c>
      <c r="F1" s="13" t="s">
        <v>5</v>
      </c>
      <c r="G1" s="14" t="s">
        <v>6</v>
      </c>
      <c r="H1" s="11" t="s">
        <v>4</v>
      </c>
      <c r="I1" s="15" t="s">
        <v>7</v>
      </c>
      <c r="L1" s="16" t="s">
        <v>8</v>
      </c>
    </row>
    <row r="2" spans="1:12" ht="14.1" customHeight="1">
      <c r="A2" t="s">
        <v>9</v>
      </c>
      <c r="B2">
        <v>1872.77</v>
      </c>
      <c r="C2">
        <v>2916.1</v>
      </c>
      <c r="D2">
        <v>9036.19</v>
      </c>
      <c r="E2" s="5">
        <f t="shared" ref="E2:E16" si="0">SUM(B2:D2)</f>
        <v>13825.060000000001</v>
      </c>
      <c r="F2" s="6">
        <v>3000</v>
      </c>
      <c r="G2" s="7">
        <f t="shared" ref="G2:G16" si="1">E2-F2</f>
        <v>10825.060000000001</v>
      </c>
      <c r="H2" s="8">
        <v>13204.42</v>
      </c>
      <c r="I2" s="9">
        <f>SUM(E2-H2)</f>
        <v>620.64000000000124</v>
      </c>
      <c r="L2" s="10"/>
    </row>
    <row r="3" spans="1:12" ht="14.1" customHeight="1">
      <c r="A3" t="s">
        <v>10</v>
      </c>
      <c r="B3">
        <v>160.72</v>
      </c>
      <c r="C3">
        <v>339.84</v>
      </c>
      <c r="D3">
        <v>17025.849999999999</v>
      </c>
      <c r="E3" s="5">
        <f t="shared" si="0"/>
        <v>17526.41</v>
      </c>
      <c r="F3" s="6">
        <v>550</v>
      </c>
      <c r="G3" s="7">
        <f t="shared" si="1"/>
        <v>16976.41</v>
      </c>
      <c r="H3" s="8">
        <v>17240.05</v>
      </c>
      <c r="I3" s="9">
        <f>SUM(E3-H3)</f>
        <v>286.36000000000058</v>
      </c>
      <c r="L3" s="10"/>
    </row>
    <row r="4" spans="1:12" ht="14.1" customHeight="1">
      <c r="A4" t="s">
        <v>11</v>
      </c>
      <c r="B4">
        <v>28.37</v>
      </c>
      <c r="C4">
        <v>55.26</v>
      </c>
      <c r="D4">
        <v>323.36</v>
      </c>
      <c r="E4" s="5">
        <f t="shared" si="0"/>
        <v>406.99</v>
      </c>
      <c r="F4" s="6">
        <v>550</v>
      </c>
      <c r="G4" s="7">
        <f t="shared" si="1"/>
        <v>-143.01</v>
      </c>
      <c r="H4" s="8">
        <v>410.19000000000005</v>
      </c>
      <c r="I4" s="9">
        <f t="shared" ref="I4:I16" si="2">SUM(E4-H4)</f>
        <v>-3.2000000000000455</v>
      </c>
      <c r="L4" s="10"/>
    </row>
    <row r="5" spans="1:12" ht="14.1" customHeight="1">
      <c r="A5" t="s">
        <v>12</v>
      </c>
      <c r="B5">
        <v>186.99</v>
      </c>
      <c r="C5">
        <v>328.8</v>
      </c>
      <c r="D5">
        <v>986.84</v>
      </c>
      <c r="E5" s="5">
        <f t="shared" si="0"/>
        <v>1502.63</v>
      </c>
      <c r="F5" s="6">
        <v>550</v>
      </c>
      <c r="G5" s="7">
        <f t="shared" si="1"/>
        <v>952.63000000000011</v>
      </c>
      <c r="H5" s="8">
        <v>1627.1999999999998</v>
      </c>
      <c r="I5" s="9">
        <f t="shared" si="2"/>
        <v>-124.56999999999971</v>
      </c>
      <c r="L5" s="10"/>
    </row>
    <row r="6" spans="1:12" ht="14.1" customHeight="1">
      <c r="A6" t="s">
        <v>13</v>
      </c>
      <c r="B6">
        <v>147.96</v>
      </c>
      <c r="C6">
        <v>294.39</v>
      </c>
      <c r="D6">
        <v>916.89</v>
      </c>
      <c r="E6" s="5">
        <f t="shared" si="0"/>
        <v>1359.24</v>
      </c>
      <c r="F6" s="6">
        <v>550</v>
      </c>
      <c r="G6" s="7">
        <f t="shared" si="1"/>
        <v>809.24</v>
      </c>
      <c r="H6" s="8">
        <v>1376.28</v>
      </c>
      <c r="I6" s="9">
        <f t="shared" si="2"/>
        <v>-17.039999999999964</v>
      </c>
      <c r="L6" s="10"/>
    </row>
    <row r="7" spans="1:12" ht="14.1" customHeight="1">
      <c r="A7" t="s">
        <v>14</v>
      </c>
      <c r="B7">
        <v>6263.01</v>
      </c>
      <c r="C7">
        <v>11966.14</v>
      </c>
      <c r="D7">
        <v>55874.35</v>
      </c>
      <c r="E7" s="5">
        <f t="shared" si="0"/>
        <v>74103.5</v>
      </c>
      <c r="F7" s="6">
        <v>18000</v>
      </c>
      <c r="G7" s="7">
        <f t="shared" si="1"/>
        <v>56103.5</v>
      </c>
      <c r="H7" s="8">
        <v>62574.19</v>
      </c>
      <c r="I7" s="9">
        <f t="shared" si="2"/>
        <v>11529.309999999998</v>
      </c>
      <c r="L7" s="10"/>
    </row>
    <row r="8" spans="1:12" ht="14.1" customHeight="1">
      <c r="A8" t="s">
        <v>15</v>
      </c>
      <c r="B8">
        <v>1882.78</v>
      </c>
      <c r="C8">
        <v>3614.31</v>
      </c>
      <c r="D8">
        <v>10879.9</v>
      </c>
      <c r="E8" s="5">
        <f t="shared" si="0"/>
        <v>16376.99</v>
      </c>
      <c r="F8" s="6">
        <v>4000</v>
      </c>
      <c r="G8" s="7">
        <f t="shared" si="1"/>
        <v>12376.99</v>
      </c>
      <c r="H8" s="8">
        <v>15376.02</v>
      </c>
      <c r="I8" s="9">
        <f t="shared" si="2"/>
        <v>1000.9699999999993</v>
      </c>
      <c r="L8" s="10"/>
    </row>
    <row r="9" spans="1:12" ht="14.1" customHeight="1">
      <c r="A9" t="s">
        <v>16</v>
      </c>
      <c r="B9">
        <v>1323.02</v>
      </c>
      <c r="C9">
        <v>2598.0300000000002</v>
      </c>
      <c r="D9">
        <v>7383.14</v>
      </c>
      <c r="E9" s="5">
        <f t="shared" si="0"/>
        <v>11304.19</v>
      </c>
      <c r="F9" s="6">
        <v>4000</v>
      </c>
      <c r="G9" s="7">
        <f t="shared" si="1"/>
        <v>7304.1900000000005</v>
      </c>
      <c r="H9" s="8">
        <v>10815.65</v>
      </c>
      <c r="I9" s="9">
        <f t="shared" si="2"/>
        <v>488.54000000000087</v>
      </c>
      <c r="L9" s="10"/>
    </row>
    <row r="10" spans="1:12" ht="14.1" customHeight="1">
      <c r="A10" t="s">
        <v>17</v>
      </c>
      <c r="B10">
        <v>1009.6</v>
      </c>
      <c r="C10">
        <v>2125.58</v>
      </c>
      <c r="D10">
        <v>6935.83</v>
      </c>
      <c r="E10" s="5">
        <f t="shared" si="0"/>
        <v>10071.01</v>
      </c>
      <c r="F10" s="6">
        <v>7000</v>
      </c>
      <c r="G10" s="7">
        <f t="shared" si="1"/>
        <v>3071.01</v>
      </c>
      <c r="H10" s="8">
        <v>7842.33</v>
      </c>
      <c r="I10" s="9">
        <f t="shared" si="2"/>
        <v>2228.6800000000003</v>
      </c>
      <c r="L10" s="10"/>
    </row>
    <row r="11" spans="1:12" ht="14.1" customHeight="1">
      <c r="A11" t="s">
        <v>18</v>
      </c>
      <c r="B11">
        <v>29.8</v>
      </c>
      <c r="C11">
        <v>65.099999999999994</v>
      </c>
      <c r="D11">
        <v>192.04</v>
      </c>
      <c r="E11" s="5">
        <f t="shared" si="0"/>
        <v>286.94</v>
      </c>
      <c r="F11" s="6">
        <v>550</v>
      </c>
      <c r="G11" s="7">
        <f t="shared" si="1"/>
        <v>-263.06</v>
      </c>
      <c r="H11" s="8">
        <v>291.09000000000003</v>
      </c>
      <c r="I11" s="9">
        <f t="shared" si="2"/>
        <v>-4.1500000000000341</v>
      </c>
      <c r="L11" s="10"/>
    </row>
    <row r="12" spans="1:12" ht="14.1" customHeight="1">
      <c r="A12" t="s">
        <v>19</v>
      </c>
      <c r="B12">
        <v>441.68</v>
      </c>
      <c r="C12">
        <v>664.18</v>
      </c>
      <c r="D12">
        <v>1754.62</v>
      </c>
      <c r="E12" s="5">
        <f t="shared" si="0"/>
        <v>2860.4799999999996</v>
      </c>
      <c r="F12" s="6">
        <v>550</v>
      </c>
      <c r="G12" s="7">
        <f t="shared" si="1"/>
        <v>2310.4799999999996</v>
      </c>
      <c r="H12" s="8">
        <v>2461.9</v>
      </c>
      <c r="I12" s="9">
        <f t="shared" si="2"/>
        <v>398.57999999999947</v>
      </c>
      <c r="L12" s="10"/>
    </row>
    <row r="13" spans="1:12" ht="14.1" customHeight="1">
      <c r="A13" t="s">
        <v>20</v>
      </c>
      <c r="B13">
        <v>52.98</v>
      </c>
      <c r="C13">
        <v>54.86</v>
      </c>
      <c r="D13">
        <v>3376.59</v>
      </c>
      <c r="E13" s="5">
        <f t="shared" si="0"/>
        <v>3484.4300000000003</v>
      </c>
      <c r="F13" s="6">
        <v>1500</v>
      </c>
      <c r="G13" s="7">
        <f t="shared" si="1"/>
        <v>1984.4300000000003</v>
      </c>
      <c r="H13" s="8">
        <v>3428.58</v>
      </c>
      <c r="I13" s="9">
        <f t="shared" si="2"/>
        <v>55.850000000000364</v>
      </c>
      <c r="L13" s="10"/>
    </row>
    <row r="14" spans="1:12" ht="14.1" customHeight="1">
      <c r="A14" t="s">
        <v>21</v>
      </c>
      <c r="B14">
        <v>674.79</v>
      </c>
      <c r="C14">
        <v>1501.21</v>
      </c>
      <c r="D14">
        <v>6997.81</v>
      </c>
      <c r="E14" s="5">
        <f t="shared" si="0"/>
        <v>9173.8100000000013</v>
      </c>
      <c r="F14" s="6">
        <v>3000</v>
      </c>
      <c r="G14" s="7">
        <f t="shared" si="1"/>
        <v>6173.8100000000013</v>
      </c>
      <c r="H14" s="8">
        <v>11941.560000000001</v>
      </c>
      <c r="I14" s="9">
        <f t="shared" si="2"/>
        <v>-2767.75</v>
      </c>
      <c r="L14" s="10"/>
    </row>
    <row r="15" spans="1:12" ht="14.1" customHeight="1">
      <c r="A15" t="s">
        <v>22</v>
      </c>
      <c r="B15">
        <v>122.08</v>
      </c>
      <c r="C15">
        <v>131.13</v>
      </c>
      <c r="D15">
        <v>411.59</v>
      </c>
      <c r="E15" s="5">
        <f t="shared" si="0"/>
        <v>664.8</v>
      </c>
      <c r="F15" s="6">
        <v>1500</v>
      </c>
      <c r="G15" s="7">
        <f t="shared" si="1"/>
        <v>-835.2</v>
      </c>
      <c r="H15" s="8">
        <v>711.40000000000009</v>
      </c>
      <c r="I15" s="9">
        <f t="shared" si="2"/>
        <v>-46.600000000000136</v>
      </c>
      <c r="L15" s="10"/>
    </row>
    <row r="16" spans="1:12" ht="14.1" customHeight="1">
      <c r="A16" t="s">
        <v>23</v>
      </c>
      <c r="B16">
        <v>1560.43</v>
      </c>
      <c r="C16">
        <v>2292.02</v>
      </c>
      <c r="D16">
        <v>6008.51</v>
      </c>
      <c r="E16" s="18">
        <f t="shared" si="0"/>
        <v>9860.9599999999991</v>
      </c>
      <c r="F16" s="19">
        <v>550</v>
      </c>
      <c r="G16" s="20">
        <f t="shared" si="1"/>
        <v>9310.9599999999991</v>
      </c>
      <c r="H16" s="21">
        <v>8561.83</v>
      </c>
      <c r="I16" s="22">
        <f t="shared" si="2"/>
        <v>1299.1299999999992</v>
      </c>
      <c r="L16" s="23"/>
    </row>
    <row r="17" spans="1:12" ht="14.1" customHeight="1">
      <c r="A17" t="s">
        <v>24</v>
      </c>
      <c r="B17">
        <v>259.37</v>
      </c>
      <c r="C17">
        <v>747.98</v>
      </c>
      <c r="D17">
        <v>2527.85</v>
      </c>
      <c r="E17" s="5">
        <f t="shared" ref="E17:E32" si="3">SUM(B17:D17)</f>
        <v>3535.2</v>
      </c>
      <c r="F17" s="6">
        <v>1500</v>
      </c>
      <c r="G17" s="7">
        <f t="shared" ref="G17:G32" si="4">E17-F17</f>
        <v>2035.1999999999998</v>
      </c>
      <c r="H17" s="8">
        <v>3732.91</v>
      </c>
      <c r="I17" s="9">
        <f t="shared" ref="I17:I32" si="5">SUM(E17-H17)</f>
        <v>-197.71000000000004</v>
      </c>
      <c r="L17" s="10"/>
    </row>
    <row r="18" spans="1:12" ht="14.1" customHeight="1">
      <c r="A18" t="s">
        <v>25</v>
      </c>
      <c r="B18">
        <v>455.56</v>
      </c>
      <c r="C18">
        <v>1312.68</v>
      </c>
      <c r="D18">
        <v>20925.349999999999</v>
      </c>
      <c r="E18" s="18">
        <f t="shared" si="3"/>
        <v>22693.59</v>
      </c>
      <c r="F18" s="19">
        <v>550</v>
      </c>
      <c r="G18" s="20">
        <f t="shared" si="4"/>
        <v>22143.59</v>
      </c>
      <c r="H18" s="21">
        <v>20708.609999999997</v>
      </c>
      <c r="I18" s="22">
        <f t="shared" si="5"/>
        <v>1984.9800000000032</v>
      </c>
      <c r="L18" s="10"/>
    </row>
    <row r="19" spans="1:12" s="11" customFormat="1" ht="14.1" customHeight="1">
      <c r="A19" t="s">
        <v>26</v>
      </c>
      <c r="B19">
        <v>871.25</v>
      </c>
      <c r="C19">
        <v>1404.54</v>
      </c>
      <c r="D19">
        <v>4024.5</v>
      </c>
      <c r="E19" s="5">
        <f t="shared" si="3"/>
        <v>6300.29</v>
      </c>
      <c r="F19" s="6">
        <v>3000</v>
      </c>
      <c r="G19" s="7">
        <f t="shared" si="4"/>
        <v>3300.29</v>
      </c>
      <c r="H19" s="8">
        <v>5849.6100000000006</v>
      </c>
      <c r="I19" s="9">
        <f t="shared" si="5"/>
        <v>450.67999999999938</v>
      </c>
      <c r="L19" s="17"/>
    </row>
    <row r="20" spans="1:12" ht="14.1" customHeight="1">
      <c r="A20" t="s">
        <v>27</v>
      </c>
      <c r="B20">
        <v>167.2</v>
      </c>
      <c r="C20">
        <v>257.02</v>
      </c>
      <c r="D20">
        <v>803.59</v>
      </c>
      <c r="E20" s="5">
        <f t="shared" si="3"/>
        <v>1227.81</v>
      </c>
      <c r="F20" s="6">
        <v>1500</v>
      </c>
      <c r="G20" s="7">
        <f t="shared" si="4"/>
        <v>-272.19000000000005</v>
      </c>
      <c r="H20" s="8">
        <v>1254.28</v>
      </c>
      <c r="I20" s="9">
        <f t="shared" si="5"/>
        <v>-26.470000000000027</v>
      </c>
      <c r="L20" s="10"/>
    </row>
    <row r="21" spans="1:12" ht="14.1" customHeight="1">
      <c r="A21" t="s">
        <v>28</v>
      </c>
      <c r="B21">
        <v>385.36</v>
      </c>
      <c r="C21">
        <v>1780.91</v>
      </c>
      <c r="D21">
        <v>5110.34</v>
      </c>
      <c r="E21" s="5">
        <f t="shared" si="3"/>
        <v>7276.6100000000006</v>
      </c>
      <c r="F21" s="6">
        <v>550</v>
      </c>
      <c r="G21" s="7">
        <f t="shared" si="4"/>
        <v>6726.6100000000006</v>
      </c>
      <c r="H21" s="8">
        <v>7211.1500000000005</v>
      </c>
      <c r="I21" s="9">
        <f t="shared" si="5"/>
        <v>65.460000000000036</v>
      </c>
      <c r="L21" s="10"/>
    </row>
    <row r="22" spans="1:12" ht="14.1" customHeight="1">
      <c r="A22" t="s">
        <v>29</v>
      </c>
      <c r="B22">
        <v>548.70000000000005</v>
      </c>
      <c r="C22">
        <v>945.81</v>
      </c>
      <c r="D22">
        <v>2916.63</v>
      </c>
      <c r="E22" s="5">
        <f t="shared" si="3"/>
        <v>4411.1400000000003</v>
      </c>
      <c r="F22" s="6">
        <v>550</v>
      </c>
      <c r="G22" s="7">
        <f t="shared" si="4"/>
        <v>3861.1400000000003</v>
      </c>
      <c r="H22" s="8">
        <v>4226.51</v>
      </c>
      <c r="I22" s="9">
        <f t="shared" si="5"/>
        <v>184.63000000000011</v>
      </c>
      <c r="L22" s="10"/>
    </row>
    <row r="23" spans="1:12" ht="14.1" customHeight="1">
      <c r="A23" t="s">
        <v>30</v>
      </c>
      <c r="B23">
        <v>55.86</v>
      </c>
      <c r="C23">
        <v>69.790000000000006</v>
      </c>
      <c r="D23">
        <v>206.63</v>
      </c>
      <c r="E23" s="5">
        <f t="shared" si="3"/>
        <v>332.28</v>
      </c>
      <c r="F23" s="6">
        <v>550</v>
      </c>
      <c r="G23" s="7">
        <f t="shared" si="4"/>
        <v>-217.72000000000003</v>
      </c>
      <c r="H23" s="8">
        <v>329.56</v>
      </c>
      <c r="I23" s="9">
        <f t="shared" si="5"/>
        <v>2.7199999999999704</v>
      </c>
      <c r="L23" s="10"/>
    </row>
    <row r="24" spans="1:12" ht="14.1" customHeight="1">
      <c r="A24" t="s">
        <v>31</v>
      </c>
      <c r="B24">
        <v>1351.6</v>
      </c>
      <c r="C24">
        <v>2974.98</v>
      </c>
      <c r="D24">
        <v>35419.29</v>
      </c>
      <c r="E24" s="5">
        <f t="shared" si="3"/>
        <v>39745.870000000003</v>
      </c>
      <c r="F24" s="6">
        <v>0</v>
      </c>
      <c r="G24" s="7">
        <f t="shared" si="4"/>
        <v>39745.870000000003</v>
      </c>
      <c r="H24" s="8">
        <v>36874.19</v>
      </c>
      <c r="I24" s="9">
        <f t="shared" si="5"/>
        <v>2871.6800000000003</v>
      </c>
      <c r="L24" s="10"/>
    </row>
    <row r="25" spans="1:12" ht="14.1" customHeight="1">
      <c r="A25" t="s">
        <v>32</v>
      </c>
      <c r="B25">
        <v>199.45</v>
      </c>
      <c r="C25">
        <v>543.21</v>
      </c>
      <c r="D25">
        <v>16730.62</v>
      </c>
      <c r="E25" s="5">
        <f t="shared" si="3"/>
        <v>17473.28</v>
      </c>
      <c r="F25" s="6">
        <v>1500</v>
      </c>
      <c r="G25" s="7">
        <f t="shared" si="4"/>
        <v>15973.279999999999</v>
      </c>
      <c r="H25" s="8">
        <v>18849.12</v>
      </c>
      <c r="I25" s="9">
        <f t="shared" si="5"/>
        <v>-1375.8400000000001</v>
      </c>
      <c r="L25" s="10"/>
    </row>
    <row r="26" spans="1:12" ht="14.1" customHeight="1">
      <c r="A26" t="s">
        <v>33</v>
      </c>
      <c r="B26">
        <v>2356.0500000000002</v>
      </c>
      <c r="C26">
        <v>4471.8500000000004</v>
      </c>
      <c r="D26">
        <v>13234.11</v>
      </c>
      <c r="E26" s="5">
        <f t="shared" si="3"/>
        <v>20062.010000000002</v>
      </c>
      <c r="F26" s="6">
        <v>1500</v>
      </c>
      <c r="G26" s="7">
        <f t="shared" si="4"/>
        <v>18562.010000000002</v>
      </c>
      <c r="H26" s="8">
        <v>20268.510000000002</v>
      </c>
      <c r="I26" s="9">
        <f t="shared" si="5"/>
        <v>-206.5</v>
      </c>
      <c r="L26" s="10"/>
    </row>
    <row r="27" spans="1:12" ht="14.1" customHeight="1">
      <c r="A27" t="s">
        <v>34</v>
      </c>
      <c r="B27">
        <v>529.13</v>
      </c>
      <c r="C27">
        <v>445.77</v>
      </c>
      <c r="D27">
        <v>1449.8</v>
      </c>
      <c r="E27" s="5">
        <f t="shared" si="3"/>
        <v>2424.6999999999998</v>
      </c>
      <c r="F27" s="6">
        <v>550</v>
      </c>
      <c r="G27" s="7">
        <f t="shared" si="4"/>
        <v>1874.6999999999998</v>
      </c>
      <c r="H27" s="8">
        <v>2291.91</v>
      </c>
      <c r="I27" s="9">
        <f t="shared" si="5"/>
        <v>132.78999999999996</v>
      </c>
      <c r="L27" s="10"/>
    </row>
    <row r="28" spans="1:12" ht="14.1" customHeight="1">
      <c r="A28" t="s">
        <v>35</v>
      </c>
      <c r="B28">
        <v>281.37</v>
      </c>
      <c r="C28">
        <v>643.66</v>
      </c>
      <c r="D28">
        <v>2342.63</v>
      </c>
      <c r="E28" s="5">
        <f t="shared" si="3"/>
        <v>3267.66</v>
      </c>
      <c r="F28" s="6">
        <v>550</v>
      </c>
      <c r="G28" s="7">
        <f t="shared" si="4"/>
        <v>2717.66</v>
      </c>
      <c r="H28" s="8">
        <v>3710.72</v>
      </c>
      <c r="I28" s="9">
        <f t="shared" si="5"/>
        <v>-443.05999999999995</v>
      </c>
      <c r="L28" s="10"/>
    </row>
    <row r="29" spans="1:12" ht="14.1" customHeight="1">
      <c r="A29" t="s">
        <v>36</v>
      </c>
      <c r="B29">
        <v>154.37</v>
      </c>
      <c r="C29">
        <v>349.8</v>
      </c>
      <c r="D29">
        <v>5850.06</v>
      </c>
      <c r="E29" s="5">
        <f t="shared" si="3"/>
        <v>6354.2300000000005</v>
      </c>
      <c r="F29" s="6">
        <v>1500</v>
      </c>
      <c r="G29" s="7">
        <f t="shared" si="4"/>
        <v>4854.2300000000005</v>
      </c>
      <c r="H29" s="8">
        <v>6026.51</v>
      </c>
      <c r="I29" s="9">
        <f t="shared" si="5"/>
        <v>327.72000000000025</v>
      </c>
      <c r="L29" s="10"/>
    </row>
    <row r="30" spans="1:12" ht="14.1" customHeight="1">
      <c r="A30" t="s">
        <v>37</v>
      </c>
      <c r="B30">
        <v>83.08</v>
      </c>
      <c r="C30">
        <v>119.59</v>
      </c>
      <c r="D30">
        <v>366.54</v>
      </c>
      <c r="E30" s="5">
        <f t="shared" si="3"/>
        <v>569.21</v>
      </c>
      <c r="F30" s="6">
        <v>550</v>
      </c>
      <c r="G30" s="7">
        <f t="shared" si="4"/>
        <v>19.210000000000036</v>
      </c>
      <c r="H30" s="8">
        <v>533.45000000000005</v>
      </c>
      <c r="I30" s="9">
        <f t="shared" si="5"/>
        <v>35.759999999999991</v>
      </c>
      <c r="L30" s="10"/>
    </row>
    <row r="31" spans="1:12" ht="14.1" customHeight="1">
      <c r="A31" t="s">
        <v>38</v>
      </c>
      <c r="B31">
        <v>4467.33</v>
      </c>
      <c r="C31">
        <v>7330.97</v>
      </c>
      <c r="D31">
        <v>271383.17</v>
      </c>
      <c r="E31" s="5">
        <f t="shared" si="3"/>
        <v>283181.46999999997</v>
      </c>
      <c r="F31" s="6">
        <v>3000</v>
      </c>
      <c r="G31" s="7">
        <f t="shared" si="4"/>
        <v>280181.46999999997</v>
      </c>
      <c r="H31" s="8">
        <v>275145.71000000002</v>
      </c>
      <c r="I31" s="9">
        <f t="shared" si="5"/>
        <v>8035.7599999999511</v>
      </c>
      <c r="L31" s="10"/>
    </row>
    <row r="32" spans="1:12" ht="14.1" customHeight="1">
      <c r="A32" t="s">
        <v>39</v>
      </c>
      <c r="B32">
        <v>51.97</v>
      </c>
      <c r="C32">
        <v>62.39</v>
      </c>
      <c r="D32">
        <v>185.32</v>
      </c>
      <c r="E32" s="5">
        <f t="shared" si="3"/>
        <v>299.68</v>
      </c>
      <c r="F32" s="6">
        <v>550</v>
      </c>
      <c r="G32" s="7">
        <f t="shared" si="4"/>
        <v>-250.32</v>
      </c>
      <c r="H32" s="8">
        <v>291.62</v>
      </c>
      <c r="I32" s="9">
        <f t="shared" si="5"/>
        <v>8.0600000000000023</v>
      </c>
      <c r="L32" s="10"/>
    </row>
    <row r="33" spans="5:12" ht="14.1" customHeight="1">
      <c r="E33" s="5"/>
      <c r="F33" s="6"/>
      <c r="G33" s="7"/>
      <c r="H33" s="8"/>
      <c r="I33" s="9"/>
      <c r="L33" s="10"/>
    </row>
    <row r="34" spans="5:12" ht="14.1" customHeight="1"/>
    <row r="35" spans="5:12" ht="14.1" customHeight="1"/>
  </sheetData>
  <autoFilter ref="A1:I32" xr:uid="{00000000-0001-0000-0000-000000000000}"/>
  <conditionalFormatting sqref="G1:G1048576">
    <cfRule type="cellIs" dxfId="1" priority="6" operator="lessThan">
      <formula>0</formula>
    </cfRule>
  </conditionalFormatting>
  <conditionalFormatting sqref="I1:I1048576">
    <cfRule type="cellIs" dxfId="0" priority="1" operator="lessThan">
      <formula>0</formula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astViewed xmlns="96f801ed-dc12-4e82-988a-c387accdaae9">
      <UserInfo>
        <DisplayName/>
        <AccountId xsi:nil="true"/>
        <AccountType/>
      </UserInfo>
    </LastViewed>
    <_Revision xmlns="http://schemas.microsoft.com/sharepoint/v3/fields" xsi:nil="true"/>
    <Date xmlns="96f801ed-dc12-4e82-988a-c387accdaae9" xsi:nil="true"/>
    <Select xmlns="96f801ed-dc12-4e82-988a-c387accdaae9">true</Select>
    <_dlc_DocId xmlns="0faed489-6efa-45e7-b429-964a4217c656">PRNAAA-106590961-10524</_dlc_DocId>
    <_dlc_DocIdUrl xmlns="0faed489-6efa-45e7-b429-964a4217c656">
      <Url>https://teamtelstra.sharepoint.com/teams/epm/epmprojects1/A.46054620/operations/_layouts/15/DocIdRedir.aspx?ID=PRNAAA-106590961-10524</Url>
      <Description>PRNAAA-106590961-10524</Description>
    </_dlc_DocIdUrl>
    <SharedWithUsers xmlns="efe5d958-e028-41db-b3cf-9c9615fd622c">
      <UserInfo>
        <DisplayName/>
        <AccountId xsi:nil="true"/>
        <AccountType/>
      </UserInfo>
    </SharedWithUsers>
    <MediaLengthInSeconds xmlns="96f801ed-dc12-4e82-988a-c387accdaae9" xsi:nil="true"/>
    <_dlc_DocIdPersistId xmlns="0faed489-6efa-45e7-b429-964a4217c656">false</_dlc_DocIdPersistId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58EC06C20736F45B2CB41D83E959CFD" ma:contentTypeVersion="368" ma:contentTypeDescription="Create a new document." ma:contentTypeScope="" ma:versionID="9c1437678a771279a65cce83bf6bf6bc">
  <xsd:schema xmlns:xsd="http://www.w3.org/2001/XMLSchema" xmlns:xs="http://www.w3.org/2001/XMLSchema" xmlns:p="http://schemas.microsoft.com/office/2006/metadata/properties" xmlns:ns2="0faed489-6efa-45e7-b429-964a4217c656" xmlns:ns3="96f801ed-dc12-4e82-988a-c387accdaae9" xmlns:ns4="efe5d958-e028-41db-b3cf-9c9615fd622c" xmlns:ns5="http://schemas.microsoft.com/sharepoint/v3/fields" targetNamespace="http://schemas.microsoft.com/office/2006/metadata/properties" ma:root="true" ma:fieldsID="a1471e4624f633647717e378203d8ad5" ns2:_="" ns3:_="" ns4:_="" ns5:_="">
    <xsd:import namespace="0faed489-6efa-45e7-b429-964a4217c656"/>
    <xsd:import namespace="96f801ed-dc12-4e82-988a-c387accdaae9"/>
    <xsd:import namespace="efe5d958-e028-41db-b3cf-9c9615fd622c"/>
    <xsd:import namespace="http://schemas.microsoft.com/sharepoint/v3/fields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3:Select" minOccurs="0"/>
                <xsd:element ref="ns3:MediaServiceAutoTags" minOccurs="0"/>
                <xsd:element ref="ns3:Date" minOccurs="0"/>
                <xsd:element ref="ns5:_Revision" minOccurs="0"/>
                <xsd:element ref="ns3:MediaServiceDateTake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  <xsd:element ref="ns3:LastViewed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aed489-6efa-45e7-b429-964a4217c656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f801ed-dc12-4e82-988a-c387accdaae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Select" ma:index="15" nillable="true" ma:displayName="Select" ma:default="1" ma:internalName="Select">
      <xsd:simpleType>
        <xsd:restriction base="dms:Boolean"/>
      </xsd:simpleType>
    </xsd:element>
    <xsd:element name="MediaServiceAutoTags" ma:index="16" nillable="true" ma:displayName="MediaServiceAutoTags" ma:description="" ma:internalName="MediaServiceAutoTags" ma:readOnly="true">
      <xsd:simpleType>
        <xsd:restriction base="dms:Text"/>
      </xsd:simpleType>
    </xsd:element>
    <xsd:element name="Date" ma:index="17" nillable="true" ma:displayName="Date" ma:format="DateOnly" ma:internalName="Date">
      <xsd:simpleType>
        <xsd:restriction base="dms:DateTime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20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2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2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astViewed" ma:index="25" nillable="true" ma:displayName="Last Viewed" ma:format="Dropdown" ma:list="UserInfo" ma:SharePointGroup="0" ma:internalName="LastViewed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diaLengthInSeconds" ma:index="26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e5d958-e028-41db-b3cf-9c9615fd622c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Revision" ma:index="18" nillable="true" ma:displayName="Revision" ma:internalName="_Revision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E971BA8-4A21-4B0C-A3C0-58A40993EA27}"/>
</file>

<file path=customXml/itemProps2.xml><?xml version="1.0" encoding="utf-8"?>
<ds:datastoreItem xmlns:ds="http://schemas.openxmlformats.org/officeDocument/2006/customXml" ds:itemID="{22E0B5F5-AD72-432C-B56C-8CE9DC22F8C7}"/>
</file>

<file path=customXml/itemProps3.xml><?xml version="1.0" encoding="utf-8"?>
<ds:datastoreItem xmlns:ds="http://schemas.openxmlformats.org/officeDocument/2006/customXml" ds:itemID="{F06CE575-866A-4FA1-842B-410E78868902}"/>
</file>

<file path=customXml/itemProps4.xml><?xml version="1.0" encoding="utf-8"?>
<ds:datastoreItem xmlns:ds="http://schemas.openxmlformats.org/officeDocument/2006/customXml" ds:itemID="{0874638B-2A70-4BF8-A996-C7EDD77A007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McKay, Jayden</dc:creator>
  <cp:keywords/>
  <dc:description/>
  <cp:lastModifiedBy>Chalmers, Matthew</cp:lastModifiedBy>
  <cp:revision/>
  <dcterms:created xsi:type="dcterms:W3CDTF">2021-04-02T02:09:36Z</dcterms:created>
  <dcterms:modified xsi:type="dcterms:W3CDTF">2022-03-02T03:07:49Z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0x010100158EC06C20736F45B2CB41D83E959CFD</vt:lpwstr>
  </property>
  <property fmtid="{D5CDD505-2E9C-101B-9397-08002B2CF9AE}" pid="3" name="_dlc_DocIdItemGuid">
    <vt:lpwstr>6dd7bd3c-b782-45d5-b165-2ba9aee0ffbf</vt:lpwstr>
  </property>
  <property fmtid="{D5CDD505-2E9C-101B-9397-08002B2CF9AE}" pid="4" name="Order">
    <vt:r8>997300</vt:r8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TemplateUrl">
    <vt:lpwstr/>
  </property>
  <property fmtid="{D5CDD505-2E9C-101B-9397-08002B2CF9AE}" pid="8" name="ComplianceAssetId">
    <vt:lpwstr/>
  </property>
  <property fmtid="{D5CDD505-2E9C-101B-9397-08002B2CF9AE}" pid="9" name="_ExtendedDescription">
    <vt:lpwstr/>
  </property>
  <property fmtid="{D5CDD505-2E9C-101B-9397-08002B2CF9AE}" pid="10" name="TriggerFlowInfo">
    <vt:lpwstr/>
  </property>
</Properties>
</file>