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.sharepoint.com/teams/epm/epmprojects1/A.46054620/operations/Shared Documents/Operations/TSOC Processes/Reporting/Customers/Storage Stats/2022/May/"/>
    </mc:Choice>
  </mc:AlternateContent>
  <xr:revisionPtr revIDLastSave="41" documentId="13_ncr:1_{2BD9190A-73BF-4630-B55F-0534BCB2DECD}" xr6:coauthVersionLast="46" xr6:coauthVersionMax="47" xr10:uidLastSave="{C72DD97F-576A-439F-A677-599AA1D87031}"/>
  <bookViews>
    <workbookView xWindow="18525" yWindow="2535" windowWidth="17280" windowHeight="16245" xr2:uid="{00000000-000D-0000-FFFF-FFFF00000000}"/>
  </bookViews>
  <sheets>
    <sheet name="tenant_usage_elastic" sheetId="1" r:id="rId1"/>
  </sheets>
  <definedNames>
    <definedName name="_xlnm._FilterDatabase" localSheetId="0" hidden="1">tenant_usage_elastic!$A$1:$B$32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I31" i="1"/>
  <c r="G30" i="1"/>
  <c r="G29" i="1"/>
  <c r="I27" i="1"/>
  <c r="G26" i="1"/>
  <c r="G25" i="1"/>
  <c r="I24" i="1"/>
  <c r="I23" i="1"/>
  <c r="G22" i="1"/>
  <c r="G21" i="1"/>
  <c r="I20" i="1"/>
  <c r="I19" i="1"/>
  <c r="G18" i="1"/>
  <c r="I17" i="1"/>
  <c r="I16" i="1"/>
  <c r="I3" i="1"/>
  <c r="I4" i="1"/>
  <c r="I6" i="1"/>
  <c r="I7" i="1"/>
  <c r="I8" i="1"/>
  <c r="I10" i="1"/>
  <c r="I11" i="1"/>
  <c r="I12" i="1"/>
  <c r="I13" i="1"/>
  <c r="I14" i="1"/>
  <c r="I15" i="1"/>
  <c r="I2" i="1"/>
  <c r="I28" i="1" l="1"/>
  <c r="I5" i="1"/>
  <c r="I9" i="1"/>
  <c r="I29" i="1"/>
  <c r="I25" i="1"/>
  <c r="I21" i="1"/>
  <c r="I22" i="1"/>
  <c r="I30" i="1"/>
  <c r="I26" i="1"/>
  <c r="I18" i="1"/>
  <c r="G17" i="1"/>
  <c r="G16" i="1"/>
  <c r="G20" i="1"/>
  <c r="G24" i="1"/>
  <c r="G28" i="1"/>
  <c r="G19" i="1"/>
  <c r="G23" i="1"/>
  <c r="G27" i="1"/>
  <c r="G31" i="1"/>
  <c r="G3" i="1"/>
  <c r="G14" i="1"/>
  <c r="G13" i="1" l="1"/>
  <c r="G4" i="1" l="1"/>
  <c r="G7" i="1"/>
  <c r="G8" i="1"/>
  <c r="G15" i="1"/>
  <c r="G12" i="1" l="1"/>
  <c r="G10" i="1"/>
  <c r="G6" i="1"/>
  <c r="G5" i="1"/>
  <c r="G9" i="1"/>
  <c r="G11" i="1"/>
  <c r="G2" i="1"/>
</calcChain>
</file>

<file path=xl/sharedStrings.xml><?xml version="1.0" encoding="utf-8"?>
<sst xmlns="http://schemas.openxmlformats.org/spreadsheetml/2006/main" count="40" uniqueCount="40">
  <si>
    <t>tenant</t>
  </si>
  <si>
    <t>Hot</t>
  </si>
  <si>
    <t>Monthly</t>
  </si>
  <si>
    <t>Blob</t>
  </si>
  <si>
    <t>Total May</t>
  </si>
  <si>
    <t>Allowance</t>
  </si>
  <si>
    <t>Excess</t>
  </si>
  <si>
    <t>Total April</t>
  </si>
  <si>
    <t>Growth</t>
  </si>
  <si>
    <t>Decrease</t>
  </si>
  <si>
    <t>apagroup</t>
  </si>
  <si>
    <t>auswide</t>
  </si>
  <si>
    <t>ccu</t>
  </si>
  <si>
    <t>chw</t>
  </si>
  <si>
    <t>cusa</t>
  </si>
  <si>
    <t>dairyfarm</t>
  </si>
  <si>
    <t>dulux</t>
  </si>
  <si>
    <t>endeavour</t>
  </si>
  <si>
    <t>enstar</t>
  </si>
  <si>
    <t>idemitsu</t>
  </si>
  <si>
    <t>intellihub</t>
  </si>
  <si>
    <t>ipswichcc</t>
  </si>
  <si>
    <t>ir</t>
  </si>
  <si>
    <t>nspcc</t>
  </si>
  <si>
    <t>nzwaste</t>
  </si>
  <si>
    <t>qudos</t>
  </si>
  <si>
    <t>rbnz</t>
  </si>
  <si>
    <t>rfg</t>
  </si>
  <si>
    <t>silk</t>
  </si>
  <si>
    <t>stowe</t>
  </si>
  <si>
    <t>swick</t>
  </si>
  <si>
    <t>tcba</t>
  </si>
  <si>
    <t>telstrasuper</t>
  </si>
  <si>
    <t>toowoombarc</t>
  </si>
  <si>
    <t>ttgroup</t>
  </si>
  <si>
    <t>ttline</t>
  </si>
  <si>
    <t>vfmc</t>
  </si>
  <si>
    <t>villamaria</t>
  </si>
  <si>
    <t>vodafonenz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</si>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</sst>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3" fontId="0" fillId="33" borderId="0" xfId="1" applyFont="1" applyFill="1"/>
    <xf numFmtId="43" fontId="0" fillId="34" borderId="0" xfId="1" applyFont="1" applyFill="1"/>
    <xf numFmtId="43" fontId="0" fillId="35" borderId="0" xfId="1" applyFont="1" applyFill="1"/>
    <xf numFmtId="43" fontId="0" fillId="0" borderId="0" xfId="1" applyFont="1"/>
    <xf numFmtId="43" fontId="0" fillId="36" borderId="0" xfId="1" applyFont="1" applyFill="1"/>
    <xf numFmtId="43" fontId="0" fillId="0" borderId="0" xfId="1" applyFon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 applyAlignment="1">
      <alignment horizontal="center"/>
    </xf>
    <xf numFmtId="43" fontId="16" fillId="0" borderId="0" xfId="1" applyFont="1" applyFill="1"/>
    <xf numFmtId="43" fontId="1" fillId="34" borderId="0" xfId="1" applyFont="1" applyFill="1"/>
    <xf numFmtId="43" fontId="1" fillId="35" borderId="0" xfId="1" applyFont="1" applyFill="1"/>
    <xf numFmtId="43" fontId="1" fillId="0" borderId="0" xfId="1" applyFont="1"/>
    <xf numFmtId="43" fontId="1" fillId="36" borderId="0" xfId="1" applyFont="1" applyFill="1"/>
    <xf numFmtId="43" fontId="1" fillId="0" borderId="0" xfId="1" applyFont="1" applyFill="1"/>
    <xf numFmtId="0" fontId="18" fillId="0" borderId="0" xfId="0" applyFont="1" applyBorder="1" applyAlignment="1"/>
    <xf numFmtId="0" fontId="18" fillId="0" borderId="0" xfId="0" applyFont="1" applyFill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pane ySplit="1" topLeftCell="A5" activePane="bottomLeft" state="frozen"/>
      <selection pane="bottomLeft" activeCell="E31" sqref="E31"/>
    </sheetView>
  </sheetViews>
  <sheetFormatPr defaultRowHeight="15" x14ac:dyDescent="0.25"/>
  <cols>
    <col min="1" max="1" width="13.5703125" customWidth="1"/>
    <col min="5" max="5" width="14.7109375" style="1" bestFit="1" customWidth="1"/>
    <col min="6" max="6" width="10.5703125" style="2" bestFit="1" customWidth="1"/>
    <col min="7" max="7" width="11.7109375" style="3" bestFit="1" customWidth="1"/>
    <col min="8" max="8" width="17.28515625" customWidth="1"/>
    <col min="9" max="9" width="12.7109375" style="4" customWidth="1"/>
    <col min="12" max="12" width="12.7109375" customWidth="1"/>
  </cols>
  <sheetData>
    <row r="1" spans="1:12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L1" s="16" t="s">
        <v>9</v>
      </c>
    </row>
    <row r="2" spans="1:12" ht="13.9" customHeight="1" x14ac:dyDescent="0.25">
      <c r="A2" t="s">
        <v>10</v>
      </c>
      <c r="B2" s="23">
        <v>2643.4</v>
      </c>
      <c r="C2" s="24">
        <v>3866.1</v>
      </c>
      <c r="D2" s="24">
        <v>11712.31</v>
      </c>
      <c r="E2" s="5">
        <f>SUM(B2:D2)</f>
        <v>18221.809999999998</v>
      </c>
      <c r="F2" s="6">
        <v>3000</v>
      </c>
      <c r="G2" s="7">
        <f t="shared" ref="G2:G31" si="0">E2-F2</f>
        <v>15221.809999999998</v>
      </c>
      <c r="H2" s="8">
        <v>17112.509999999998</v>
      </c>
      <c r="I2" s="9">
        <f t="shared" ref="I2:I31" si="1">SUM(E2-H2)</f>
        <v>1109.2999999999993</v>
      </c>
      <c r="L2" s="10"/>
    </row>
    <row r="3" spans="1:12" ht="13.9" customHeight="1" x14ac:dyDescent="0.25">
      <c r="A3" t="s">
        <v>11</v>
      </c>
      <c r="B3" s="23">
        <v>249.04</v>
      </c>
      <c r="C3" s="24">
        <v>607.34</v>
      </c>
      <c r="D3" s="24">
        <v>19572.32</v>
      </c>
      <c r="E3" s="5">
        <f t="shared" ref="E3:E31" si="2">SUM(B3:D3)</f>
        <v>20428.7</v>
      </c>
      <c r="F3" s="6">
        <v>550</v>
      </c>
      <c r="G3" s="7">
        <f t="shared" si="0"/>
        <v>19878.7</v>
      </c>
      <c r="H3" s="8">
        <v>20698.329999999998</v>
      </c>
      <c r="I3" s="9">
        <f t="shared" si="1"/>
        <v>-269.62999999999738</v>
      </c>
      <c r="L3" s="10"/>
    </row>
    <row r="4" spans="1:12" ht="13.9" customHeight="1" x14ac:dyDescent="0.25">
      <c r="A4" t="s">
        <v>12</v>
      </c>
      <c r="B4" s="23">
        <v>85.07</v>
      </c>
      <c r="C4" s="24">
        <v>100.26</v>
      </c>
      <c r="D4" s="24">
        <v>612.79999999999995</v>
      </c>
      <c r="E4" s="5">
        <f t="shared" si="2"/>
        <v>798.12999999999988</v>
      </c>
      <c r="F4" s="6">
        <v>550</v>
      </c>
      <c r="G4" s="7">
        <f t="shared" si="0"/>
        <v>248.12999999999988</v>
      </c>
      <c r="H4" s="8">
        <v>706.21</v>
      </c>
      <c r="I4" s="9">
        <f t="shared" si="1"/>
        <v>91.919999999999845</v>
      </c>
      <c r="L4" s="10"/>
    </row>
    <row r="5" spans="1:12" ht="13.9" customHeight="1" x14ac:dyDescent="0.25">
      <c r="A5" t="s">
        <v>13</v>
      </c>
      <c r="B5" s="23">
        <v>251.95</v>
      </c>
      <c r="C5" s="24">
        <v>406.85</v>
      </c>
      <c r="D5" s="24">
        <v>1137.27</v>
      </c>
      <c r="E5" s="5">
        <f t="shared" si="2"/>
        <v>1796.07</v>
      </c>
      <c r="F5" s="6">
        <v>550</v>
      </c>
      <c r="G5" s="7">
        <f t="shared" si="0"/>
        <v>1246.07</v>
      </c>
      <c r="H5" s="8">
        <v>1672.69</v>
      </c>
      <c r="I5" s="9">
        <f t="shared" si="1"/>
        <v>123.37999999999988</v>
      </c>
      <c r="L5" s="10"/>
    </row>
    <row r="6" spans="1:12" ht="13.9" customHeight="1" x14ac:dyDescent="0.25">
      <c r="A6" t="s">
        <v>14</v>
      </c>
      <c r="B6" s="23">
        <v>226.34</v>
      </c>
      <c r="C6" s="24">
        <v>364.14</v>
      </c>
      <c r="D6" s="24">
        <v>968.89</v>
      </c>
      <c r="E6" s="5">
        <f t="shared" si="2"/>
        <v>1559.37</v>
      </c>
      <c r="F6" s="6">
        <v>550</v>
      </c>
      <c r="G6" s="7">
        <f t="shared" si="0"/>
        <v>1009.3699999999999</v>
      </c>
      <c r="H6" s="8">
        <v>1350.99</v>
      </c>
      <c r="I6" s="9">
        <f t="shared" si="1"/>
        <v>208.37999999999988</v>
      </c>
      <c r="L6" s="10"/>
    </row>
    <row r="7" spans="1:12" ht="13.9" customHeight="1" x14ac:dyDescent="0.25">
      <c r="A7" t="s">
        <v>15</v>
      </c>
      <c r="B7" s="23">
        <v>3562.49</v>
      </c>
      <c r="C7" s="24">
        <v>8781.85</v>
      </c>
      <c r="D7" s="24">
        <v>64991.19</v>
      </c>
      <c r="E7" s="5">
        <f t="shared" si="2"/>
        <v>77335.53</v>
      </c>
      <c r="F7" s="6">
        <v>18000</v>
      </c>
      <c r="G7" s="7">
        <f t="shared" si="0"/>
        <v>59335.53</v>
      </c>
      <c r="H7" s="8">
        <v>87101.64</v>
      </c>
      <c r="I7" s="9">
        <f t="shared" si="1"/>
        <v>-9766.11</v>
      </c>
      <c r="L7" s="10"/>
    </row>
    <row r="8" spans="1:12" ht="13.9" customHeight="1" x14ac:dyDescent="0.25">
      <c r="A8" t="s">
        <v>16</v>
      </c>
      <c r="B8" s="23">
        <v>2026.4</v>
      </c>
      <c r="C8" s="24">
        <v>4139.75</v>
      </c>
      <c r="D8" s="24">
        <v>12108.31</v>
      </c>
      <c r="E8" s="5">
        <f t="shared" si="2"/>
        <v>18274.46</v>
      </c>
      <c r="F8" s="6">
        <v>4000</v>
      </c>
      <c r="G8" s="7">
        <f t="shared" si="0"/>
        <v>14274.46</v>
      </c>
      <c r="H8" s="8">
        <v>17624.599999999999</v>
      </c>
      <c r="I8" s="9">
        <f t="shared" si="1"/>
        <v>649.86000000000058</v>
      </c>
      <c r="L8" s="10"/>
    </row>
    <row r="9" spans="1:12" ht="13.9" customHeight="1" x14ac:dyDescent="0.25">
      <c r="A9" t="s">
        <v>17</v>
      </c>
      <c r="B9" s="23">
        <v>1530.6</v>
      </c>
      <c r="C9" s="24">
        <v>3298.96</v>
      </c>
      <c r="D9" s="24">
        <v>9186.7000000000007</v>
      </c>
      <c r="E9" s="5">
        <f t="shared" si="2"/>
        <v>14016.26</v>
      </c>
      <c r="F9" s="6">
        <v>4000</v>
      </c>
      <c r="G9" s="7">
        <f t="shared" si="0"/>
        <v>10016.26</v>
      </c>
      <c r="H9" s="8">
        <v>12895.01</v>
      </c>
      <c r="I9" s="9">
        <f t="shared" si="1"/>
        <v>1121.25</v>
      </c>
      <c r="L9" s="10"/>
    </row>
    <row r="10" spans="1:12" ht="13.9" customHeight="1" x14ac:dyDescent="0.25">
      <c r="A10" t="s">
        <v>18</v>
      </c>
      <c r="B10" s="23">
        <v>747.1</v>
      </c>
      <c r="C10" s="24">
        <v>1868.64</v>
      </c>
      <c r="D10" s="24">
        <v>11318.88</v>
      </c>
      <c r="E10" s="5">
        <f t="shared" si="2"/>
        <v>13934.619999999999</v>
      </c>
      <c r="F10" s="6">
        <v>7000</v>
      </c>
      <c r="G10" s="7">
        <f t="shared" si="0"/>
        <v>6934.619999999999</v>
      </c>
      <c r="H10" s="8">
        <v>13534</v>
      </c>
      <c r="I10" s="9">
        <f t="shared" si="1"/>
        <v>400.61999999999898</v>
      </c>
      <c r="L10" s="10"/>
    </row>
    <row r="11" spans="1:12" ht="13.9" customHeight="1" x14ac:dyDescent="0.25">
      <c r="A11" t="s">
        <v>19</v>
      </c>
      <c r="B11" s="23">
        <v>464.24</v>
      </c>
      <c r="C11" s="24">
        <v>776.09</v>
      </c>
      <c r="D11" s="24">
        <v>2159.39</v>
      </c>
      <c r="E11" s="5">
        <f t="shared" si="2"/>
        <v>3399.72</v>
      </c>
      <c r="F11" s="6">
        <v>550</v>
      </c>
      <c r="G11" s="7">
        <f t="shared" si="0"/>
        <v>2849.72</v>
      </c>
      <c r="H11" s="8">
        <v>3128.31</v>
      </c>
      <c r="I11" s="9">
        <f t="shared" si="1"/>
        <v>271.40999999999985</v>
      </c>
      <c r="L11" s="10"/>
    </row>
    <row r="12" spans="1:12" ht="13.9" customHeight="1" x14ac:dyDescent="0.25">
      <c r="A12" t="s">
        <v>20</v>
      </c>
      <c r="B12" s="23">
        <v>82.14</v>
      </c>
      <c r="C12" s="24">
        <v>107.28</v>
      </c>
      <c r="D12" s="24">
        <v>3821.54</v>
      </c>
      <c r="E12" s="5">
        <f t="shared" si="2"/>
        <v>4010.96</v>
      </c>
      <c r="F12" s="6">
        <v>1500</v>
      </c>
      <c r="G12" s="7">
        <f t="shared" si="0"/>
        <v>2510.96</v>
      </c>
      <c r="H12" s="8">
        <v>3880.42</v>
      </c>
      <c r="I12" s="9">
        <f t="shared" si="1"/>
        <v>130.53999999999996</v>
      </c>
      <c r="L12" s="10"/>
    </row>
    <row r="13" spans="1:12" ht="13.9" customHeight="1" x14ac:dyDescent="0.25">
      <c r="A13" t="s">
        <v>21</v>
      </c>
      <c r="B13" s="23">
        <v>1414.9</v>
      </c>
      <c r="C13" s="24">
        <v>2417.0500000000002</v>
      </c>
      <c r="D13" s="24">
        <v>4897.71</v>
      </c>
      <c r="E13" s="5">
        <f t="shared" si="2"/>
        <v>8729.66</v>
      </c>
      <c r="F13" s="6">
        <v>3000</v>
      </c>
      <c r="G13" s="7">
        <f t="shared" si="0"/>
        <v>5729.66</v>
      </c>
      <c r="H13" s="8">
        <v>5316.1</v>
      </c>
      <c r="I13" s="9">
        <f t="shared" si="1"/>
        <v>3413.5599999999995</v>
      </c>
      <c r="L13" s="10"/>
    </row>
    <row r="14" spans="1:12" ht="13.9" customHeight="1" x14ac:dyDescent="0.25">
      <c r="A14" t="s">
        <v>22</v>
      </c>
      <c r="B14" s="23">
        <v>110.81</v>
      </c>
      <c r="C14" s="24">
        <v>128.56</v>
      </c>
      <c r="D14" s="24">
        <v>253.27</v>
      </c>
      <c r="E14" s="5">
        <f t="shared" si="2"/>
        <v>492.64</v>
      </c>
      <c r="F14" s="6">
        <v>1500</v>
      </c>
      <c r="G14" s="7">
        <f t="shared" si="0"/>
        <v>-1007.36</v>
      </c>
      <c r="H14" s="8">
        <v>353.03</v>
      </c>
      <c r="I14" s="9">
        <f t="shared" si="1"/>
        <v>139.61000000000001</v>
      </c>
      <c r="L14" s="10"/>
    </row>
    <row r="15" spans="1:12" ht="13.9" customHeight="1" x14ac:dyDescent="0.25">
      <c r="A15" t="s">
        <v>23</v>
      </c>
      <c r="B15" s="23">
        <v>2466.9</v>
      </c>
      <c r="C15" s="24">
        <v>2420.5</v>
      </c>
      <c r="D15" s="24">
        <v>6933.2</v>
      </c>
      <c r="E15" s="5">
        <f t="shared" si="2"/>
        <v>11820.599999999999</v>
      </c>
      <c r="F15" s="18">
        <v>550</v>
      </c>
      <c r="G15" s="19">
        <f t="shared" si="0"/>
        <v>11270.599999999999</v>
      </c>
      <c r="H15" s="20">
        <v>9991.5400000000009</v>
      </c>
      <c r="I15" s="21">
        <f t="shared" si="1"/>
        <v>1829.0599999999977</v>
      </c>
      <c r="L15" s="22"/>
    </row>
    <row r="16" spans="1:12" ht="13.9" customHeight="1" x14ac:dyDescent="0.25">
      <c r="A16" t="s">
        <v>24</v>
      </c>
      <c r="B16" s="23">
        <v>260.52</v>
      </c>
      <c r="C16" s="24">
        <v>618.53</v>
      </c>
      <c r="D16" s="24">
        <v>2088</v>
      </c>
      <c r="E16" s="5">
        <f t="shared" si="2"/>
        <v>2967.05</v>
      </c>
      <c r="F16" s="6">
        <v>1500</v>
      </c>
      <c r="G16" s="7">
        <f t="shared" si="0"/>
        <v>1467.0500000000002</v>
      </c>
      <c r="H16" s="8">
        <v>2973.9399999999996</v>
      </c>
      <c r="I16" s="9">
        <f t="shared" si="1"/>
        <v>-6.8899999999994179</v>
      </c>
      <c r="L16" s="10"/>
    </row>
    <row r="17" spans="1:12" ht="13.9" customHeight="1" x14ac:dyDescent="0.25">
      <c r="A17" t="s">
        <v>25</v>
      </c>
      <c r="B17" s="23">
        <v>321.62</v>
      </c>
      <c r="C17" s="24">
        <v>748.89</v>
      </c>
      <c r="D17" s="24">
        <v>24865.98</v>
      </c>
      <c r="E17" s="5">
        <f t="shared" si="2"/>
        <v>25936.489999999998</v>
      </c>
      <c r="F17" s="18">
        <v>550</v>
      </c>
      <c r="G17" s="19">
        <f t="shared" si="0"/>
        <v>25386.489999999998</v>
      </c>
      <c r="H17" s="20">
        <v>24820.48</v>
      </c>
      <c r="I17" s="21">
        <f t="shared" si="1"/>
        <v>1116.0099999999984</v>
      </c>
      <c r="L17" s="10"/>
    </row>
    <row r="18" spans="1:12" s="11" customFormat="1" ht="13.9" customHeight="1" x14ac:dyDescent="0.25">
      <c r="A18" t="s">
        <v>26</v>
      </c>
      <c r="B18" s="23">
        <v>1049.3</v>
      </c>
      <c r="C18" s="24">
        <v>1936.84</v>
      </c>
      <c r="D18" s="24">
        <v>5080.93</v>
      </c>
      <c r="E18" s="5">
        <f t="shared" si="2"/>
        <v>8067.07</v>
      </c>
      <c r="F18" s="6">
        <v>3000</v>
      </c>
      <c r="G18" s="7">
        <f t="shared" si="0"/>
        <v>5067.07</v>
      </c>
      <c r="H18" s="8">
        <v>7019.4</v>
      </c>
      <c r="I18" s="9">
        <f t="shared" si="1"/>
        <v>1047.67</v>
      </c>
      <c r="L18" s="17"/>
    </row>
    <row r="19" spans="1:12" ht="13.9" customHeight="1" x14ac:dyDescent="0.25">
      <c r="A19" t="s">
        <v>27</v>
      </c>
      <c r="B19" s="23">
        <v>285.43</v>
      </c>
      <c r="C19" s="24">
        <v>439.38</v>
      </c>
      <c r="D19" s="24">
        <v>1152</v>
      </c>
      <c r="E19" s="5">
        <f t="shared" si="2"/>
        <v>1876.81</v>
      </c>
      <c r="F19" s="6">
        <v>1500</v>
      </c>
      <c r="G19" s="7">
        <f t="shared" si="0"/>
        <v>376.80999999999995</v>
      </c>
      <c r="H19" s="8">
        <v>1652.11</v>
      </c>
      <c r="I19" s="9">
        <f t="shared" si="1"/>
        <v>224.70000000000005</v>
      </c>
      <c r="L19" s="10"/>
    </row>
    <row r="20" spans="1:12" ht="13.9" customHeight="1" x14ac:dyDescent="0.25">
      <c r="A20" t="s">
        <v>28</v>
      </c>
      <c r="B20" s="23">
        <v>366.64</v>
      </c>
      <c r="C20" s="24">
        <v>638.17999999999995</v>
      </c>
      <c r="D20" s="24">
        <v>1688.84</v>
      </c>
      <c r="E20" s="5">
        <f t="shared" si="2"/>
        <v>2693.66</v>
      </c>
      <c r="F20" s="6">
        <v>550</v>
      </c>
      <c r="G20" s="7">
        <f t="shared" si="0"/>
        <v>2143.66</v>
      </c>
      <c r="H20" s="8">
        <v>2366.06</v>
      </c>
      <c r="I20" s="9">
        <f t="shared" si="1"/>
        <v>327.59999999999991</v>
      </c>
      <c r="L20" s="10"/>
    </row>
    <row r="21" spans="1:12" ht="13.9" customHeight="1" x14ac:dyDescent="0.25">
      <c r="A21" t="s">
        <v>29</v>
      </c>
      <c r="B21" s="23">
        <v>579.80999999999995</v>
      </c>
      <c r="C21" s="24">
        <v>1093.68</v>
      </c>
      <c r="D21" s="24">
        <v>3165.6</v>
      </c>
      <c r="E21" s="5">
        <f t="shared" si="2"/>
        <v>4839.09</v>
      </c>
      <c r="F21" s="6">
        <v>550</v>
      </c>
      <c r="G21" s="7">
        <f t="shared" si="0"/>
        <v>4289.09</v>
      </c>
      <c r="H21" s="8">
        <v>4484.51</v>
      </c>
      <c r="I21" s="9">
        <f t="shared" si="1"/>
        <v>354.57999999999993</v>
      </c>
      <c r="L21" s="10"/>
    </row>
    <row r="22" spans="1:12" ht="13.9" customHeight="1" x14ac:dyDescent="0.25">
      <c r="A22" t="s">
        <v>30</v>
      </c>
      <c r="B22" s="23">
        <v>55.62</v>
      </c>
      <c r="C22" s="24">
        <v>75.77</v>
      </c>
      <c r="D22" s="24">
        <v>227.41</v>
      </c>
      <c r="E22" s="5">
        <f t="shared" si="2"/>
        <v>358.79999999999995</v>
      </c>
      <c r="F22" s="6">
        <v>550</v>
      </c>
      <c r="G22" s="7">
        <f t="shared" si="0"/>
        <v>-191.20000000000005</v>
      </c>
      <c r="H22" s="8">
        <v>366.67</v>
      </c>
      <c r="I22" s="9">
        <f t="shared" si="1"/>
        <v>-7.8700000000000614</v>
      </c>
      <c r="L22" s="10"/>
    </row>
    <row r="23" spans="1:12" ht="13.9" customHeight="1" x14ac:dyDescent="0.25">
      <c r="A23" t="s">
        <v>31</v>
      </c>
      <c r="B23" s="23">
        <v>1690.5</v>
      </c>
      <c r="C23" s="24">
        <v>3876.21</v>
      </c>
      <c r="D23" s="24">
        <v>48717.65</v>
      </c>
      <c r="E23" s="5">
        <f t="shared" si="2"/>
        <v>54284.36</v>
      </c>
      <c r="F23" s="6">
        <v>0</v>
      </c>
      <c r="G23" s="7">
        <f t="shared" si="0"/>
        <v>54284.36</v>
      </c>
      <c r="H23" s="8">
        <v>49390.39</v>
      </c>
      <c r="I23" s="9">
        <f t="shared" si="1"/>
        <v>4893.9700000000012</v>
      </c>
      <c r="L23" s="10"/>
    </row>
    <row r="24" spans="1:12" ht="13.9" customHeight="1" x14ac:dyDescent="0.25">
      <c r="A24" t="s">
        <v>32</v>
      </c>
      <c r="B24" s="23">
        <v>352.5</v>
      </c>
      <c r="C24" s="24">
        <v>873.78</v>
      </c>
      <c r="D24" s="24">
        <v>16029.15</v>
      </c>
      <c r="E24" s="5">
        <f t="shared" si="2"/>
        <v>17255.43</v>
      </c>
      <c r="F24" s="6">
        <v>1500</v>
      </c>
      <c r="G24" s="7">
        <f t="shared" si="0"/>
        <v>15755.43</v>
      </c>
      <c r="H24" s="8">
        <v>18222.259999999998</v>
      </c>
      <c r="I24" s="9">
        <f t="shared" si="1"/>
        <v>-966.82999999999811</v>
      </c>
      <c r="L24" s="10"/>
    </row>
    <row r="25" spans="1:12" ht="13.9" customHeight="1" x14ac:dyDescent="0.25">
      <c r="A25" t="s">
        <v>33</v>
      </c>
      <c r="B25" s="23">
        <v>2840.44</v>
      </c>
      <c r="C25" s="24">
        <v>4600.26</v>
      </c>
      <c r="D25" s="24">
        <v>13031.8</v>
      </c>
      <c r="E25" s="5">
        <f t="shared" si="2"/>
        <v>20472.5</v>
      </c>
      <c r="F25" s="6">
        <v>1500</v>
      </c>
      <c r="G25" s="7">
        <f t="shared" si="0"/>
        <v>18972.5</v>
      </c>
      <c r="H25" s="8">
        <v>18817.59</v>
      </c>
      <c r="I25" s="9">
        <f t="shared" si="1"/>
        <v>1654.9099999999999</v>
      </c>
      <c r="L25" s="10"/>
    </row>
    <row r="26" spans="1:12" ht="13.9" customHeight="1" x14ac:dyDescent="0.25">
      <c r="A26" t="s">
        <v>34</v>
      </c>
      <c r="B26" s="23">
        <v>544.01</v>
      </c>
      <c r="C26" s="24">
        <v>380.81</v>
      </c>
      <c r="D26" s="24">
        <v>1147.8699999999999</v>
      </c>
      <c r="E26" s="5">
        <f t="shared" si="2"/>
        <v>2072.6899999999996</v>
      </c>
      <c r="F26" s="6">
        <v>550</v>
      </c>
      <c r="G26" s="7">
        <f t="shared" si="0"/>
        <v>1522.6899999999996</v>
      </c>
      <c r="H26" s="8">
        <v>1901.8700000000001</v>
      </c>
      <c r="I26" s="9">
        <f t="shared" si="1"/>
        <v>170.81999999999948</v>
      </c>
      <c r="L26" s="10"/>
    </row>
    <row r="27" spans="1:12" ht="13.9" customHeight="1" x14ac:dyDescent="0.25">
      <c r="A27" t="s">
        <v>35</v>
      </c>
      <c r="B27" s="23">
        <v>333.87</v>
      </c>
      <c r="C27" s="24">
        <v>715.74</v>
      </c>
      <c r="D27" s="24">
        <v>2093.6999999999998</v>
      </c>
      <c r="E27" s="5">
        <f t="shared" si="2"/>
        <v>3143.31</v>
      </c>
      <c r="F27" s="6">
        <v>550</v>
      </c>
      <c r="G27" s="7">
        <f t="shared" si="0"/>
        <v>2593.31</v>
      </c>
      <c r="H27" s="8">
        <v>2949.59</v>
      </c>
      <c r="I27" s="9">
        <f t="shared" si="1"/>
        <v>193.7199999999998</v>
      </c>
      <c r="L27" s="10"/>
    </row>
    <row r="28" spans="1:12" ht="13.9" customHeight="1" x14ac:dyDescent="0.25">
      <c r="A28" t="s">
        <v>36</v>
      </c>
      <c r="B28" s="23">
        <v>280.17</v>
      </c>
      <c r="C28" s="24">
        <v>1010.06</v>
      </c>
      <c r="D28" s="24">
        <v>8293.18</v>
      </c>
      <c r="E28" s="5">
        <f t="shared" si="2"/>
        <v>9583.41</v>
      </c>
      <c r="F28" s="6">
        <v>1500</v>
      </c>
      <c r="G28" s="7">
        <f t="shared" si="0"/>
        <v>8083.41</v>
      </c>
      <c r="H28" s="8">
        <v>8154.12</v>
      </c>
      <c r="I28" s="9">
        <f t="shared" si="1"/>
        <v>1429.29</v>
      </c>
      <c r="L28" s="10"/>
    </row>
    <row r="29" spans="1:12" ht="13.9" customHeight="1" x14ac:dyDescent="0.25">
      <c r="A29" t="s">
        <v>37</v>
      </c>
      <c r="B29" s="23">
        <v>88.45</v>
      </c>
      <c r="C29" s="24">
        <v>129.41</v>
      </c>
      <c r="D29" s="24">
        <v>419.33</v>
      </c>
      <c r="E29" s="5">
        <f t="shared" si="2"/>
        <v>637.19000000000005</v>
      </c>
      <c r="F29" s="6">
        <v>550</v>
      </c>
      <c r="G29" s="7">
        <f t="shared" si="0"/>
        <v>87.190000000000055</v>
      </c>
      <c r="H29" s="8">
        <v>626.89</v>
      </c>
      <c r="I29" s="9">
        <f t="shared" si="1"/>
        <v>10.300000000000068</v>
      </c>
      <c r="L29" s="10"/>
    </row>
    <row r="30" spans="1:12" ht="13.9" customHeight="1" x14ac:dyDescent="0.25">
      <c r="A30" t="s">
        <v>38</v>
      </c>
      <c r="B30" s="23">
        <v>6092.12</v>
      </c>
      <c r="C30" s="24">
        <v>10778.85</v>
      </c>
      <c r="D30" s="24">
        <v>310107.2</v>
      </c>
      <c r="E30" s="5">
        <f t="shared" si="2"/>
        <v>326978.17000000004</v>
      </c>
      <c r="F30" s="6">
        <v>3000</v>
      </c>
      <c r="G30" s="7">
        <f t="shared" si="0"/>
        <v>323978.17000000004</v>
      </c>
      <c r="H30" s="8">
        <v>313909.59000000003</v>
      </c>
      <c r="I30" s="9">
        <f t="shared" si="1"/>
        <v>13068.580000000016</v>
      </c>
      <c r="L30" s="10"/>
    </row>
    <row r="31" spans="1:12" ht="13.9" customHeight="1" x14ac:dyDescent="0.25">
      <c r="A31" t="s">
        <v>39</v>
      </c>
      <c r="B31" s="23">
        <v>131.71</v>
      </c>
      <c r="C31" s="24">
        <v>162.56</v>
      </c>
      <c r="D31" s="24">
        <v>1369.77</v>
      </c>
      <c r="E31" s="5">
        <f t="shared" si="2"/>
        <v>1664.04</v>
      </c>
      <c r="F31" s="6">
        <v>550</v>
      </c>
      <c r="G31" s="7">
        <f t="shared" si="0"/>
        <v>1114.04</v>
      </c>
      <c r="H31" s="8">
        <v>4761.2300000000005</v>
      </c>
      <c r="I31" s="9">
        <f t="shared" si="1"/>
        <v>-3097.1900000000005</v>
      </c>
      <c r="L31" s="10"/>
    </row>
    <row r="32" spans="1:12" ht="13.9" customHeight="1" x14ac:dyDescent="0.25">
      <c r="E32" s="5"/>
      <c r="F32" s="6"/>
      <c r="G32" s="7"/>
      <c r="H32" s="8"/>
      <c r="I32" s="9"/>
      <c r="L32" s="10"/>
    </row>
    <row r="33" ht="13.9" customHeight="1" x14ac:dyDescent="0.25"/>
    <row r="34" ht="13.9" customHeight="1" x14ac:dyDescent="0.25"/>
  </sheetData>
  <autoFilter ref="A1:B32" xr:uid="{00000000-0009-0000-0000-000000000000}">
    <sortState xmlns:xlrd2="http://schemas.microsoft.com/office/spreadsheetml/2017/richdata2" ref="A2:B32">
      <sortCondition ref="A1:A32"/>
    </sortState>
  </autoFilter>
  <sortState xmlns:xlrd2="http://schemas.microsoft.com/office/spreadsheetml/2017/richdata2" ref="A2:I31">
    <sortCondition ref="A2:A31"/>
  </sortState>
  <conditionalFormatting sqref="G1:G1048576">
    <cfRule type="cellIs" dxfId="1" priority="6" operator="lessThan">
      <formula>0</formula>
    </cfRule>
  </conditionalFormatting>
  <conditionalFormatting sqref="I1:I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Viewed xmlns="96f801ed-dc12-4e82-988a-c387accdaae9">
      <UserInfo>
        <DisplayName/>
        <AccountId xsi:nil="true"/>
        <AccountType/>
      </UserInfo>
    </LastViewed>
    <_Revision xmlns="http://schemas.microsoft.com/sharepoint/v3/fields" xsi:nil="true"/>
    <Date xmlns="96f801ed-dc12-4e82-988a-c387accdaae9" xsi:nil="true"/>
    <Select xmlns="96f801ed-dc12-4e82-988a-c387accdaae9">true</Select>
    <_dlc_DocId xmlns="0faed489-6efa-45e7-b429-964a4217c656">PRNAAA-106590961-10990</_dlc_DocId>
    <_dlc_DocIdUrl xmlns="0faed489-6efa-45e7-b429-964a4217c656">
      <Url>https://teamtelstra.sharepoint.com/teams/epm/epmprojects1/A.46054620/operations/_layouts/15/DocIdRedir.aspx?ID=PRNAAA-106590961-10990</Url>
      <Description>PRNAAA-106590961-10990</Description>
    </_dlc_DocIdUrl>
    <SharedWithUsers xmlns="efe5d958-e028-41db-b3cf-9c9615fd622c">
      <UserInfo>
        <DisplayName/>
        <AccountId xsi:nil="true"/>
        <AccountType/>
      </UserInfo>
    </SharedWithUsers>
    <MediaLengthInSeconds xmlns="96f801ed-dc12-4e82-988a-c387accdaae9" xsi:nil="true"/>
    <_dlc_DocIdPersistId xmlns="0faed489-6efa-45e7-b429-964a4217c656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EC06C20736F45B2CB41D83E959CFD" ma:contentTypeVersion="368" ma:contentTypeDescription="Create a new document." ma:contentTypeScope="" ma:versionID="9c1437678a771279a65cce83bf6bf6bc">
  <xsd:schema xmlns:xsd="http://www.w3.org/2001/XMLSchema" xmlns:xs="http://www.w3.org/2001/XMLSchema" xmlns:p="http://schemas.microsoft.com/office/2006/metadata/properties" xmlns:ns2="0faed489-6efa-45e7-b429-964a4217c656" xmlns:ns3="96f801ed-dc12-4e82-988a-c387accdaae9" xmlns:ns4="efe5d958-e028-41db-b3cf-9c9615fd622c" xmlns:ns5="http://schemas.microsoft.com/sharepoint/v3/fields" targetNamespace="http://schemas.microsoft.com/office/2006/metadata/properties" ma:root="true" ma:fieldsID="a1471e4624f633647717e378203d8ad5" ns2:_="" ns3:_="" ns4:_="" ns5:_="">
    <xsd:import namespace="0faed489-6efa-45e7-b429-964a4217c656"/>
    <xsd:import namespace="96f801ed-dc12-4e82-988a-c387accdaae9"/>
    <xsd:import namespace="efe5d958-e028-41db-b3cf-9c9615fd622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Select" minOccurs="0"/>
                <xsd:element ref="ns3:MediaServiceAutoTags" minOccurs="0"/>
                <xsd:element ref="ns3:Date" minOccurs="0"/>
                <xsd:element ref="ns5:_Revision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astViewed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ed489-6efa-45e7-b429-964a4217c65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801ed-dc12-4e82-988a-c387accda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elect" ma:index="15" nillable="true" ma:displayName="Select" ma:default="1" ma:internalName="Select">
      <xsd:simpleType>
        <xsd:restriction base="dms:Boolean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Viewed" ma:index="25" nillable="true" ma:displayName="Last Viewed" ma:format="Dropdown" ma:list="UserInfo" ma:SharePointGroup="0" ma:internalName="LastView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5d958-e028-41db-b3cf-9c9615fd62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8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2E0B5F5-AD72-432C-B56C-8CE9DC22F8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71BA8-4A21-4B0C-A3C0-58A40993EA27}">
  <ds:schemaRefs>
    <ds:schemaRef ds:uri="http://purl.org/dc/elements/1.1/"/>
    <ds:schemaRef ds:uri="http://www.w3.org/XML/1998/namespace"/>
    <ds:schemaRef ds:uri="efe5d958-e028-41db-b3cf-9c9615fd622c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96f801ed-dc12-4e82-988a-c387accdaae9"/>
    <ds:schemaRef ds:uri="0faed489-6efa-45e7-b429-964a4217c65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74638B-2A70-4BF8-A996-C7EDD77A0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ed489-6efa-45e7-b429-964a4217c656"/>
    <ds:schemaRef ds:uri="96f801ed-dc12-4e82-988a-c387accdaae9"/>
    <ds:schemaRef ds:uri="efe5d958-e028-41db-b3cf-9c9615fd622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6CE575-866A-4FA1-842B-410E7886890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tenant_usage_elastic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McKay, Jayden</dc:creator>
  <cp:keywords/>
  <dc:description/>
  <cp:lastModifiedBy>Matthew Chalmers</cp:lastModifiedBy>
  <cp:revision/>
  <dcterms:created xsi:type="dcterms:W3CDTF">2021-04-02T02:09:36Z</dcterms:created>
  <dcterms:modified xsi:type="dcterms:W3CDTF">2022-06-02T14:10:07Z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0x010100158EC06C20736F45B2CB41D83E959CFD</vt:lpwstr>
  </property>
  <property fmtid="{D5CDD505-2E9C-101B-9397-08002B2CF9AE}" pid="3" name="_dlc_DocIdItemGuid">
    <vt:lpwstr>3445e665-e7a4-4d17-8b76-8247e9e212ec</vt:lpwstr>
  </property>
  <property fmtid="{D5CDD505-2E9C-101B-9397-08002B2CF9AE}" pid="4" name="Order">
    <vt:r8>997300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