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1718c6b708aed2/씨엔에스/전략기획실/250827_FM사업팀분석/"/>
    </mc:Choice>
  </mc:AlternateContent>
  <xr:revisionPtr revIDLastSave="0" documentId="8_{A84A4501-5B94-4DA4-A35D-8EAA780F5DCC}" xr6:coauthVersionLast="47" xr6:coauthVersionMax="47" xr10:uidLastSave="{00000000-0000-0000-0000-000000000000}"/>
  <bookViews>
    <workbookView xWindow="-16320" yWindow="-120" windowWidth="16440" windowHeight="28320" xr2:uid="{66196C27-B983-4435-9DCB-162CE15E433A}"/>
  </bookViews>
  <sheets>
    <sheet name="영업현황8월" sheetId="1" r:id="rId1"/>
  </sheets>
  <definedNames>
    <definedName name="_xlnm.Print_Area" localSheetId="0">영업현황8월!$A$1:$T$44</definedName>
    <definedName name="_xlnm.Print_Titles" localSheetId="0">영업현황8월!$1:$6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K48" i="1" s="1"/>
  <c r="F44" i="1"/>
  <c r="A43" i="1"/>
  <c r="A42" i="1"/>
  <c r="A41" i="1"/>
  <c r="A40" i="1"/>
  <c r="A39" i="1"/>
  <c r="A38" i="1"/>
  <c r="A37" i="1"/>
  <c r="A36" i="1"/>
  <c r="A35" i="1"/>
  <c r="A34" i="1"/>
  <c r="A33" i="1"/>
  <c r="F3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K46" i="1" l="1"/>
  <c r="K47" i="1"/>
</calcChain>
</file>

<file path=xl/sharedStrings.xml><?xml version="1.0" encoding="utf-8"?>
<sst xmlns="http://schemas.openxmlformats.org/spreadsheetml/2006/main" count="394" uniqueCount="161">
  <si>
    <t>F  M  사  업  팀   단  계  별  영  업  현  황</t>
    <phoneticPr fontId="3" type="noConversion"/>
  </si>
  <si>
    <t>25.08.31.</t>
    <phoneticPr fontId="3" type="noConversion"/>
  </si>
  <si>
    <t>NO</t>
    <phoneticPr fontId="3" type="noConversion"/>
  </si>
  <si>
    <t>건 물 명</t>
    <phoneticPr fontId="3" type="noConversion"/>
  </si>
  <si>
    <t>주 소</t>
    <phoneticPr fontId="3" type="noConversion"/>
  </si>
  <si>
    <t>규 모</t>
    <phoneticPr fontId="3" type="noConversion"/>
  </si>
  <si>
    <t>준공(예정)
날짜</t>
    <phoneticPr fontId="3" type="noConversion"/>
  </si>
  <si>
    <t>연면적
(평)</t>
    <phoneticPr fontId="3" type="noConversion"/>
  </si>
  <si>
    <t>추   진   상   황</t>
    <phoneticPr fontId="3" type="noConversion"/>
  </si>
  <si>
    <t>담당자</t>
    <phoneticPr fontId="3" type="noConversion"/>
  </si>
  <si>
    <t>비 고</t>
    <phoneticPr fontId="3" type="noConversion"/>
  </si>
  <si>
    <r>
      <rPr>
        <b/>
        <u val="singleAccounting"/>
        <sz val="14"/>
        <color theme="1"/>
        <rFont val="맑은 고딕"/>
        <family val="3"/>
        <charset val="129"/>
        <scheme val="minor"/>
      </rPr>
      <t xml:space="preserve">                     "   1   단   계    "</t>
    </r>
    <r>
      <rPr>
        <b/>
        <sz val="14"/>
        <color theme="1"/>
        <rFont val="맑은 고딕"/>
        <family val="3"/>
        <charset val="129"/>
        <scheme val="minor"/>
      </rPr>
      <t xml:space="preserve">
1-1. 지역별 개발계획 확인 및 현장 사전 조사 
1-2. 영업활동 및 소개
1-3. 수시방문, 주기적인 연락 통해 친분유지</t>
    </r>
    <phoneticPr fontId="3" type="noConversion"/>
  </si>
  <si>
    <t xml:space="preserve">                     "   2   단   계   "
2-1. 시설물(건물) 도면 및 관리 적정성 검토
2-2. 주기적 연락을 통해 시행사(관리단) 요구조건 파악
2-3. 실행내역 검토</t>
    <phoneticPr fontId="3" type="noConversion"/>
  </si>
  <si>
    <t xml:space="preserve">                     "   3   단   계   "
3-1. 제안서 작성 및 검토 후 제안서 제출
3-2. 시행사(관리단)와 실시 협상
3-3. 최종 시설물(건물) 관리 적정성 검토</t>
    <phoneticPr fontId="3" type="noConversion"/>
  </si>
  <si>
    <t xml:space="preserve">                     "   4   단   계   "
4-1. 계약서 작성
4-2. 운영개시 준비(시설물 하자 파악, 인원셋팅 등)
4-3. 관리파트 이관</t>
    <phoneticPr fontId="3" type="noConversion"/>
  </si>
  <si>
    <t>1-1</t>
    <phoneticPr fontId="3" type="noConversion"/>
  </si>
  <si>
    <t>1-2</t>
    <phoneticPr fontId="3" type="noConversion"/>
  </si>
  <si>
    <t>1-3</t>
    <phoneticPr fontId="3" type="noConversion"/>
  </si>
  <si>
    <t>2-1</t>
    <phoneticPr fontId="3" type="noConversion"/>
  </si>
  <si>
    <t>2-2</t>
    <phoneticPr fontId="3" type="noConversion"/>
  </si>
  <si>
    <t>2-3</t>
    <phoneticPr fontId="3" type="noConversion"/>
  </si>
  <si>
    <t>3-1</t>
    <phoneticPr fontId="3" type="noConversion"/>
  </si>
  <si>
    <t>3-2</t>
    <phoneticPr fontId="3" type="noConversion"/>
  </si>
  <si>
    <t>3-3</t>
    <phoneticPr fontId="3" type="noConversion"/>
  </si>
  <si>
    <t>4-1</t>
    <phoneticPr fontId="3" type="noConversion"/>
  </si>
  <si>
    <t>4-2</t>
    <phoneticPr fontId="3" type="noConversion"/>
  </si>
  <si>
    <t>4-3</t>
    <phoneticPr fontId="3" type="noConversion"/>
  </si>
  <si>
    <t>서광빌딩</t>
    <phoneticPr fontId="3" type="noConversion"/>
  </si>
  <si>
    <t>내포신도시</t>
    <phoneticPr fontId="3" type="noConversion"/>
  </si>
  <si>
    <t>지하1층/
지상7층</t>
    <phoneticPr fontId="3" type="noConversion"/>
  </si>
  <si>
    <t>준공완료</t>
    <phoneticPr fontId="3" type="noConversion"/>
  </si>
  <si>
    <t>완료</t>
    <phoneticPr fontId="3" type="noConversion"/>
  </si>
  <si>
    <t>완료
(19.05)</t>
    <phoneticPr fontId="3" type="noConversion"/>
  </si>
  <si>
    <t>완료
시행사 직영관리중</t>
    <phoneticPr fontId="3" type="noConversion"/>
  </si>
  <si>
    <t>서재영</t>
    <phoneticPr fontId="3" type="noConversion"/>
  </si>
  <si>
    <t>근린생활시설
업무시설</t>
    <phoneticPr fontId="3" type="noConversion"/>
  </si>
  <si>
    <t>첨단 써밋
센트럴타워</t>
    <phoneticPr fontId="3" type="noConversion"/>
  </si>
  <si>
    <t>첨단2지구</t>
    <phoneticPr fontId="3" type="noConversion"/>
  </si>
  <si>
    <t>지하1층/
지상14층</t>
    <phoneticPr fontId="3" type="noConversion"/>
  </si>
  <si>
    <t>완료
(17.09.14)</t>
    <phoneticPr fontId="3" type="noConversion"/>
  </si>
  <si>
    <t>완료
(18년01월)</t>
    <phoneticPr fontId="3" type="noConversion"/>
  </si>
  <si>
    <t>진행예정
(18년04월)</t>
    <phoneticPr fontId="3" type="noConversion"/>
  </si>
  <si>
    <t>시행사 
직영관리중</t>
    <phoneticPr fontId="3" type="noConversion"/>
  </si>
  <si>
    <t>정상기업
(시행시공)</t>
    <phoneticPr fontId="3" type="noConversion"/>
  </si>
  <si>
    <t>씨티원</t>
    <phoneticPr fontId="3" type="noConversion"/>
  </si>
  <si>
    <t>나주 혁신도시</t>
    <phoneticPr fontId="3" type="noConversion"/>
  </si>
  <si>
    <t>지하2층/
지상8층</t>
    <phoneticPr fontId="3" type="noConversion"/>
  </si>
  <si>
    <t>완료
(17.05.23)</t>
    <phoneticPr fontId="3" type="noConversion"/>
  </si>
  <si>
    <t>시행사
직영관리중</t>
    <phoneticPr fontId="3" type="noConversion"/>
  </si>
  <si>
    <t>하나로프라자</t>
    <phoneticPr fontId="3" type="noConversion"/>
  </si>
  <si>
    <t>지하1층/
지상6층</t>
    <phoneticPr fontId="3" type="noConversion"/>
  </si>
  <si>
    <t>관리단
직영관리중</t>
    <phoneticPr fontId="3" type="noConversion"/>
  </si>
  <si>
    <t>S-TOWER</t>
    <phoneticPr fontId="3" type="noConversion"/>
  </si>
  <si>
    <t>나주 스마트파크</t>
    <phoneticPr fontId="3" type="noConversion"/>
  </si>
  <si>
    <t>지식산업센터</t>
    <phoneticPr fontId="3" type="noConversion"/>
  </si>
  <si>
    <t>나주 영무인더스
소호 오피스텔</t>
    <phoneticPr fontId="3" type="noConversion"/>
  </si>
  <si>
    <t>25년</t>
    <phoneticPr fontId="3" type="noConversion"/>
  </si>
  <si>
    <t>동탄 레이크원</t>
    <phoneticPr fontId="3" type="noConversion"/>
  </si>
  <si>
    <t>동탄시</t>
    <phoneticPr fontId="3" type="noConversion"/>
  </si>
  <si>
    <t>24년6월</t>
    <phoneticPr fontId="3" type="noConversion"/>
  </si>
  <si>
    <t>오피스</t>
    <phoneticPr fontId="3" type="noConversion"/>
  </si>
  <si>
    <t>세종 시드니 블루</t>
    <phoneticPr fontId="3" type="noConversion"/>
  </si>
  <si>
    <t>세종시</t>
    <phoneticPr fontId="3" type="noConversion"/>
  </si>
  <si>
    <t>19년10월</t>
    <phoneticPr fontId="3" type="noConversion"/>
  </si>
  <si>
    <t>근린생활</t>
    <phoneticPr fontId="3" type="noConversion"/>
  </si>
  <si>
    <t>세종 스카이 드림</t>
    <phoneticPr fontId="3" type="noConversion"/>
  </si>
  <si>
    <t>21년10월</t>
    <phoneticPr fontId="3" type="noConversion"/>
  </si>
  <si>
    <t>세종 스카이 허브</t>
    <phoneticPr fontId="3" type="noConversion"/>
  </si>
  <si>
    <t>광양 프런티어밸리 9차</t>
    <phoneticPr fontId="3" type="noConversion"/>
  </si>
  <si>
    <t>광주 북구 일곡</t>
    <phoneticPr fontId="3" type="noConversion"/>
  </si>
  <si>
    <t>분양조건
30억~40억</t>
    <phoneticPr fontId="3" type="noConversion"/>
  </si>
  <si>
    <t>호림지오스테이션</t>
    <phoneticPr fontId="3" type="noConversion"/>
  </si>
  <si>
    <t>광주 서구 내방로433</t>
    <phoneticPr fontId="3" type="noConversion"/>
  </si>
  <si>
    <t>18년1월</t>
    <phoneticPr fontId="3" type="noConversion"/>
  </si>
  <si>
    <t>관리인
조경현</t>
    <phoneticPr fontId="3" type="noConversion"/>
  </si>
  <si>
    <t>오피스텔</t>
    <phoneticPr fontId="3" type="noConversion"/>
  </si>
  <si>
    <t>드림타워</t>
    <phoneticPr fontId="3" type="noConversion"/>
  </si>
  <si>
    <t>16년</t>
    <phoneticPr fontId="3" type="noConversion"/>
  </si>
  <si>
    <t>첨단뉴타운오피스텔</t>
    <phoneticPr fontId="3" type="noConversion"/>
  </si>
  <si>
    <t>광주 광산구</t>
    <phoneticPr fontId="3" type="noConversion"/>
  </si>
  <si>
    <t>21년11월</t>
    <phoneticPr fontId="3" type="noConversion"/>
  </si>
  <si>
    <t>시행사 대표 미팅</t>
    <phoneticPr fontId="3" type="noConversion"/>
  </si>
  <si>
    <t>코어프라자</t>
    <phoneticPr fontId="3" type="noConversion"/>
  </si>
  <si>
    <t>관리소장미팅</t>
    <phoneticPr fontId="3" type="noConversion"/>
  </si>
  <si>
    <t>이화프라자</t>
    <phoneticPr fontId="3" type="noConversion"/>
  </si>
  <si>
    <t>15년</t>
    <phoneticPr fontId="3" type="noConversion"/>
  </si>
  <si>
    <t>메가시티</t>
    <phoneticPr fontId="3" type="noConversion"/>
  </si>
  <si>
    <t>전주시 덕진구
만성로 82</t>
    <phoneticPr fontId="3" type="noConversion"/>
  </si>
  <si>
    <t>25년3월</t>
    <phoneticPr fontId="3" type="noConversion"/>
  </si>
  <si>
    <t>류수열 부장
010-6296-8553</t>
    <phoneticPr fontId="3" type="noConversion"/>
  </si>
  <si>
    <t>시행사
거송(신대산)</t>
    <phoneticPr fontId="3" type="noConversion"/>
  </si>
  <si>
    <t>G플레이스</t>
    <phoneticPr fontId="3" type="noConversion"/>
  </si>
  <si>
    <t>군산시 조촌동 29BL</t>
    <phoneticPr fontId="3" type="noConversion"/>
  </si>
  <si>
    <t>24년11월</t>
    <phoneticPr fontId="3" type="noConversion"/>
  </si>
  <si>
    <t>G플레이스 사업단
강인현 팀장</t>
    <phoneticPr fontId="3" type="noConversion"/>
  </si>
  <si>
    <t>서울 푸리마타운</t>
    <phoneticPr fontId="3" type="noConversion"/>
  </si>
  <si>
    <t>서울시</t>
    <phoneticPr fontId="3" type="noConversion"/>
  </si>
  <si>
    <t>14년5월</t>
    <phoneticPr fontId="3" type="noConversion"/>
  </si>
  <si>
    <t>광주 평동
지식산업센터</t>
    <phoneticPr fontId="3" type="noConversion"/>
  </si>
  <si>
    <t>광주광역시</t>
    <phoneticPr fontId="3" type="noConversion"/>
  </si>
  <si>
    <t>25년 하반기</t>
    <phoneticPr fontId="3" type="noConversion"/>
  </si>
  <si>
    <t>주식회사 삼광개발
광주 광산구 장록동 749-2번지</t>
    <phoneticPr fontId="3" type="noConversion"/>
  </si>
  <si>
    <t>용인
동천역 자이르네</t>
    <phoneticPr fontId="3" type="noConversion"/>
  </si>
  <si>
    <t>경기도 용인시</t>
    <phoneticPr fontId="3" type="noConversion"/>
  </si>
  <si>
    <t>25년 5월</t>
    <phoneticPr fontId="3" type="noConversion"/>
  </si>
  <si>
    <t>오피스텔,
아파트</t>
    <phoneticPr fontId="3" type="noConversion"/>
  </si>
  <si>
    <t>동천지베스코피에프브이2차㈜ 이우상 대표
서울 종로구 종로 33, 19층 (청진동,그랑서울타워1)
02-732-3421</t>
    <phoneticPr fontId="3" type="noConversion"/>
  </si>
  <si>
    <t>나주 비전타워</t>
    <phoneticPr fontId="3" type="noConversion"/>
  </si>
  <si>
    <t>15년 7월</t>
    <phoneticPr fontId="3" type="noConversion"/>
  </si>
  <si>
    <t>메가박스 전대</t>
    <phoneticPr fontId="3" type="noConversion"/>
  </si>
  <si>
    <t>광주 북구</t>
    <phoneticPr fontId="3" type="noConversion"/>
  </si>
  <si>
    <t>06년</t>
    <phoneticPr fontId="3" type="noConversion"/>
  </si>
  <si>
    <t>상가</t>
    <phoneticPr fontId="3" type="noConversion"/>
  </si>
  <si>
    <t>담양 센트럴 리버파크</t>
    <phoneticPr fontId="3" type="noConversion"/>
  </si>
  <si>
    <t>전남 담양</t>
    <phoneticPr fontId="3" type="noConversion"/>
  </si>
  <si>
    <t>28년</t>
    <phoneticPr fontId="3" type="noConversion"/>
  </si>
  <si>
    <t>지주택</t>
    <phoneticPr fontId="3" type="noConversion"/>
  </si>
  <si>
    <t>동탄 헤리엇더큐브</t>
    <phoneticPr fontId="3" type="noConversion"/>
  </si>
  <si>
    <t>경기 화성시
동탄신도시</t>
    <phoneticPr fontId="3" type="noConversion"/>
  </si>
  <si>
    <t>25년 6월</t>
    <phoneticPr fontId="3" type="noConversion"/>
  </si>
  <si>
    <t>시행사 
담당자 미팅</t>
    <phoneticPr fontId="3" type="noConversion"/>
  </si>
  <si>
    <t xml:space="preserve">시행사 담당자 김종민 부장 미팅 010-8789-8152 (25.2.19)
모델하우스 동탄대로198 </t>
    <phoneticPr fontId="3" type="noConversion"/>
  </si>
  <si>
    <t>안산 하이클레어</t>
    <phoneticPr fontId="3" type="noConversion"/>
  </si>
  <si>
    <t>경기도 안산시</t>
    <phoneticPr fontId="3" type="noConversion"/>
  </si>
  <si>
    <t>대행사 대표 미팅</t>
    <phoneticPr fontId="3" type="noConversion"/>
  </si>
  <si>
    <t>분양조건 제시</t>
    <phoneticPr fontId="3" type="noConversion"/>
  </si>
  <si>
    <t>시흥 현대 테라타워</t>
    <phoneticPr fontId="3" type="noConversion"/>
  </si>
  <si>
    <t>경기도 시흥시</t>
    <phoneticPr fontId="3" type="noConversion"/>
  </si>
  <si>
    <t>25년 10월</t>
    <phoneticPr fontId="3" type="noConversion"/>
  </si>
  <si>
    <t>광주 영무 아파트</t>
    <phoneticPr fontId="3" type="noConversion"/>
  </si>
  <si>
    <t>광주 남구</t>
    <phoneticPr fontId="3" type="noConversion"/>
  </si>
  <si>
    <t>공동주택</t>
    <phoneticPr fontId="3" type="noConversion"/>
  </si>
  <si>
    <t>시흥 거북섬타워</t>
    <phoneticPr fontId="3" type="noConversion"/>
  </si>
  <si>
    <t>22년 8월</t>
    <phoneticPr fontId="3" type="noConversion"/>
  </si>
  <si>
    <t>근린생활시설</t>
    <phoneticPr fontId="3" type="noConversion"/>
  </si>
  <si>
    <t>동탄 SK V1</t>
    <phoneticPr fontId="3" type="noConversion"/>
  </si>
  <si>
    <t>19년 1월</t>
    <phoneticPr fontId="3" type="noConversion"/>
  </si>
  <si>
    <t>김포 e편한세상 
시티 풍무역</t>
    <phoneticPr fontId="3" type="noConversion"/>
  </si>
  <si>
    <t>경기도 김포시</t>
    <phoneticPr fontId="3" type="noConversion"/>
  </si>
  <si>
    <t>24년 11월</t>
    <phoneticPr fontId="3" type="noConversion"/>
  </si>
  <si>
    <t>세종 조이1 빌딩</t>
    <phoneticPr fontId="3" type="noConversion"/>
  </si>
  <si>
    <t>수원 서영더엘</t>
    <phoneticPr fontId="3" type="noConversion"/>
  </si>
  <si>
    <t>경기도 수원시</t>
    <phoneticPr fontId="3" type="noConversion"/>
  </si>
  <si>
    <t>23년 10월</t>
    <phoneticPr fontId="3" type="noConversion"/>
  </si>
  <si>
    <t>관리단 입찰건</t>
    <phoneticPr fontId="3" type="noConversion"/>
  </si>
  <si>
    <t>세마역 
현대프리미어캠퍼스</t>
    <phoneticPr fontId="3" type="noConversion"/>
  </si>
  <si>
    <t>경기도 오산시</t>
    <phoneticPr fontId="3" type="noConversion"/>
  </si>
  <si>
    <t>시행사 인창개발 주식회사 02-551-3900 여직원 통화 번호전달 후 기다리는중25.8.20.
서울 강남구 삼성로 508, 1004호 (삼성동,엘지트윈텔2차)</t>
    <phoneticPr fontId="3" type="noConversion"/>
  </si>
  <si>
    <t>검단 푸리마더타워</t>
    <phoneticPr fontId="3" type="noConversion"/>
  </si>
  <si>
    <t>인천시 원당동</t>
    <phoneticPr fontId="3" type="noConversion"/>
  </si>
  <si>
    <t>근생</t>
    <phoneticPr fontId="3" type="noConversion"/>
  </si>
  <si>
    <t>시티프론트 6BL 시행사</t>
    <phoneticPr fontId="3" type="noConversion"/>
  </si>
  <si>
    <t>e편한세상 시티 
천안아산역</t>
    <phoneticPr fontId="3" type="noConversion"/>
  </si>
  <si>
    <t>충남 아산시</t>
    <phoneticPr fontId="3" type="noConversion"/>
  </si>
  <si>
    <t>26년 2월</t>
    <phoneticPr fontId="3" type="noConversion"/>
  </si>
  <si>
    <t>시행사 (주)홍익이노빌드 041-559-5388 충남 천안시 동남구 천안대로 802
전화 안받음</t>
    <phoneticPr fontId="3" type="noConversion"/>
  </si>
  <si>
    <t>합 계</t>
    <phoneticPr fontId="3" type="noConversion"/>
  </si>
  <si>
    <t>1단계</t>
    <phoneticPr fontId="3" type="noConversion"/>
  </si>
  <si>
    <t>2단계</t>
    <phoneticPr fontId="3" type="noConversion"/>
  </si>
  <si>
    <t>3단계</t>
    <phoneticPr fontId="3" type="noConversion"/>
  </si>
  <si>
    <t>4단계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</si>
</sst>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u val="singleAccounting"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41" fontId="2" fillId="2" borderId="0" xfId="1" applyFont="1" applyFill="1" applyAlignment="1">
      <alignment horizontal="center" vertical="center"/>
    </xf>
    <xf numFmtId="41" fontId="4" fillId="2" borderId="0" xfId="1" applyFont="1" applyFill="1" applyAlignment="1">
      <alignment horizontal="left" vertical="center"/>
    </xf>
    <xf numFmtId="41" fontId="4" fillId="2" borderId="0" xfId="1" applyFont="1" applyFill="1" applyAlignment="1">
      <alignment horizontal="center" vertical="center"/>
    </xf>
    <xf numFmtId="176" fontId="5" fillId="2" borderId="1" xfId="1" applyNumberFormat="1" applyFont="1" applyFill="1" applyBorder="1" applyAlignment="1">
      <alignment horizontal="left" vertical="center"/>
    </xf>
    <xf numFmtId="41" fontId="6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right"/>
    </xf>
    <xf numFmtId="176" fontId="5" fillId="3" borderId="2" xfId="1" applyNumberFormat="1" applyFont="1" applyFill="1" applyBorder="1" applyAlignment="1">
      <alignment horizontal="center" vertical="center"/>
    </xf>
    <xf numFmtId="41" fontId="5" fillId="3" borderId="3" xfId="1" applyFont="1" applyFill="1" applyBorder="1" applyAlignment="1">
      <alignment horizontal="center" vertical="center"/>
    </xf>
    <xf numFmtId="41" fontId="8" fillId="3" borderId="3" xfId="1" applyFont="1" applyFill="1" applyBorder="1" applyAlignment="1">
      <alignment horizontal="center" vertical="center"/>
    </xf>
    <xf numFmtId="41" fontId="5" fillId="3" borderId="3" xfId="1" applyFont="1" applyFill="1" applyBorder="1" applyAlignment="1">
      <alignment horizontal="center" vertical="center" wrapText="1"/>
    </xf>
    <xf numFmtId="41" fontId="5" fillId="3" borderId="4" xfId="1" applyFont="1" applyFill="1" applyBorder="1" applyAlignment="1">
      <alignment horizontal="center" vertical="center" wrapText="1"/>
    </xf>
    <xf numFmtId="41" fontId="9" fillId="3" borderId="5" xfId="1" applyFont="1" applyFill="1" applyBorder="1" applyAlignment="1">
      <alignment horizontal="center" vertical="center"/>
    </xf>
    <xf numFmtId="41" fontId="9" fillId="3" borderId="6" xfId="1" applyFont="1" applyFill="1" applyBorder="1" applyAlignment="1">
      <alignment horizontal="center" vertical="center"/>
    </xf>
    <xf numFmtId="41" fontId="5" fillId="3" borderId="4" xfId="1" applyFont="1" applyFill="1" applyBorder="1" applyAlignment="1">
      <alignment horizontal="center" vertical="center"/>
    </xf>
    <xf numFmtId="41" fontId="6" fillId="2" borderId="0" xfId="1" applyFont="1" applyFill="1" applyAlignment="1">
      <alignment horizontal="left" vertical="center"/>
    </xf>
    <xf numFmtId="176" fontId="5" fillId="3" borderId="7" xfId="1" applyNumberFormat="1" applyFont="1" applyFill="1" applyBorder="1" applyAlignment="1">
      <alignment horizontal="center" vertical="center"/>
    </xf>
    <xf numFmtId="41" fontId="5" fillId="3" borderId="8" xfId="1" applyFont="1" applyFill="1" applyBorder="1" applyAlignment="1">
      <alignment horizontal="center" vertical="center"/>
    </xf>
    <xf numFmtId="41" fontId="8" fillId="3" borderId="8" xfId="1" applyFont="1" applyFill="1" applyBorder="1" applyAlignment="1">
      <alignment horizontal="center" vertical="center"/>
    </xf>
    <xf numFmtId="41" fontId="5" fillId="3" borderId="8" xfId="1" applyFont="1" applyFill="1" applyBorder="1" applyAlignment="1">
      <alignment horizontal="center" vertical="center" wrapText="1"/>
    </xf>
    <xf numFmtId="41" fontId="5" fillId="3" borderId="9" xfId="1" applyFont="1" applyFill="1" applyBorder="1" applyAlignment="1">
      <alignment horizontal="center" vertical="center" wrapText="1"/>
    </xf>
    <xf numFmtId="0" fontId="5" fillId="3" borderId="10" xfId="1" applyNumberFormat="1" applyFont="1" applyFill="1" applyBorder="1" applyAlignment="1">
      <alignment horizontal="left" vertical="center" wrapText="1"/>
    </xf>
    <xf numFmtId="0" fontId="5" fillId="3" borderId="11" xfId="1" applyNumberFormat="1" applyFont="1" applyFill="1" applyBorder="1" applyAlignment="1">
      <alignment horizontal="left" vertical="center" wrapText="1"/>
    </xf>
    <xf numFmtId="0" fontId="5" fillId="3" borderId="12" xfId="1" applyNumberFormat="1" applyFont="1" applyFill="1" applyBorder="1" applyAlignment="1">
      <alignment horizontal="left" vertical="center" wrapText="1"/>
    </xf>
    <xf numFmtId="0" fontId="5" fillId="3" borderId="11" xfId="1" applyNumberFormat="1" applyFont="1" applyFill="1" applyBorder="1" applyAlignment="1">
      <alignment horizontal="left" vertical="center"/>
    </xf>
    <xf numFmtId="41" fontId="5" fillId="3" borderId="9" xfId="1" applyFont="1" applyFill="1" applyBorder="1" applyAlignment="1">
      <alignment horizontal="center" vertical="center"/>
    </xf>
    <xf numFmtId="0" fontId="5" fillId="3" borderId="13" xfId="1" applyNumberFormat="1" applyFont="1" applyFill="1" applyBorder="1" applyAlignment="1">
      <alignment horizontal="left" vertical="center" wrapText="1"/>
    </xf>
    <xf numFmtId="0" fontId="5" fillId="3" borderId="14" xfId="1" applyNumberFormat="1" applyFont="1" applyFill="1" applyBorder="1" applyAlignment="1">
      <alignment horizontal="left" vertical="center" wrapText="1"/>
    </xf>
    <xf numFmtId="0" fontId="5" fillId="3" borderId="15" xfId="1" applyNumberFormat="1" applyFont="1" applyFill="1" applyBorder="1" applyAlignment="1">
      <alignment horizontal="left" vertical="center" wrapText="1"/>
    </xf>
    <xf numFmtId="0" fontId="5" fillId="3" borderId="15" xfId="1" applyNumberFormat="1" applyFont="1" applyFill="1" applyBorder="1" applyAlignment="1">
      <alignment horizontal="left" vertical="center"/>
    </xf>
    <xf numFmtId="0" fontId="5" fillId="3" borderId="13" xfId="1" applyNumberFormat="1" applyFont="1" applyFill="1" applyBorder="1" applyAlignment="1">
      <alignment horizontal="left" vertical="center"/>
    </xf>
    <xf numFmtId="0" fontId="5" fillId="3" borderId="14" xfId="1" applyNumberFormat="1" applyFont="1" applyFill="1" applyBorder="1" applyAlignment="1">
      <alignment horizontal="left" vertical="center"/>
    </xf>
    <xf numFmtId="176" fontId="5" fillId="3" borderId="16" xfId="1" applyNumberFormat="1" applyFont="1" applyFill="1" applyBorder="1" applyAlignment="1">
      <alignment horizontal="center" vertical="center"/>
    </xf>
    <xf numFmtId="41" fontId="5" fillId="3" borderId="17" xfId="1" applyFont="1" applyFill="1" applyBorder="1" applyAlignment="1">
      <alignment horizontal="center" vertical="center"/>
    </xf>
    <xf numFmtId="41" fontId="8" fillId="3" borderId="17" xfId="1" applyFont="1" applyFill="1" applyBorder="1" applyAlignment="1">
      <alignment horizontal="center" vertical="center"/>
    </xf>
    <xf numFmtId="41" fontId="5" fillId="3" borderId="17" xfId="1" applyFont="1" applyFill="1" applyBorder="1" applyAlignment="1">
      <alignment horizontal="center" vertical="center" wrapText="1"/>
    </xf>
    <xf numFmtId="41" fontId="5" fillId="3" borderId="18" xfId="1" applyFont="1" applyFill="1" applyBorder="1" applyAlignment="1">
      <alignment horizontal="center" vertical="center" wrapText="1"/>
    </xf>
    <xf numFmtId="0" fontId="5" fillId="3" borderId="19" xfId="1" quotePrefix="1" applyNumberFormat="1" applyFont="1" applyFill="1" applyBorder="1" applyAlignment="1">
      <alignment horizontal="center" vertical="center" wrapText="1"/>
    </xf>
    <xf numFmtId="0" fontId="5" fillId="3" borderId="20" xfId="1" quotePrefix="1" applyNumberFormat="1" applyFont="1" applyFill="1" applyBorder="1" applyAlignment="1">
      <alignment horizontal="center" vertical="center" wrapText="1"/>
    </xf>
    <xf numFmtId="0" fontId="5" fillId="3" borderId="20" xfId="1" quotePrefix="1" applyNumberFormat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horizontal="center" vertical="center"/>
    </xf>
    <xf numFmtId="176" fontId="11" fillId="2" borderId="21" xfId="1" applyNumberFormat="1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/>
    </xf>
    <xf numFmtId="0" fontId="11" fillId="2" borderId="24" xfId="1" applyNumberFormat="1" applyFont="1" applyFill="1" applyBorder="1" applyAlignment="1">
      <alignment horizontal="center" vertical="center" wrapText="1"/>
    </xf>
    <xf numFmtId="0" fontId="11" fillId="2" borderId="22" xfId="1" applyNumberFormat="1" applyFont="1" applyFill="1" applyBorder="1" applyAlignment="1">
      <alignment horizontal="center" vertical="center" wrapText="1"/>
    </xf>
    <xf numFmtId="0" fontId="11" fillId="4" borderId="22" xfId="1" applyNumberFormat="1" applyFont="1" applyFill="1" applyBorder="1" applyAlignment="1">
      <alignment horizontal="center" vertical="center" wrapText="1"/>
    </xf>
    <xf numFmtId="0" fontId="11" fillId="2" borderId="24" xfId="1" applyNumberFormat="1" applyFont="1" applyFill="1" applyBorder="1" applyAlignment="1">
      <alignment horizontal="center" vertical="center"/>
    </xf>
    <xf numFmtId="0" fontId="11" fillId="2" borderId="22" xfId="1" applyNumberFormat="1" applyFont="1" applyFill="1" applyBorder="1" applyAlignment="1">
      <alignment horizontal="center" vertical="center"/>
    </xf>
    <xf numFmtId="41" fontId="11" fillId="2" borderId="23" xfId="1" applyFont="1" applyFill="1" applyBorder="1" applyAlignment="1">
      <alignment horizontal="center" vertical="center" wrapText="1"/>
    </xf>
    <xf numFmtId="0" fontId="11" fillId="5" borderId="22" xfId="1" applyNumberFormat="1" applyFont="1" applyFill="1" applyBorder="1" applyAlignment="1">
      <alignment horizontal="center" vertical="center" wrapText="1"/>
    </xf>
    <xf numFmtId="0" fontId="11" fillId="6" borderId="24" xfId="1" applyNumberFormat="1" applyFont="1" applyFill="1" applyBorder="1" applyAlignment="1">
      <alignment horizontal="center" vertical="center" wrapText="1"/>
    </xf>
    <xf numFmtId="0" fontId="11" fillId="5" borderId="22" xfId="1" applyNumberFormat="1" applyFont="1" applyFill="1" applyBorder="1" applyAlignment="1">
      <alignment horizontal="center" vertical="center"/>
    </xf>
    <xf numFmtId="0" fontId="11" fillId="4" borderId="24" xfId="1" applyNumberFormat="1" applyFont="1" applyFill="1" applyBorder="1" applyAlignment="1">
      <alignment horizontal="center" vertical="center"/>
    </xf>
    <xf numFmtId="41" fontId="12" fillId="2" borderId="0" xfId="1" applyFont="1" applyFill="1" applyAlignment="1">
      <alignment horizontal="left" vertical="center" wrapText="1"/>
    </xf>
    <xf numFmtId="41" fontId="12" fillId="2" borderId="25" xfId="1" applyFont="1" applyFill="1" applyBorder="1" applyAlignment="1">
      <alignment horizontal="left" vertical="center" wrapText="1"/>
    </xf>
    <xf numFmtId="41" fontId="12" fillId="2" borderId="0" xfId="1" applyFont="1" applyFill="1" applyAlignment="1">
      <alignment horizontal="left" vertical="center" wrapText="1"/>
    </xf>
    <xf numFmtId="176" fontId="8" fillId="3" borderId="26" xfId="1" applyNumberFormat="1" applyFont="1" applyFill="1" applyBorder="1" applyAlignment="1">
      <alignment horizontal="center" vertical="center"/>
    </xf>
    <xf numFmtId="176" fontId="8" fillId="3" borderId="27" xfId="1" applyNumberFormat="1" applyFont="1" applyFill="1" applyBorder="1" applyAlignment="1">
      <alignment horizontal="center" vertical="center"/>
    </xf>
    <xf numFmtId="176" fontId="8" fillId="3" borderId="28" xfId="1" applyNumberFormat="1" applyFont="1" applyFill="1" applyBorder="1" applyAlignment="1">
      <alignment horizontal="center" vertical="center"/>
    </xf>
    <xf numFmtId="41" fontId="11" fillId="3" borderId="29" xfId="1" applyFont="1" applyFill="1" applyBorder="1" applyAlignment="1">
      <alignment horizontal="center" vertical="center"/>
    </xf>
    <xf numFmtId="0" fontId="11" fillId="3" borderId="27" xfId="1" applyNumberFormat="1" applyFont="1" applyFill="1" applyBorder="1" applyAlignment="1">
      <alignment horizontal="center" vertical="center"/>
    </xf>
    <xf numFmtId="0" fontId="11" fillId="3" borderId="30" xfId="1" applyNumberFormat="1" applyFont="1" applyFill="1" applyBorder="1" applyAlignment="1">
      <alignment horizontal="center" vertical="center"/>
    </xf>
    <xf numFmtId="41" fontId="6" fillId="3" borderId="0" xfId="1" applyFont="1" applyFill="1" applyAlignment="1">
      <alignment horizontal="left" vertical="center"/>
    </xf>
    <xf numFmtId="41" fontId="6" fillId="3" borderId="0" xfId="1" applyFont="1" applyFill="1" applyAlignment="1">
      <alignment horizontal="center" vertical="center"/>
    </xf>
    <xf numFmtId="176" fontId="4" fillId="2" borderId="0" xfId="1" applyNumberFormat="1" applyFont="1" applyFill="1" applyAlignment="1">
      <alignment horizontal="center" vertical="center"/>
    </xf>
    <xf numFmtId="9" fontId="4" fillId="2" borderId="0" xfId="2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3847-0797-4A63-B374-691BF932576B}">
  <dimension ref="A1:V54"/>
  <sheetViews>
    <sheetView tabSelected="1" view="pageBreakPreview" zoomScale="85" zoomScaleNormal="85" zoomScaleSheetLayoutView="85" workbookViewId="0">
      <pane xSplit="2" ySplit="6" topLeftCell="C29" activePane="bottomRight" state="frozen"/>
      <selection pane="topRight" activeCell="C1" sqref="C1"/>
      <selection pane="bottomLeft" activeCell="A7" sqref="A7"/>
      <selection pane="bottomRight" activeCell="T7" sqref="T7"/>
    </sheetView>
  </sheetViews>
  <sheetFormatPr defaultColWidth="9" defaultRowHeight="21.75" customHeight="1" x14ac:dyDescent="0.3"/>
  <cols>
    <col min="1" max="1" width="5.875" style="66" customWidth="1"/>
    <col min="2" max="2" width="23.75" style="3" customWidth="1"/>
    <col min="3" max="3" width="16.625" style="3" customWidth="1"/>
    <col min="4" max="4" width="11.5" style="3" hidden="1" customWidth="1"/>
    <col min="5" max="5" width="13.125" style="3" customWidth="1"/>
    <col min="6" max="6" width="14.125" style="3" customWidth="1"/>
    <col min="7" max="18" width="18.625" style="3" customWidth="1"/>
    <col min="19" max="19" width="12.625" style="3" customWidth="1"/>
    <col min="20" max="20" width="14.875" style="3" customWidth="1"/>
    <col min="21" max="21" width="86" style="2" customWidth="1"/>
    <col min="22" max="16384" width="9" style="3"/>
  </cols>
  <sheetData>
    <row r="1" spans="1:21" ht="3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8.75" customHeight="1" thickBot="1" x14ac:dyDescent="0.3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</row>
    <row r="3" spans="1:21" s="5" customFormat="1" ht="45.75" customHeight="1" x14ac:dyDescent="0.3">
      <c r="A3" s="7" t="s">
        <v>2</v>
      </c>
      <c r="B3" s="8" t="s">
        <v>3</v>
      </c>
      <c r="C3" s="8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8" t="s">
        <v>9</v>
      </c>
      <c r="T3" s="14" t="s">
        <v>10</v>
      </c>
      <c r="U3" s="15"/>
    </row>
    <row r="4" spans="1:21" s="5" customFormat="1" ht="17.25" customHeight="1" x14ac:dyDescent="0.3">
      <c r="A4" s="16"/>
      <c r="B4" s="17"/>
      <c r="C4" s="17"/>
      <c r="D4" s="18"/>
      <c r="E4" s="19"/>
      <c r="F4" s="20"/>
      <c r="G4" s="21" t="s">
        <v>11</v>
      </c>
      <c r="H4" s="21"/>
      <c r="I4" s="22"/>
      <c r="J4" s="23" t="s">
        <v>12</v>
      </c>
      <c r="K4" s="21"/>
      <c r="L4" s="22"/>
      <c r="M4" s="23" t="s">
        <v>13</v>
      </c>
      <c r="N4" s="21"/>
      <c r="O4" s="24"/>
      <c r="P4" s="23" t="s">
        <v>14</v>
      </c>
      <c r="Q4" s="21"/>
      <c r="R4" s="24"/>
      <c r="S4" s="17"/>
      <c r="T4" s="25"/>
      <c r="U4" s="15"/>
    </row>
    <row r="5" spans="1:21" s="5" customFormat="1" ht="98.25" customHeight="1" x14ac:dyDescent="0.3">
      <c r="A5" s="16"/>
      <c r="B5" s="17"/>
      <c r="C5" s="17"/>
      <c r="D5" s="18"/>
      <c r="E5" s="19"/>
      <c r="F5" s="20"/>
      <c r="G5" s="26"/>
      <c r="H5" s="26"/>
      <c r="I5" s="27"/>
      <c r="J5" s="28"/>
      <c r="K5" s="26"/>
      <c r="L5" s="27"/>
      <c r="M5" s="29"/>
      <c r="N5" s="30"/>
      <c r="O5" s="31"/>
      <c r="P5" s="29"/>
      <c r="Q5" s="30"/>
      <c r="R5" s="31"/>
      <c r="S5" s="17"/>
      <c r="T5" s="25"/>
      <c r="U5" s="15"/>
    </row>
    <row r="6" spans="1:21" s="5" customFormat="1" ht="50.1" customHeight="1" thickBot="1" x14ac:dyDescent="0.35">
      <c r="A6" s="32"/>
      <c r="B6" s="33"/>
      <c r="C6" s="33"/>
      <c r="D6" s="34"/>
      <c r="E6" s="35"/>
      <c r="F6" s="36"/>
      <c r="G6" s="37" t="s">
        <v>15</v>
      </c>
      <c r="H6" s="38" t="s">
        <v>16</v>
      </c>
      <c r="I6" s="38" t="s">
        <v>17</v>
      </c>
      <c r="J6" s="38" t="s">
        <v>18</v>
      </c>
      <c r="K6" s="38" t="s">
        <v>19</v>
      </c>
      <c r="L6" s="38" t="s">
        <v>20</v>
      </c>
      <c r="M6" s="39" t="s">
        <v>21</v>
      </c>
      <c r="N6" s="39" t="s">
        <v>22</v>
      </c>
      <c r="O6" s="39" t="s">
        <v>23</v>
      </c>
      <c r="P6" s="39" t="s">
        <v>24</v>
      </c>
      <c r="Q6" s="39" t="s">
        <v>25</v>
      </c>
      <c r="R6" s="39" t="s">
        <v>26</v>
      </c>
      <c r="S6" s="33"/>
      <c r="T6" s="40"/>
      <c r="U6" s="15"/>
    </row>
    <row r="7" spans="1:21" ht="61.5" customHeight="1" thickTop="1" x14ac:dyDescent="0.3">
      <c r="A7" s="41">
        <f t="shared" ref="A7:A43" si="0">ROW()-6</f>
        <v>1</v>
      </c>
      <c r="B7" s="42" t="s">
        <v>27</v>
      </c>
      <c r="C7" s="43" t="s">
        <v>28</v>
      </c>
      <c r="D7" s="43" t="s">
        <v>29</v>
      </c>
      <c r="E7" s="43" t="s">
        <v>30</v>
      </c>
      <c r="F7" s="44">
        <v>5743</v>
      </c>
      <c r="G7" s="45" t="s">
        <v>31</v>
      </c>
      <c r="H7" s="46" t="s">
        <v>32</v>
      </c>
      <c r="I7" s="47" t="s">
        <v>33</v>
      </c>
      <c r="J7" s="45"/>
      <c r="K7" s="46"/>
      <c r="L7" s="48"/>
      <c r="M7" s="45"/>
      <c r="N7" s="49"/>
      <c r="O7" s="49"/>
      <c r="P7" s="49"/>
      <c r="Q7" s="49"/>
      <c r="R7" s="49"/>
      <c r="S7" s="46" t="s">
        <v>34</v>
      </c>
      <c r="T7" s="50" t="s">
        <v>35</v>
      </c>
    </row>
    <row r="8" spans="1:21" ht="61.5" customHeight="1" x14ac:dyDescent="0.3">
      <c r="A8" s="41">
        <f t="shared" si="0"/>
        <v>2</v>
      </c>
      <c r="B8" s="43" t="s">
        <v>36</v>
      </c>
      <c r="C8" s="43" t="s">
        <v>37</v>
      </c>
      <c r="D8" s="43" t="s">
        <v>38</v>
      </c>
      <c r="E8" s="43" t="s">
        <v>30</v>
      </c>
      <c r="F8" s="44">
        <v>3012</v>
      </c>
      <c r="G8" s="45" t="s">
        <v>39</v>
      </c>
      <c r="H8" s="46" t="s">
        <v>40</v>
      </c>
      <c r="I8" s="46" t="s">
        <v>41</v>
      </c>
      <c r="J8" s="45" t="s">
        <v>31</v>
      </c>
      <c r="K8" s="51" t="s">
        <v>42</v>
      </c>
      <c r="L8" s="49"/>
      <c r="M8" s="46"/>
      <c r="N8" s="46"/>
      <c r="O8" s="49"/>
      <c r="P8" s="49"/>
      <c r="Q8" s="49"/>
      <c r="R8" s="49"/>
      <c r="S8" s="46" t="s">
        <v>34</v>
      </c>
      <c r="T8" s="50" t="s">
        <v>43</v>
      </c>
    </row>
    <row r="9" spans="1:21" ht="61.5" customHeight="1" x14ac:dyDescent="0.3">
      <c r="A9" s="41">
        <f t="shared" si="0"/>
        <v>3</v>
      </c>
      <c r="B9" s="42" t="s">
        <v>44</v>
      </c>
      <c r="C9" s="43" t="s">
        <v>45</v>
      </c>
      <c r="D9" s="43" t="s">
        <v>46</v>
      </c>
      <c r="E9" s="43" t="s">
        <v>30</v>
      </c>
      <c r="F9" s="44">
        <v>6600</v>
      </c>
      <c r="G9" s="45" t="s">
        <v>31</v>
      </c>
      <c r="H9" s="46" t="s">
        <v>31</v>
      </c>
      <c r="I9" s="48" t="s">
        <v>31</v>
      </c>
      <c r="J9" s="46" t="s">
        <v>47</v>
      </c>
      <c r="K9" s="49" t="s">
        <v>31</v>
      </c>
      <c r="L9" s="51" t="s">
        <v>48</v>
      </c>
      <c r="M9" s="49"/>
      <c r="N9" s="49"/>
      <c r="O9" s="49"/>
      <c r="P9" s="49"/>
      <c r="Q9" s="49"/>
      <c r="R9" s="49"/>
      <c r="S9" s="46" t="s">
        <v>34</v>
      </c>
      <c r="T9" s="50" t="s">
        <v>35</v>
      </c>
    </row>
    <row r="10" spans="1:21" ht="61.5" customHeight="1" x14ac:dyDescent="0.3">
      <c r="A10" s="41">
        <f t="shared" si="0"/>
        <v>4</v>
      </c>
      <c r="B10" s="43" t="s">
        <v>49</v>
      </c>
      <c r="C10" s="43" t="s">
        <v>45</v>
      </c>
      <c r="D10" s="43" t="s">
        <v>50</v>
      </c>
      <c r="E10" s="43" t="s">
        <v>30</v>
      </c>
      <c r="F10" s="44">
        <v>3700</v>
      </c>
      <c r="G10" s="45" t="s">
        <v>31</v>
      </c>
      <c r="H10" s="46" t="s">
        <v>31</v>
      </c>
      <c r="I10" s="49" t="s">
        <v>31</v>
      </c>
      <c r="J10" s="49" t="s">
        <v>31</v>
      </c>
      <c r="K10" s="49" t="s">
        <v>31</v>
      </c>
      <c r="L10" s="51" t="s">
        <v>51</v>
      </c>
      <c r="M10" s="46"/>
      <c r="N10" s="46"/>
      <c r="O10" s="49"/>
      <c r="P10" s="49"/>
      <c r="Q10" s="49"/>
      <c r="R10" s="49"/>
      <c r="S10" s="46" t="s">
        <v>34</v>
      </c>
      <c r="T10" s="50" t="s">
        <v>35</v>
      </c>
    </row>
    <row r="11" spans="1:21" ht="61.5" customHeight="1" x14ac:dyDescent="0.3">
      <c r="A11" s="41">
        <f t="shared" si="0"/>
        <v>5</v>
      </c>
      <c r="B11" s="42" t="s">
        <v>52</v>
      </c>
      <c r="C11" s="43" t="s">
        <v>45</v>
      </c>
      <c r="D11" s="43" t="s">
        <v>46</v>
      </c>
      <c r="E11" s="43" t="s">
        <v>30</v>
      </c>
      <c r="F11" s="44">
        <v>4018</v>
      </c>
      <c r="G11" s="45" t="s">
        <v>31</v>
      </c>
      <c r="H11" s="46" t="s">
        <v>31</v>
      </c>
      <c r="I11" s="48" t="s">
        <v>31</v>
      </c>
      <c r="J11" s="45" t="s">
        <v>31</v>
      </c>
      <c r="K11" s="46" t="s">
        <v>31</v>
      </c>
      <c r="L11" s="51" t="s">
        <v>51</v>
      </c>
      <c r="M11" s="46"/>
      <c r="N11" s="49"/>
      <c r="O11" s="49"/>
      <c r="P11" s="49"/>
      <c r="Q11" s="49"/>
      <c r="R11" s="49"/>
      <c r="S11" s="46" t="s">
        <v>34</v>
      </c>
      <c r="T11" s="50" t="s">
        <v>35</v>
      </c>
    </row>
    <row r="12" spans="1:21" ht="61.5" customHeight="1" x14ac:dyDescent="0.3">
      <c r="A12" s="41">
        <f t="shared" si="0"/>
        <v>6</v>
      </c>
      <c r="B12" s="42" t="s">
        <v>53</v>
      </c>
      <c r="C12" s="43" t="s">
        <v>45</v>
      </c>
      <c r="D12" s="43" t="s">
        <v>46</v>
      </c>
      <c r="E12" s="43" t="s">
        <v>30</v>
      </c>
      <c r="F12" s="44">
        <v>22727</v>
      </c>
      <c r="G12" s="45" t="s">
        <v>31</v>
      </c>
      <c r="H12" s="46" t="s">
        <v>31</v>
      </c>
      <c r="I12" s="49" t="s">
        <v>31</v>
      </c>
      <c r="J12" s="49" t="s">
        <v>31</v>
      </c>
      <c r="K12" s="49" t="s">
        <v>31</v>
      </c>
      <c r="L12" s="49" t="s">
        <v>31</v>
      </c>
      <c r="M12" s="52" t="s">
        <v>31</v>
      </c>
      <c r="N12" s="49"/>
      <c r="O12" s="49"/>
      <c r="P12" s="49"/>
      <c r="Q12" s="49"/>
      <c r="R12" s="49"/>
      <c r="S12" s="46" t="s">
        <v>34</v>
      </c>
      <c r="T12" s="50" t="s">
        <v>54</v>
      </c>
    </row>
    <row r="13" spans="1:21" ht="61.5" customHeight="1" x14ac:dyDescent="0.3">
      <c r="A13" s="41">
        <f t="shared" si="0"/>
        <v>7</v>
      </c>
      <c r="B13" s="43" t="s">
        <v>55</v>
      </c>
      <c r="C13" s="43" t="s">
        <v>45</v>
      </c>
      <c r="D13" s="43" t="s">
        <v>46</v>
      </c>
      <c r="E13" s="43" t="s">
        <v>56</v>
      </c>
      <c r="F13" s="44">
        <v>6257</v>
      </c>
      <c r="G13" s="46" t="s">
        <v>31</v>
      </c>
      <c r="H13" s="46" t="s">
        <v>31</v>
      </c>
      <c r="I13" s="47" t="s">
        <v>31</v>
      </c>
      <c r="J13" s="48"/>
      <c r="K13" s="49"/>
      <c r="L13" s="49"/>
      <c r="M13" s="46"/>
      <c r="N13" s="49"/>
      <c r="O13" s="49"/>
      <c r="P13" s="49"/>
      <c r="Q13" s="49"/>
      <c r="R13" s="49"/>
      <c r="S13" s="46" t="s">
        <v>34</v>
      </c>
      <c r="T13" s="50" t="s">
        <v>54</v>
      </c>
    </row>
    <row r="14" spans="1:21" ht="61.5" customHeight="1" x14ac:dyDescent="0.3">
      <c r="A14" s="41">
        <f t="shared" si="0"/>
        <v>8</v>
      </c>
      <c r="B14" s="43" t="s">
        <v>57</v>
      </c>
      <c r="C14" s="43" t="s">
        <v>58</v>
      </c>
      <c r="D14" s="43" t="s">
        <v>46</v>
      </c>
      <c r="E14" s="43" t="s">
        <v>59</v>
      </c>
      <c r="F14" s="44">
        <v>30094</v>
      </c>
      <c r="G14" s="47" t="s">
        <v>31</v>
      </c>
      <c r="H14" s="49"/>
      <c r="I14" s="49"/>
      <c r="J14" s="48"/>
      <c r="K14" s="49"/>
      <c r="L14" s="49"/>
      <c r="M14" s="46"/>
      <c r="N14" s="49"/>
      <c r="O14" s="49"/>
      <c r="P14" s="49"/>
      <c r="Q14" s="49"/>
      <c r="R14" s="49"/>
      <c r="S14" s="46" t="s">
        <v>34</v>
      </c>
      <c r="T14" s="50" t="s">
        <v>60</v>
      </c>
    </row>
    <row r="15" spans="1:21" ht="61.5" customHeight="1" x14ac:dyDescent="0.3">
      <c r="A15" s="41">
        <f t="shared" si="0"/>
        <v>9</v>
      </c>
      <c r="B15" s="43" t="s">
        <v>61</v>
      </c>
      <c r="C15" s="43" t="s">
        <v>62</v>
      </c>
      <c r="D15" s="43" t="s">
        <v>46</v>
      </c>
      <c r="E15" s="43" t="s">
        <v>63</v>
      </c>
      <c r="F15" s="44">
        <v>2254</v>
      </c>
      <c r="G15" s="45" t="s">
        <v>31</v>
      </c>
      <c r="H15" s="46" t="s">
        <v>31</v>
      </c>
      <c r="I15" s="49" t="s">
        <v>31</v>
      </c>
      <c r="J15" s="49" t="s">
        <v>31</v>
      </c>
      <c r="K15" s="49" t="s">
        <v>31</v>
      </c>
      <c r="L15" s="49" t="s">
        <v>31</v>
      </c>
      <c r="M15" s="52" t="s">
        <v>31</v>
      </c>
      <c r="N15" s="49"/>
      <c r="O15" s="49"/>
      <c r="P15" s="49"/>
      <c r="Q15" s="49"/>
      <c r="R15" s="49"/>
      <c r="S15" s="46" t="s">
        <v>34</v>
      </c>
      <c r="T15" s="50" t="s">
        <v>64</v>
      </c>
    </row>
    <row r="16" spans="1:21" ht="61.5" customHeight="1" x14ac:dyDescent="0.3">
      <c r="A16" s="41">
        <f t="shared" si="0"/>
        <v>10</v>
      </c>
      <c r="B16" s="43" t="s">
        <v>65</v>
      </c>
      <c r="C16" s="43" t="s">
        <v>62</v>
      </c>
      <c r="D16" s="43" t="s">
        <v>46</v>
      </c>
      <c r="E16" s="43" t="s">
        <v>66</v>
      </c>
      <c r="F16" s="44">
        <v>3476</v>
      </c>
      <c r="G16" s="45" t="s">
        <v>31</v>
      </c>
      <c r="H16" s="46" t="s">
        <v>31</v>
      </c>
      <c r="I16" s="49" t="s">
        <v>31</v>
      </c>
      <c r="J16" s="49" t="s">
        <v>31</v>
      </c>
      <c r="K16" s="49" t="s">
        <v>31</v>
      </c>
      <c r="L16" s="49" t="s">
        <v>31</v>
      </c>
      <c r="M16" s="52" t="s">
        <v>31</v>
      </c>
      <c r="N16" s="49"/>
      <c r="O16" s="49"/>
      <c r="P16" s="49"/>
      <c r="Q16" s="49"/>
      <c r="R16" s="49"/>
      <c r="S16" s="46" t="s">
        <v>34</v>
      </c>
      <c r="T16" s="50" t="s">
        <v>64</v>
      </c>
    </row>
    <row r="17" spans="1:21" ht="61.5" customHeight="1" x14ac:dyDescent="0.3">
      <c r="A17" s="41">
        <f t="shared" si="0"/>
        <v>11</v>
      </c>
      <c r="B17" s="43" t="s">
        <v>67</v>
      </c>
      <c r="C17" s="43" t="s">
        <v>62</v>
      </c>
      <c r="D17" s="43" t="s">
        <v>46</v>
      </c>
      <c r="E17" s="43" t="s">
        <v>66</v>
      </c>
      <c r="F17" s="44">
        <v>3515</v>
      </c>
      <c r="G17" s="45" t="s">
        <v>31</v>
      </c>
      <c r="H17" s="46" t="s">
        <v>31</v>
      </c>
      <c r="I17" s="49" t="s">
        <v>31</v>
      </c>
      <c r="J17" s="49" t="s">
        <v>31</v>
      </c>
      <c r="K17" s="49" t="s">
        <v>31</v>
      </c>
      <c r="L17" s="49" t="s">
        <v>31</v>
      </c>
      <c r="M17" s="52" t="s">
        <v>31</v>
      </c>
      <c r="N17" s="49"/>
      <c r="O17" s="49"/>
      <c r="P17" s="49"/>
      <c r="Q17" s="49"/>
      <c r="R17" s="49"/>
      <c r="S17" s="46" t="s">
        <v>34</v>
      </c>
      <c r="T17" s="50" t="s">
        <v>64</v>
      </c>
    </row>
    <row r="18" spans="1:21" ht="61.5" customHeight="1" x14ac:dyDescent="0.3">
      <c r="A18" s="41">
        <f t="shared" si="0"/>
        <v>12</v>
      </c>
      <c r="B18" s="43" t="s">
        <v>68</v>
      </c>
      <c r="C18" s="43" t="s">
        <v>69</v>
      </c>
      <c r="D18" s="43" t="s">
        <v>46</v>
      </c>
      <c r="E18" s="43" t="s">
        <v>56</v>
      </c>
      <c r="F18" s="44">
        <v>21000</v>
      </c>
      <c r="G18" s="46" t="s">
        <v>31</v>
      </c>
      <c r="H18" s="46" t="s">
        <v>31</v>
      </c>
      <c r="I18" s="48" t="s">
        <v>31</v>
      </c>
      <c r="J18" s="48" t="s">
        <v>31</v>
      </c>
      <c r="K18" s="49" t="s">
        <v>31</v>
      </c>
      <c r="L18" s="51" t="s">
        <v>70</v>
      </c>
      <c r="M18" s="46"/>
      <c r="N18" s="49"/>
      <c r="O18" s="49"/>
      <c r="P18" s="49"/>
      <c r="Q18" s="49"/>
      <c r="R18" s="49"/>
      <c r="S18" s="46" t="s">
        <v>34</v>
      </c>
      <c r="T18" s="50" t="s">
        <v>54</v>
      </c>
    </row>
    <row r="19" spans="1:21" ht="61.5" customHeight="1" x14ac:dyDescent="0.3">
      <c r="A19" s="41">
        <f t="shared" si="0"/>
        <v>13</v>
      </c>
      <c r="B19" s="43" t="s">
        <v>71</v>
      </c>
      <c r="C19" s="43" t="s">
        <v>72</v>
      </c>
      <c r="D19" s="43"/>
      <c r="E19" s="43" t="s">
        <v>73</v>
      </c>
      <c r="F19" s="44">
        <v>4200</v>
      </c>
      <c r="G19" s="45" t="s">
        <v>31</v>
      </c>
      <c r="H19" s="46" t="s">
        <v>31</v>
      </c>
      <c r="I19" s="47" t="s">
        <v>74</v>
      </c>
      <c r="J19" s="45"/>
      <c r="K19" s="45"/>
      <c r="L19" s="49"/>
      <c r="M19" s="46"/>
      <c r="N19" s="49"/>
      <c r="O19" s="49"/>
      <c r="P19" s="49"/>
      <c r="Q19" s="49"/>
      <c r="R19" s="49"/>
      <c r="S19" s="46" t="s">
        <v>34</v>
      </c>
      <c r="T19" s="50" t="s">
        <v>75</v>
      </c>
    </row>
    <row r="20" spans="1:21" ht="61.5" customHeight="1" x14ac:dyDescent="0.3">
      <c r="A20" s="41">
        <f t="shared" si="0"/>
        <v>14</v>
      </c>
      <c r="B20" s="43" t="s">
        <v>76</v>
      </c>
      <c r="C20" s="43" t="s">
        <v>45</v>
      </c>
      <c r="D20" s="43"/>
      <c r="E20" s="43" t="s">
        <v>77</v>
      </c>
      <c r="F20" s="44">
        <v>2568</v>
      </c>
      <c r="G20" s="45" t="s">
        <v>31</v>
      </c>
      <c r="H20" s="46" t="s">
        <v>31</v>
      </c>
      <c r="I20" s="48" t="s">
        <v>31</v>
      </c>
      <c r="J20" s="48" t="s">
        <v>31</v>
      </c>
      <c r="K20" s="48" t="s">
        <v>31</v>
      </c>
      <c r="L20" s="53" t="s">
        <v>31</v>
      </c>
      <c r="M20" s="46"/>
      <c r="N20" s="49"/>
      <c r="O20" s="49"/>
      <c r="P20" s="49"/>
      <c r="Q20" s="49"/>
      <c r="R20" s="49"/>
      <c r="S20" s="46" t="s">
        <v>34</v>
      </c>
      <c r="T20" s="50" t="s">
        <v>64</v>
      </c>
    </row>
    <row r="21" spans="1:21" ht="61.5" customHeight="1" x14ac:dyDescent="0.3">
      <c r="A21" s="41">
        <f t="shared" si="0"/>
        <v>15</v>
      </c>
      <c r="B21" s="43" t="s">
        <v>78</v>
      </c>
      <c r="C21" s="43" t="s">
        <v>79</v>
      </c>
      <c r="D21" s="43"/>
      <c r="E21" s="43" t="s">
        <v>80</v>
      </c>
      <c r="F21" s="44">
        <v>8030</v>
      </c>
      <c r="G21" s="45" t="s">
        <v>31</v>
      </c>
      <c r="H21" s="46" t="s">
        <v>31</v>
      </c>
      <c r="I21" s="54" t="s">
        <v>81</v>
      </c>
      <c r="J21" s="48"/>
      <c r="K21" s="48"/>
      <c r="L21" s="46"/>
      <c r="M21" s="46"/>
      <c r="N21" s="49"/>
      <c r="O21" s="49"/>
      <c r="P21" s="49"/>
      <c r="Q21" s="49"/>
      <c r="R21" s="49"/>
      <c r="S21" s="46" t="s">
        <v>34</v>
      </c>
      <c r="T21" s="50" t="s">
        <v>75</v>
      </c>
    </row>
    <row r="22" spans="1:21" ht="61.5" customHeight="1" x14ac:dyDescent="0.3">
      <c r="A22" s="41">
        <f t="shared" si="0"/>
        <v>16</v>
      </c>
      <c r="B22" s="43" t="s">
        <v>82</v>
      </c>
      <c r="C22" s="43" t="s">
        <v>45</v>
      </c>
      <c r="D22" s="43"/>
      <c r="E22" s="43" t="s">
        <v>77</v>
      </c>
      <c r="F22" s="44">
        <v>4569</v>
      </c>
      <c r="G22" s="45" t="s">
        <v>31</v>
      </c>
      <c r="H22" s="46" t="s">
        <v>31</v>
      </c>
      <c r="I22" s="54" t="s">
        <v>83</v>
      </c>
      <c r="J22" s="48"/>
      <c r="K22" s="48"/>
      <c r="L22" s="46"/>
      <c r="M22" s="46"/>
      <c r="N22" s="49"/>
      <c r="O22" s="49"/>
      <c r="P22" s="49"/>
      <c r="Q22" s="49"/>
      <c r="R22" s="49"/>
      <c r="S22" s="46" t="s">
        <v>34</v>
      </c>
      <c r="T22" s="50" t="s">
        <v>64</v>
      </c>
    </row>
    <row r="23" spans="1:21" ht="61.5" customHeight="1" x14ac:dyDescent="0.3">
      <c r="A23" s="41">
        <f t="shared" si="0"/>
        <v>17</v>
      </c>
      <c r="B23" s="43" t="s">
        <v>84</v>
      </c>
      <c r="C23" s="43" t="s">
        <v>45</v>
      </c>
      <c r="D23" s="43"/>
      <c r="E23" s="43" t="s">
        <v>85</v>
      </c>
      <c r="F23" s="44">
        <v>3885</v>
      </c>
      <c r="G23" s="45" t="s">
        <v>31</v>
      </c>
      <c r="H23" s="46" t="s">
        <v>31</v>
      </c>
      <c r="I23" s="54" t="s">
        <v>83</v>
      </c>
      <c r="J23" s="48"/>
      <c r="K23" s="48"/>
      <c r="L23" s="46"/>
      <c r="M23" s="46"/>
      <c r="N23" s="49"/>
      <c r="O23" s="49"/>
      <c r="P23" s="49"/>
      <c r="Q23" s="49"/>
      <c r="R23" s="49"/>
      <c r="S23" s="46" t="s">
        <v>34</v>
      </c>
      <c r="T23" s="50" t="s">
        <v>64</v>
      </c>
    </row>
    <row r="24" spans="1:21" ht="61.5" customHeight="1" x14ac:dyDescent="0.3">
      <c r="A24" s="41">
        <f t="shared" si="0"/>
        <v>18</v>
      </c>
      <c r="B24" s="42" t="s">
        <v>86</v>
      </c>
      <c r="C24" s="43" t="s">
        <v>87</v>
      </c>
      <c r="D24" s="43"/>
      <c r="E24" s="43" t="s">
        <v>88</v>
      </c>
      <c r="F24" s="44">
        <v>20422</v>
      </c>
      <c r="G24" s="45" t="s">
        <v>31</v>
      </c>
      <c r="H24" s="46" t="s">
        <v>89</v>
      </c>
      <c r="I24" s="47" t="s">
        <v>90</v>
      </c>
      <c r="J24" s="48"/>
      <c r="K24" s="49"/>
      <c r="L24" s="49"/>
      <c r="M24" s="45"/>
      <c r="N24" s="46"/>
      <c r="O24" s="49"/>
      <c r="P24" s="49"/>
      <c r="Q24" s="49"/>
      <c r="R24" s="49"/>
      <c r="S24" s="46" t="s">
        <v>34</v>
      </c>
      <c r="T24" s="50" t="s">
        <v>54</v>
      </c>
    </row>
    <row r="25" spans="1:21" ht="61.5" customHeight="1" x14ac:dyDescent="0.3">
      <c r="A25" s="41">
        <f t="shared" si="0"/>
        <v>19</v>
      </c>
      <c r="B25" s="43" t="s">
        <v>91</v>
      </c>
      <c r="C25" s="43" t="s">
        <v>92</v>
      </c>
      <c r="D25" s="43"/>
      <c r="E25" s="43" t="s">
        <v>93</v>
      </c>
      <c r="F25" s="44">
        <v>12540</v>
      </c>
      <c r="G25" s="45" t="s">
        <v>31</v>
      </c>
      <c r="H25" s="46" t="s">
        <v>31</v>
      </c>
      <c r="I25" s="47" t="s">
        <v>94</v>
      </c>
      <c r="J25" s="46"/>
      <c r="K25" s="49"/>
      <c r="L25" s="49"/>
      <c r="M25" s="45"/>
      <c r="N25" s="46"/>
      <c r="O25" s="49"/>
      <c r="P25" s="49"/>
      <c r="Q25" s="49"/>
      <c r="R25" s="49"/>
      <c r="S25" s="46" t="s">
        <v>34</v>
      </c>
      <c r="T25" s="50" t="s">
        <v>64</v>
      </c>
    </row>
    <row r="26" spans="1:21" ht="61.5" customHeight="1" x14ac:dyDescent="0.3">
      <c r="A26" s="41">
        <f t="shared" si="0"/>
        <v>20</v>
      </c>
      <c r="B26" s="43" t="s">
        <v>95</v>
      </c>
      <c r="C26" s="43" t="s">
        <v>96</v>
      </c>
      <c r="D26" s="43"/>
      <c r="E26" s="43" t="s">
        <v>97</v>
      </c>
      <c r="F26" s="44">
        <v>1090</v>
      </c>
      <c r="G26" s="45" t="s">
        <v>31</v>
      </c>
      <c r="H26" s="46" t="s">
        <v>31</v>
      </c>
      <c r="I26" s="49" t="s">
        <v>31</v>
      </c>
      <c r="J26" s="49" t="s">
        <v>31</v>
      </c>
      <c r="K26" s="49" t="s">
        <v>31</v>
      </c>
      <c r="L26" s="49" t="s">
        <v>31</v>
      </c>
      <c r="M26" s="52" t="s">
        <v>31</v>
      </c>
      <c r="N26" s="46"/>
      <c r="O26" s="49"/>
      <c r="P26" s="49"/>
      <c r="Q26" s="49"/>
      <c r="R26" s="49"/>
      <c r="S26" s="46" t="s">
        <v>34</v>
      </c>
      <c r="T26" s="50" t="s">
        <v>75</v>
      </c>
    </row>
    <row r="27" spans="1:21" ht="61.5" customHeight="1" x14ac:dyDescent="0.3">
      <c r="A27" s="41">
        <f t="shared" si="0"/>
        <v>21</v>
      </c>
      <c r="B27" s="43" t="s">
        <v>98</v>
      </c>
      <c r="C27" s="43" t="s">
        <v>99</v>
      </c>
      <c r="D27" s="43"/>
      <c r="E27" s="43" t="s">
        <v>100</v>
      </c>
      <c r="F27" s="44">
        <v>26075</v>
      </c>
      <c r="G27" s="47" t="s">
        <v>31</v>
      </c>
      <c r="H27" s="46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6" t="s">
        <v>34</v>
      </c>
      <c r="T27" s="50" t="s">
        <v>54</v>
      </c>
      <c r="U27" s="55" t="s">
        <v>101</v>
      </c>
    </row>
    <row r="28" spans="1:21" ht="61.5" customHeight="1" x14ac:dyDescent="0.3">
      <c r="A28" s="41">
        <f t="shared" si="0"/>
        <v>22</v>
      </c>
      <c r="B28" s="43" t="s">
        <v>102</v>
      </c>
      <c r="C28" s="43" t="s">
        <v>103</v>
      </c>
      <c r="D28" s="43"/>
      <c r="E28" s="43" t="s">
        <v>104</v>
      </c>
      <c r="F28" s="44">
        <v>6379</v>
      </c>
      <c r="G28" s="47" t="s">
        <v>31</v>
      </c>
      <c r="H28" s="46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6" t="s">
        <v>34</v>
      </c>
      <c r="T28" s="50" t="s">
        <v>105</v>
      </c>
      <c r="U28" s="55" t="s">
        <v>106</v>
      </c>
    </row>
    <row r="29" spans="1:21" ht="61.5" customHeight="1" x14ac:dyDescent="0.3">
      <c r="A29" s="41">
        <f t="shared" si="0"/>
        <v>23</v>
      </c>
      <c r="B29" s="43" t="s">
        <v>107</v>
      </c>
      <c r="C29" s="43" t="s">
        <v>45</v>
      </c>
      <c r="D29" s="43"/>
      <c r="E29" s="43" t="s">
        <v>108</v>
      </c>
      <c r="F29" s="44">
        <v>7625</v>
      </c>
      <c r="G29" s="45" t="s">
        <v>31</v>
      </c>
      <c r="H29" s="46" t="s">
        <v>31</v>
      </c>
      <c r="I29" s="49" t="s">
        <v>31</v>
      </c>
      <c r="J29" s="49" t="s">
        <v>31</v>
      </c>
      <c r="K29" s="49" t="s">
        <v>31</v>
      </c>
      <c r="L29" s="49" t="s">
        <v>31</v>
      </c>
      <c r="M29" s="52" t="s">
        <v>31</v>
      </c>
      <c r="N29" s="49"/>
      <c r="O29" s="49"/>
      <c r="P29" s="49"/>
      <c r="Q29" s="49"/>
      <c r="R29" s="49"/>
      <c r="S29" s="46" t="s">
        <v>34</v>
      </c>
      <c r="T29" s="50" t="s">
        <v>75</v>
      </c>
      <c r="U29" s="55"/>
    </row>
    <row r="30" spans="1:21" ht="61.5" customHeight="1" x14ac:dyDescent="0.3">
      <c r="A30" s="41">
        <f t="shared" si="0"/>
        <v>24</v>
      </c>
      <c r="B30" s="43" t="s">
        <v>109</v>
      </c>
      <c r="C30" s="43" t="s">
        <v>110</v>
      </c>
      <c r="D30" s="43"/>
      <c r="E30" s="43" t="s">
        <v>111</v>
      </c>
      <c r="F30" s="44">
        <v>3010</v>
      </c>
      <c r="G30" s="45" t="s">
        <v>31</v>
      </c>
      <c r="H30" s="46" t="s">
        <v>31</v>
      </c>
      <c r="I30" s="49" t="s">
        <v>31</v>
      </c>
      <c r="J30" s="49" t="s">
        <v>31</v>
      </c>
      <c r="K30" s="49" t="s">
        <v>31</v>
      </c>
      <c r="L30" s="49" t="s">
        <v>31</v>
      </c>
      <c r="M30" s="52" t="s">
        <v>31</v>
      </c>
      <c r="N30" s="49"/>
      <c r="O30" s="49"/>
      <c r="P30" s="49"/>
      <c r="Q30" s="49"/>
      <c r="R30" s="49"/>
      <c r="S30" s="46" t="s">
        <v>34</v>
      </c>
      <c r="T30" s="50" t="s">
        <v>112</v>
      </c>
      <c r="U30" s="55"/>
    </row>
    <row r="31" spans="1:21" ht="61.5" customHeight="1" x14ac:dyDescent="0.3">
      <c r="A31" s="41">
        <f t="shared" si="0"/>
        <v>25</v>
      </c>
      <c r="B31" s="43" t="s">
        <v>113</v>
      </c>
      <c r="C31" s="43" t="s">
        <v>114</v>
      </c>
      <c r="D31" s="43"/>
      <c r="E31" s="43" t="s">
        <v>115</v>
      </c>
      <c r="F31" s="44">
        <v>43741</v>
      </c>
      <c r="G31" s="45" t="s">
        <v>31</v>
      </c>
      <c r="H31" s="46" t="s">
        <v>31</v>
      </c>
      <c r="I31" s="47" t="s">
        <v>116</v>
      </c>
      <c r="J31" s="45"/>
      <c r="K31" s="45"/>
      <c r="L31" s="49"/>
      <c r="M31" s="46"/>
      <c r="N31" s="49"/>
      <c r="O31" s="49"/>
      <c r="P31" s="49"/>
      <c r="Q31" s="49"/>
      <c r="R31" s="49"/>
      <c r="S31" s="46" t="s">
        <v>34</v>
      </c>
      <c r="T31" s="50" t="s">
        <v>112</v>
      </c>
      <c r="U31" s="55"/>
    </row>
    <row r="32" spans="1:21" ht="61.5" customHeight="1" x14ac:dyDescent="0.3">
      <c r="A32" s="41">
        <f t="shared" si="0"/>
        <v>26</v>
      </c>
      <c r="B32" s="43" t="s">
        <v>117</v>
      </c>
      <c r="C32" s="43" t="s">
        <v>118</v>
      </c>
      <c r="D32" s="43"/>
      <c r="E32" s="43" t="s">
        <v>119</v>
      </c>
      <c r="F32" s="44">
        <f>43297*0.3025</f>
        <v>13097.342499999999</v>
      </c>
      <c r="G32" s="45" t="s">
        <v>31</v>
      </c>
      <c r="H32" s="46" t="s">
        <v>31</v>
      </c>
      <c r="I32" s="47" t="s">
        <v>120</v>
      </c>
      <c r="J32" s="45"/>
      <c r="K32" s="45"/>
      <c r="L32" s="49"/>
      <c r="M32" s="46"/>
      <c r="N32" s="49"/>
      <c r="O32" s="49"/>
      <c r="P32" s="49"/>
      <c r="Q32" s="49"/>
      <c r="R32" s="49"/>
      <c r="S32" s="46" t="s">
        <v>34</v>
      </c>
      <c r="T32" s="50" t="s">
        <v>54</v>
      </c>
      <c r="U32" s="55" t="s">
        <v>121</v>
      </c>
    </row>
    <row r="33" spans="1:22" ht="61.5" customHeight="1" x14ac:dyDescent="0.3">
      <c r="A33" s="41">
        <f t="shared" si="0"/>
        <v>27</v>
      </c>
      <c r="B33" s="43" t="s">
        <v>122</v>
      </c>
      <c r="C33" s="43" t="s">
        <v>123</v>
      </c>
      <c r="D33" s="43"/>
      <c r="E33" s="43" t="s">
        <v>119</v>
      </c>
      <c r="F33" s="44">
        <v>8167</v>
      </c>
      <c r="G33" s="45" t="s">
        <v>31</v>
      </c>
      <c r="H33" s="46" t="s">
        <v>31</v>
      </c>
      <c r="I33" s="47" t="s">
        <v>124</v>
      </c>
      <c r="J33" s="45"/>
      <c r="K33" s="45"/>
      <c r="L33" s="49"/>
      <c r="M33" s="46"/>
      <c r="N33" s="49"/>
      <c r="O33" s="49"/>
      <c r="P33" s="49"/>
      <c r="Q33" s="49"/>
      <c r="R33" s="49"/>
      <c r="S33" s="46" t="s">
        <v>34</v>
      </c>
      <c r="T33" s="50" t="s">
        <v>54</v>
      </c>
      <c r="U33" s="55" t="s">
        <v>125</v>
      </c>
    </row>
    <row r="34" spans="1:22" ht="61.5" customHeight="1" x14ac:dyDescent="0.3">
      <c r="A34" s="41">
        <f t="shared" si="0"/>
        <v>28</v>
      </c>
      <c r="B34" s="43" t="s">
        <v>126</v>
      </c>
      <c r="C34" s="43" t="s">
        <v>127</v>
      </c>
      <c r="D34" s="43"/>
      <c r="E34" s="43" t="s">
        <v>128</v>
      </c>
      <c r="F34" s="44">
        <v>20451</v>
      </c>
      <c r="G34" s="45" t="s">
        <v>31</v>
      </c>
      <c r="H34" s="46" t="s">
        <v>31</v>
      </c>
      <c r="I34" s="47" t="s">
        <v>124</v>
      </c>
      <c r="J34" s="45"/>
      <c r="K34" s="45"/>
      <c r="L34" s="49"/>
      <c r="M34" s="46"/>
      <c r="N34" s="49"/>
      <c r="O34" s="49"/>
      <c r="P34" s="49"/>
      <c r="Q34" s="49"/>
      <c r="R34" s="49"/>
      <c r="S34" s="46" t="s">
        <v>34</v>
      </c>
      <c r="T34" s="50" t="s">
        <v>54</v>
      </c>
      <c r="U34" s="55" t="s">
        <v>125</v>
      </c>
    </row>
    <row r="35" spans="1:22" ht="61.5" customHeight="1" x14ac:dyDescent="0.3">
      <c r="A35" s="41">
        <f t="shared" si="0"/>
        <v>29</v>
      </c>
      <c r="B35" s="43" t="s">
        <v>129</v>
      </c>
      <c r="C35" s="43" t="s">
        <v>130</v>
      </c>
      <c r="D35" s="43"/>
      <c r="E35" s="43" t="s">
        <v>104</v>
      </c>
      <c r="F35" s="44">
        <v>20451</v>
      </c>
      <c r="G35" s="45" t="s">
        <v>31</v>
      </c>
      <c r="H35" s="46" t="s">
        <v>31</v>
      </c>
      <c r="I35" s="49" t="s">
        <v>31</v>
      </c>
      <c r="J35" s="49" t="s">
        <v>31</v>
      </c>
      <c r="K35" s="49" t="s">
        <v>31</v>
      </c>
      <c r="L35" s="49" t="s">
        <v>31</v>
      </c>
      <c r="M35" s="52" t="s">
        <v>31</v>
      </c>
      <c r="N35" s="49"/>
      <c r="O35" s="49"/>
      <c r="P35" s="49"/>
      <c r="Q35" s="49"/>
      <c r="R35" s="49"/>
      <c r="S35" s="46" t="s">
        <v>34</v>
      </c>
      <c r="T35" s="50" t="s">
        <v>131</v>
      </c>
      <c r="U35" s="55"/>
    </row>
    <row r="36" spans="1:22" ht="61.5" customHeight="1" x14ac:dyDescent="0.3">
      <c r="A36" s="41">
        <f t="shared" si="0"/>
        <v>30</v>
      </c>
      <c r="B36" s="43" t="s">
        <v>132</v>
      </c>
      <c r="C36" s="43" t="s">
        <v>127</v>
      </c>
      <c r="D36" s="43"/>
      <c r="E36" s="43" t="s">
        <v>133</v>
      </c>
      <c r="F36" s="44">
        <v>26073</v>
      </c>
      <c r="G36" s="47" t="s">
        <v>31</v>
      </c>
      <c r="H36" s="4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6" t="s">
        <v>34</v>
      </c>
      <c r="T36" s="50" t="s">
        <v>134</v>
      </c>
      <c r="U36" s="55"/>
    </row>
    <row r="37" spans="1:22" ht="61.5" customHeight="1" x14ac:dyDescent="0.3">
      <c r="A37" s="41">
        <f t="shared" si="0"/>
        <v>31</v>
      </c>
      <c r="B37" s="43" t="s">
        <v>135</v>
      </c>
      <c r="C37" s="43" t="s">
        <v>118</v>
      </c>
      <c r="D37" s="43"/>
      <c r="E37" s="43" t="s">
        <v>136</v>
      </c>
      <c r="F37" s="44">
        <v>27166</v>
      </c>
      <c r="G37" s="47" t="s">
        <v>31</v>
      </c>
      <c r="H37" s="4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6" t="s">
        <v>34</v>
      </c>
      <c r="T37" s="50" t="s">
        <v>54</v>
      </c>
      <c r="U37" s="55"/>
    </row>
    <row r="38" spans="1:22" ht="61.5" customHeight="1" x14ac:dyDescent="0.3">
      <c r="A38" s="41">
        <f t="shared" si="0"/>
        <v>32</v>
      </c>
      <c r="B38" s="43" t="s">
        <v>137</v>
      </c>
      <c r="C38" s="43" t="s">
        <v>138</v>
      </c>
      <c r="D38" s="43"/>
      <c r="E38" s="43" t="s">
        <v>139</v>
      </c>
      <c r="F38" s="44">
        <v>12569</v>
      </c>
      <c r="G38" s="45" t="s">
        <v>31</v>
      </c>
      <c r="H38" s="46" t="s">
        <v>31</v>
      </c>
      <c r="I38" s="49" t="s">
        <v>31</v>
      </c>
      <c r="J38" s="49" t="s">
        <v>31</v>
      </c>
      <c r="K38" s="49" t="s">
        <v>31</v>
      </c>
      <c r="L38" s="49" t="s">
        <v>31</v>
      </c>
      <c r="M38" s="52" t="s">
        <v>31</v>
      </c>
      <c r="N38" s="49"/>
      <c r="O38" s="49"/>
      <c r="P38" s="49"/>
      <c r="Q38" s="49"/>
      <c r="R38" s="49"/>
      <c r="S38" s="46" t="s">
        <v>34</v>
      </c>
      <c r="T38" s="50" t="s">
        <v>75</v>
      </c>
      <c r="U38" s="55"/>
    </row>
    <row r="39" spans="1:22" ht="61.5" customHeight="1" x14ac:dyDescent="0.3">
      <c r="A39" s="41">
        <f t="shared" si="0"/>
        <v>33</v>
      </c>
      <c r="B39" s="43" t="s">
        <v>140</v>
      </c>
      <c r="C39" s="43" t="s">
        <v>62</v>
      </c>
      <c r="D39" s="43"/>
      <c r="E39" s="43" t="s">
        <v>77</v>
      </c>
      <c r="F39" s="44">
        <v>2115</v>
      </c>
      <c r="G39" s="45" t="s">
        <v>31</v>
      </c>
      <c r="H39" s="46" t="s">
        <v>31</v>
      </c>
      <c r="I39" s="49" t="s">
        <v>31</v>
      </c>
      <c r="J39" s="49" t="s">
        <v>31</v>
      </c>
      <c r="K39" s="49" t="s">
        <v>31</v>
      </c>
      <c r="L39" s="49" t="s">
        <v>31</v>
      </c>
      <c r="M39" s="52" t="s">
        <v>31</v>
      </c>
      <c r="N39" s="49"/>
      <c r="O39" s="49"/>
      <c r="P39" s="49"/>
      <c r="Q39" s="49"/>
      <c r="R39" s="49"/>
      <c r="S39" s="46" t="s">
        <v>34</v>
      </c>
      <c r="T39" s="50" t="s">
        <v>134</v>
      </c>
      <c r="U39" s="55"/>
    </row>
    <row r="40" spans="1:22" ht="61.5" customHeight="1" x14ac:dyDescent="0.3">
      <c r="A40" s="41">
        <f t="shared" si="0"/>
        <v>34</v>
      </c>
      <c r="B40" s="43" t="s">
        <v>141</v>
      </c>
      <c r="C40" s="43" t="s">
        <v>142</v>
      </c>
      <c r="D40" s="43"/>
      <c r="E40" s="43" t="s">
        <v>143</v>
      </c>
      <c r="F40" s="44">
        <v>7810</v>
      </c>
      <c r="G40" s="45" t="s">
        <v>31</v>
      </c>
      <c r="H40" s="46" t="s">
        <v>31</v>
      </c>
      <c r="I40" s="49" t="s">
        <v>31</v>
      </c>
      <c r="J40" s="49" t="s">
        <v>31</v>
      </c>
      <c r="K40" s="49" t="s">
        <v>31</v>
      </c>
      <c r="L40" s="49" t="s">
        <v>31</v>
      </c>
      <c r="M40" s="52" t="s">
        <v>31</v>
      </c>
      <c r="N40" s="49"/>
      <c r="O40" s="49"/>
      <c r="P40" s="49"/>
      <c r="Q40" s="49"/>
      <c r="R40" s="49"/>
      <c r="S40" s="46" t="s">
        <v>34</v>
      </c>
      <c r="T40" s="50" t="s">
        <v>75</v>
      </c>
      <c r="U40" s="55" t="s">
        <v>144</v>
      </c>
    </row>
    <row r="41" spans="1:22" ht="61.5" customHeight="1" x14ac:dyDescent="0.3">
      <c r="A41" s="41">
        <f t="shared" si="0"/>
        <v>35</v>
      </c>
      <c r="B41" s="43" t="s">
        <v>145</v>
      </c>
      <c r="C41" s="43" t="s">
        <v>146</v>
      </c>
      <c r="D41" s="43"/>
      <c r="E41" s="43" t="s">
        <v>128</v>
      </c>
      <c r="F41" s="44">
        <v>69744</v>
      </c>
      <c r="G41" s="47" t="s">
        <v>31</v>
      </c>
      <c r="H41" s="46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6" t="s">
        <v>34</v>
      </c>
      <c r="T41" s="50" t="s">
        <v>54</v>
      </c>
      <c r="U41" s="56" t="s">
        <v>147</v>
      </c>
      <c r="V41" s="57"/>
    </row>
    <row r="42" spans="1:22" ht="61.5" customHeight="1" x14ac:dyDescent="0.3">
      <c r="A42" s="41">
        <f t="shared" si="0"/>
        <v>36</v>
      </c>
      <c r="B42" s="43" t="s">
        <v>148</v>
      </c>
      <c r="C42" s="43" t="s">
        <v>149</v>
      </c>
      <c r="D42" s="43"/>
      <c r="E42" s="43" t="s">
        <v>119</v>
      </c>
      <c r="F42" s="44">
        <v>4260</v>
      </c>
      <c r="G42" s="47" t="s">
        <v>31</v>
      </c>
      <c r="H42" s="46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6" t="s">
        <v>34</v>
      </c>
      <c r="T42" s="50" t="s">
        <v>150</v>
      </c>
      <c r="U42" s="56" t="s">
        <v>151</v>
      </c>
      <c r="V42" s="57"/>
    </row>
    <row r="43" spans="1:22" ht="61.5" customHeight="1" thickBot="1" x14ac:dyDescent="0.35">
      <c r="A43" s="41">
        <f t="shared" si="0"/>
        <v>37</v>
      </c>
      <c r="B43" s="43" t="s">
        <v>152</v>
      </c>
      <c r="C43" s="43" t="s">
        <v>153</v>
      </c>
      <c r="D43" s="43"/>
      <c r="E43" s="43" t="s">
        <v>154</v>
      </c>
      <c r="F43" s="44">
        <v>27069</v>
      </c>
      <c r="G43" s="47" t="s">
        <v>31</v>
      </c>
      <c r="H43" s="46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6" t="s">
        <v>34</v>
      </c>
      <c r="T43" s="50" t="s">
        <v>75</v>
      </c>
      <c r="U43" s="56" t="s">
        <v>155</v>
      </c>
      <c r="V43" s="57"/>
    </row>
    <row r="44" spans="1:22" s="65" customFormat="1" ht="61.5" customHeight="1" thickBot="1" x14ac:dyDescent="0.35">
      <c r="A44" s="58" t="s">
        <v>156</v>
      </c>
      <c r="B44" s="59"/>
      <c r="C44" s="59"/>
      <c r="D44" s="59"/>
      <c r="E44" s="60"/>
      <c r="F44" s="61">
        <f>SUM(F7:F43)</f>
        <v>495502.34250000003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3"/>
      <c r="U44" s="64"/>
    </row>
    <row r="45" spans="1:22" ht="44.25" customHeight="1" x14ac:dyDescent="0.3"/>
    <row r="46" spans="1:22" ht="44.25" customHeight="1" x14ac:dyDescent="0.3">
      <c r="I46" s="3" t="s">
        <v>157</v>
      </c>
      <c r="J46" s="3">
        <v>20</v>
      </c>
      <c r="K46" s="67">
        <f>J46/J50</f>
        <v>0.54054054054054057</v>
      </c>
    </row>
    <row r="47" spans="1:22" ht="44.25" customHeight="1" x14ac:dyDescent="0.3">
      <c r="I47" s="3" t="s">
        <v>158</v>
      </c>
      <c r="J47" s="3">
        <v>6</v>
      </c>
      <c r="K47" s="67">
        <f>J47/J50</f>
        <v>0.16216216216216217</v>
      </c>
    </row>
    <row r="48" spans="1:22" ht="44.25" customHeight="1" x14ac:dyDescent="0.3">
      <c r="I48" s="3" t="s">
        <v>159</v>
      </c>
      <c r="J48" s="3">
        <v>11</v>
      </c>
      <c r="K48" s="67">
        <f>J48/J50</f>
        <v>0.29729729729729731</v>
      </c>
    </row>
    <row r="49" spans="2:21" ht="44.25" customHeight="1" x14ac:dyDescent="0.3">
      <c r="I49" s="3" t="s">
        <v>160</v>
      </c>
      <c r="K49" s="67"/>
    </row>
    <row r="50" spans="2:21" ht="44.25" customHeight="1" x14ac:dyDescent="0.3">
      <c r="J50" s="3">
        <f>SUM(J46:J49)</f>
        <v>37</v>
      </c>
      <c r="K50" s="67"/>
    </row>
    <row r="51" spans="2:21" ht="44.25" customHeight="1" x14ac:dyDescent="0.3">
      <c r="K51" s="67"/>
    </row>
    <row r="52" spans="2:21" ht="44.25" customHeight="1" x14ac:dyDescent="0.3"/>
    <row r="53" spans="2:21" ht="44.25" customHeight="1" x14ac:dyDescent="0.3"/>
    <row r="54" spans="2:21" s="66" customFormat="1" ht="44.25" customHeight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2"/>
    </row>
  </sheetData>
  <mergeCells count="20">
    <mergeCell ref="U42:V42"/>
    <mergeCell ref="U43:V43"/>
    <mergeCell ref="A44:E44"/>
    <mergeCell ref="G44:T44"/>
    <mergeCell ref="T3:T6"/>
    <mergeCell ref="G4:I5"/>
    <mergeCell ref="J4:L5"/>
    <mergeCell ref="M4:O5"/>
    <mergeCell ref="P4:R5"/>
    <mergeCell ref="U41:V41"/>
    <mergeCell ref="A1:T1"/>
    <mergeCell ref="A2:B2"/>
    <mergeCell ref="A3:A6"/>
    <mergeCell ref="B3:B6"/>
    <mergeCell ref="C3:C6"/>
    <mergeCell ref="D3:D6"/>
    <mergeCell ref="E3:E6"/>
    <mergeCell ref="F3:F6"/>
    <mergeCell ref="G3:R3"/>
    <mergeCell ref="S3:S6"/>
  </mergeCells>
  <phoneticPr fontId="3" type="noConversion"/>
  <printOptions horizontalCentered="1"/>
  <pageMargins left="0.19" right="0.2" top="0.47244094488188981" bottom="0.51181102362204722" header="0.31496062992125984" footer="0.27559055118110237"/>
  <pageSetup paperSize="9" scale="40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영업현황8월</vt:lpstr>
      <vt:lpstr>영업현황8월!Print_Area</vt:lpstr>
      <vt:lpstr>영업현황8월!Print_Titles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YEON CHA</dc:creator>
  <cp:lastModifiedBy>SANG YEON CHA</cp:lastModifiedBy>
  <dcterms:created xsi:type="dcterms:W3CDTF">2025-09-11T08:47:16Z</dcterms:created>
  <dcterms:modified xsi:type="dcterms:W3CDTF">2025-09-11T08:48:07Z</dcterms:modified>
</cp:coreProperties>
</file>