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omomi/Desktop/Big Data/"/>
    </mc:Choice>
  </mc:AlternateContent>
  <xr:revisionPtr revIDLastSave="0" documentId="13_ncr:1_{CD0CC2DB-8749-494F-9119-A0B046FE8DEB}" xr6:coauthVersionLast="47" xr6:coauthVersionMax="47" xr10:uidLastSave="{00000000-0000-0000-0000-000000000000}"/>
  <bookViews>
    <workbookView xWindow="0" yWindow="500" windowWidth="28800" windowHeight="17500" activeTab="1" xr2:uid="{58BF136E-B6D3-E245-87B1-3AE132C1A0C6}"/>
  </bookViews>
  <sheets>
    <sheet name="RegLogistica" sheetId="30" r:id="rId1"/>
    <sheet name="RegLogisticaGradient" sheetId="41" r:id="rId2"/>
  </sheets>
  <definedNames>
    <definedName name="_xlnm._FilterDatabase" localSheetId="0" hidden="1">RegLogistica!$B$2:$F$47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41" l="1"/>
  <c r="E38" i="41"/>
  <c r="E34" i="41"/>
  <c r="E30" i="41"/>
  <c r="E26" i="41"/>
  <c r="E22" i="41"/>
  <c r="E18" i="41"/>
  <c r="E14" i="41"/>
  <c r="E10" i="41"/>
  <c r="D46" i="41"/>
  <c r="F46" i="41" s="1"/>
  <c r="D45" i="41"/>
  <c r="E45" i="41" s="1"/>
  <c r="D42" i="41"/>
  <c r="F42" i="41" s="1"/>
  <c r="D41" i="41"/>
  <c r="E41" i="41" s="1"/>
  <c r="D38" i="41"/>
  <c r="F38" i="41" s="1"/>
  <c r="D37" i="41"/>
  <c r="E37" i="41" s="1"/>
  <c r="D34" i="41"/>
  <c r="F34" i="41" s="1"/>
  <c r="D33" i="41"/>
  <c r="E33" i="41" s="1"/>
  <c r="D30" i="41"/>
  <c r="F30" i="41" s="1"/>
  <c r="D29" i="41"/>
  <c r="E29" i="41" s="1"/>
  <c r="D26" i="41"/>
  <c r="F26" i="41" s="1"/>
  <c r="D25" i="41"/>
  <c r="E25" i="41" s="1"/>
  <c r="D22" i="41"/>
  <c r="F22" i="41" s="1"/>
  <c r="D21" i="41"/>
  <c r="E21" i="41" s="1"/>
  <c r="D18" i="41"/>
  <c r="F18" i="41" s="1"/>
  <c r="D17" i="41"/>
  <c r="E17" i="41" s="1"/>
  <c r="D14" i="41"/>
  <c r="F14" i="41" s="1"/>
  <c r="D13" i="41"/>
  <c r="E13" i="41" s="1"/>
  <c r="D10" i="41"/>
  <c r="F10" i="41" s="1"/>
  <c r="C3" i="41"/>
  <c r="D3" i="41" s="1"/>
  <c r="E3" i="41" s="1"/>
  <c r="C47" i="41"/>
  <c r="D47" i="41" s="1"/>
  <c r="C46" i="41"/>
  <c r="C45" i="41"/>
  <c r="C44" i="41"/>
  <c r="D44" i="41" s="1"/>
  <c r="C43" i="41"/>
  <c r="D43" i="41" s="1"/>
  <c r="C42" i="41"/>
  <c r="C41" i="41"/>
  <c r="C40" i="41"/>
  <c r="D40" i="41" s="1"/>
  <c r="C39" i="41"/>
  <c r="D39" i="41" s="1"/>
  <c r="C38" i="41"/>
  <c r="C37" i="41"/>
  <c r="C36" i="41"/>
  <c r="D36" i="41" s="1"/>
  <c r="C35" i="41"/>
  <c r="D35" i="41" s="1"/>
  <c r="C34" i="41"/>
  <c r="C33" i="41"/>
  <c r="C32" i="41"/>
  <c r="D32" i="41" s="1"/>
  <c r="C31" i="41"/>
  <c r="D31" i="41" s="1"/>
  <c r="C30" i="41"/>
  <c r="C29" i="41"/>
  <c r="C28" i="41"/>
  <c r="D28" i="41" s="1"/>
  <c r="C27" i="41"/>
  <c r="D27" i="41" s="1"/>
  <c r="C26" i="41"/>
  <c r="C25" i="41"/>
  <c r="C24" i="41"/>
  <c r="D24" i="41" s="1"/>
  <c r="C23" i="41"/>
  <c r="D23" i="41" s="1"/>
  <c r="C22" i="41"/>
  <c r="C21" i="41"/>
  <c r="C20" i="41"/>
  <c r="D20" i="41" s="1"/>
  <c r="C19" i="41"/>
  <c r="D19" i="41" s="1"/>
  <c r="C18" i="41"/>
  <c r="C17" i="41"/>
  <c r="C16" i="41"/>
  <c r="D16" i="41" s="1"/>
  <c r="C15" i="41"/>
  <c r="D15" i="41" s="1"/>
  <c r="C14" i="41"/>
  <c r="C13" i="41"/>
  <c r="C12" i="41"/>
  <c r="D12" i="41" s="1"/>
  <c r="C11" i="41"/>
  <c r="D11" i="41" s="1"/>
  <c r="C10" i="41"/>
  <c r="C9" i="41"/>
  <c r="D9" i="41" s="1"/>
  <c r="E9" i="41" s="1"/>
  <c r="C8" i="41"/>
  <c r="D8" i="41" s="1"/>
  <c r="C7" i="41"/>
  <c r="D7" i="41" s="1"/>
  <c r="E7" i="41" s="1"/>
  <c r="C6" i="41"/>
  <c r="D6" i="41" s="1"/>
  <c r="E6" i="41" s="1"/>
  <c r="C5" i="41"/>
  <c r="D5" i="41" s="1"/>
  <c r="E5" i="41" s="1"/>
  <c r="C4" i="41"/>
  <c r="D4" i="41" s="1"/>
  <c r="G11" i="41" l="1"/>
  <c r="F11" i="41"/>
  <c r="E11" i="41"/>
  <c r="G15" i="41"/>
  <c r="E15" i="41"/>
  <c r="F15" i="41"/>
  <c r="G19" i="41"/>
  <c r="F19" i="41"/>
  <c r="E19" i="41"/>
  <c r="G23" i="41"/>
  <c r="E23" i="41"/>
  <c r="F23" i="41"/>
  <c r="G27" i="41"/>
  <c r="F27" i="41"/>
  <c r="E27" i="41"/>
  <c r="G31" i="41"/>
  <c r="E31" i="41"/>
  <c r="F31" i="41"/>
  <c r="G35" i="41"/>
  <c r="F35" i="41"/>
  <c r="E35" i="41"/>
  <c r="G39" i="41"/>
  <c r="E39" i="41"/>
  <c r="F39" i="41"/>
  <c r="G43" i="41"/>
  <c r="F43" i="41"/>
  <c r="E43" i="41"/>
  <c r="G47" i="41"/>
  <c r="E47" i="41"/>
  <c r="F47" i="41"/>
  <c r="F12" i="41"/>
  <c r="G12" i="41"/>
  <c r="E12" i="41"/>
  <c r="G16" i="41"/>
  <c r="E16" i="41"/>
  <c r="F16" i="41"/>
  <c r="F20" i="41"/>
  <c r="G20" i="41"/>
  <c r="E20" i="41"/>
  <c r="F24" i="41"/>
  <c r="G24" i="41"/>
  <c r="E24" i="41"/>
  <c r="F28" i="41"/>
  <c r="G28" i="41"/>
  <c r="E28" i="41"/>
  <c r="F32" i="41"/>
  <c r="G32" i="41"/>
  <c r="E32" i="41"/>
  <c r="F36" i="41"/>
  <c r="G36" i="41"/>
  <c r="E36" i="41"/>
  <c r="F40" i="41"/>
  <c r="G40" i="41"/>
  <c r="E40" i="41"/>
  <c r="F44" i="41"/>
  <c r="E44" i="41"/>
  <c r="G44" i="41"/>
  <c r="F9" i="41"/>
  <c r="F13" i="41"/>
  <c r="F17" i="41"/>
  <c r="F21" i="41"/>
  <c r="F25" i="41"/>
  <c r="F29" i="41"/>
  <c r="F33" i="41"/>
  <c r="F37" i="41"/>
  <c r="F41" i="41"/>
  <c r="F45" i="41"/>
  <c r="G10" i="41"/>
  <c r="G14" i="41"/>
  <c r="G18" i="41"/>
  <c r="G22" i="41"/>
  <c r="G26" i="41"/>
  <c r="G30" i="41"/>
  <c r="G34" i="41"/>
  <c r="G38" i="41"/>
  <c r="G42" i="41"/>
  <c r="G46" i="41"/>
  <c r="E42" i="41"/>
  <c r="G9" i="41"/>
  <c r="G13" i="41"/>
  <c r="G17" i="41"/>
  <c r="G21" i="41"/>
  <c r="G25" i="41"/>
  <c r="G29" i="41"/>
  <c r="G33" i="41"/>
  <c r="G37" i="41"/>
  <c r="G41" i="41"/>
  <c r="G45" i="41"/>
  <c r="E4" i="41"/>
  <c r="E48" i="41" s="1"/>
  <c r="E8" i="41"/>
  <c r="F7" i="41"/>
  <c r="F4" i="41"/>
  <c r="G3" i="41"/>
  <c r="G6" i="41"/>
  <c r="F6" i="41"/>
  <c r="F5" i="41"/>
  <c r="G8" i="41"/>
  <c r="F3" i="41"/>
  <c r="G5" i="41"/>
  <c r="G7" i="41"/>
  <c r="F8" i="41"/>
  <c r="G4" i="41"/>
  <c r="G48" i="41" l="1"/>
  <c r="C55" i="41" s="1"/>
  <c r="C57" i="41" s="1"/>
  <c r="C59" i="41" s="1"/>
  <c r="C61" i="41" s="1"/>
  <c r="C63" i="41" s="1"/>
  <c r="C65" i="41" s="1"/>
  <c r="F48" i="41"/>
  <c r="C54" i="41" s="1"/>
  <c r="C56" i="41" s="1"/>
  <c r="C58" i="41" s="1"/>
  <c r="C60" i="41" s="1"/>
  <c r="C62" i="41" s="1"/>
  <c r="C64" i="41" s="1"/>
  <c r="J60" i="41" s="1"/>
  <c r="F9" i="30"/>
  <c r="F15" i="30"/>
  <c r="F20" i="30"/>
  <c r="F27" i="30"/>
  <c r="F38" i="30"/>
  <c r="F40" i="30"/>
  <c r="F43" i="30"/>
  <c r="F4" i="30"/>
  <c r="F5" i="30"/>
  <c r="F6" i="30"/>
  <c r="F7" i="30"/>
  <c r="F8" i="30"/>
  <c r="F10" i="30"/>
  <c r="F11" i="30"/>
  <c r="F12" i="30"/>
  <c r="F13" i="30"/>
  <c r="F14" i="30"/>
  <c r="F16" i="30"/>
  <c r="F17" i="30"/>
  <c r="F18" i="30"/>
  <c r="F19" i="30"/>
  <c r="F21" i="30"/>
  <c r="F22" i="30"/>
  <c r="F23" i="30"/>
  <c r="F24" i="30"/>
  <c r="F25" i="30"/>
  <c r="F26" i="30"/>
  <c r="F28" i="30"/>
  <c r="F29" i="30"/>
  <c r="F30" i="30"/>
  <c r="F31" i="30"/>
  <c r="F32" i="30"/>
  <c r="F33" i="30"/>
  <c r="F34" i="30"/>
  <c r="F35" i="30"/>
  <c r="F36" i="30"/>
  <c r="F37" i="30"/>
  <c r="F39" i="30"/>
  <c r="F41" i="30"/>
  <c r="F42" i="30"/>
  <c r="F44" i="30"/>
  <c r="F45" i="30"/>
  <c r="F46" i="30"/>
  <c r="F47" i="30"/>
  <c r="F3" i="30"/>
</calcChain>
</file>

<file path=xl/sharedStrings.xml><?xml version="1.0" encoding="utf-8"?>
<sst xmlns="http://schemas.openxmlformats.org/spreadsheetml/2006/main" count="128" uniqueCount="40">
  <si>
    <t>M</t>
  </si>
  <si>
    <t>F</t>
  </si>
  <si>
    <t>Sesso</t>
  </si>
  <si>
    <t>Colesterolo</t>
  </si>
  <si>
    <t>Fumatore</t>
  </si>
  <si>
    <t>Si</t>
  </si>
  <si>
    <t>No</t>
  </si>
  <si>
    <t>Età (x)</t>
  </si>
  <si>
    <t>Obesità (y)</t>
  </si>
  <si>
    <t>z = beta + c * x</t>
  </si>
  <si>
    <t>y = sigmoid(z)</t>
  </si>
  <si>
    <t>beta iniziale</t>
  </si>
  <si>
    <t>c iniziale</t>
  </si>
  <si>
    <t>log_loss medio da minimizzare</t>
  </si>
  <si>
    <t>sommatoria grad_beta</t>
  </si>
  <si>
    <t>sommatoria grad_c</t>
  </si>
  <si>
    <t>Iterazione1.</t>
  </si>
  <si>
    <t>beta1</t>
  </si>
  <si>
    <t>c1</t>
  </si>
  <si>
    <t>Iterazione2.</t>
  </si>
  <si>
    <t>beta2</t>
  </si>
  <si>
    <t>c2</t>
  </si>
  <si>
    <t>L:  log_loss</t>
  </si>
  <si>
    <t>learning rate (ŋ) default</t>
  </si>
  <si>
    <t xml:space="preserve">Y predetta = </t>
  </si>
  <si>
    <t>X =</t>
  </si>
  <si>
    <t>gradiente beta</t>
  </si>
  <si>
    <t>gradiente c</t>
  </si>
  <si>
    <t>c3</t>
  </si>
  <si>
    <t>c4</t>
  </si>
  <si>
    <t>c5</t>
  </si>
  <si>
    <t>c6</t>
  </si>
  <si>
    <t>Iterazione3.</t>
  </si>
  <si>
    <t>Iterazione4.</t>
  </si>
  <si>
    <t>Iterazione5.</t>
  </si>
  <si>
    <t>Iterazione6.</t>
  </si>
  <si>
    <t>beta3</t>
  </si>
  <si>
    <t>beta4</t>
  </si>
  <si>
    <t>beta5</t>
  </si>
  <si>
    <t>beta6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</si>
</sst>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  <xf numFmtId="0" fontId="5" fillId="0" borderId="0" xfId="0" applyFont="1"/>
    <xf numFmtId="0" fontId="5" fillId="3" borderId="3" xfId="0" applyFont="1" applyFill="1" applyBorder="1"/>
    <xf numFmtId="0" fontId="5" fillId="3" borderId="1" xfId="0" applyFont="1" applyFill="1" applyBorder="1"/>
    <xf numFmtId="0" fontId="5" fillId="3" borderId="4" xfId="0" applyFont="1" applyFill="1" applyBorder="1"/>
    <xf numFmtId="1" fontId="0" fillId="0" borderId="0" xfId="0" applyNumberFormat="1"/>
    <xf numFmtId="165" fontId="0" fillId="0" borderId="6" xfId="0" applyNumberFormat="1" applyBorder="1"/>
    <xf numFmtId="1" fontId="0" fillId="0" borderId="2" xfId="0" applyNumberFormat="1" applyBorder="1"/>
    <xf numFmtId="165" fontId="0" fillId="0" borderId="2" xfId="0" applyNumberFormat="1" applyBorder="1"/>
    <xf numFmtId="165" fontId="5" fillId="2" borderId="1" xfId="0" applyNumberFormat="1" applyFont="1" applyFill="1" applyBorder="1"/>
    <xf numFmtId="165" fontId="5" fillId="2" borderId="4" xfId="0" applyNumberFormat="1" applyFont="1" applyFill="1" applyBorder="1"/>
    <xf numFmtId="0" fontId="6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166" fontId="2" fillId="2" borderId="3" xfId="0" applyNumberFormat="1" applyFont="1" applyFill="1" applyBorder="1"/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CF00"/>
      <color rgb="FFEA9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Età vs. Obesità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RegLogistica!$B$3:$B$47</c:f>
              <c:numCache>
                <c:formatCode>General</c:formatCode>
                <c:ptCount val="45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25</c:v>
                </c:pt>
                <c:pt idx="4">
                  <c:v>65</c:v>
                </c:pt>
                <c:pt idx="5">
                  <c:v>80</c:v>
                </c:pt>
                <c:pt idx="6">
                  <c:v>48</c:v>
                </c:pt>
                <c:pt idx="7">
                  <c:v>82</c:v>
                </c:pt>
                <c:pt idx="8">
                  <c:v>81</c:v>
                </c:pt>
                <c:pt idx="9">
                  <c:v>73</c:v>
                </c:pt>
                <c:pt idx="10">
                  <c:v>84</c:v>
                </c:pt>
                <c:pt idx="11">
                  <c:v>62</c:v>
                </c:pt>
                <c:pt idx="12">
                  <c:v>53</c:v>
                </c:pt>
                <c:pt idx="13">
                  <c:v>76</c:v>
                </c:pt>
                <c:pt idx="14">
                  <c:v>51</c:v>
                </c:pt>
                <c:pt idx="15">
                  <c:v>80</c:v>
                </c:pt>
                <c:pt idx="16">
                  <c:v>56</c:v>
                </c:pt>
                <c:pt idx="17">
                  <c:v>49</c:v>
                </c:pt>
                <c:pt idx="18">
                  <c:v>53</c:v>
                </c:pt>
                <c:pt idx="19">
                  <c:v>63</c:v>
                </c:pt>
                <c:pt idx="20">
                  <c:v>76</c:v>
                </c:pt>
                <c:pt idx="21">
                  <c:v>34</c:v>
                </c:pt>
                <c:pt idx="22">
                  <c:v>53</c:v>
                </c:pt>
                <c:pt idx="23">
                  <c:v>39</c:v>
                </c:pt>
                <c:pt idx="24">
                  <c:v>41</c:v>
                </c:pt>
                <c:pt idx="25">
                  <c:v>64</c:v>
                </c:pt>
                <c:pt idx="26">
                  <c:v>66</c:v>
                </c:pt>
                <c:pt idx="27">
                  <c:v>79</c:v>
                </c:pt>
                <c:pt idx="28">
                  <c:v>78</c:v>
                </c:pt>
                <c:pt idx="29">
                  <c:v>74</c:v>
                </c:pt>
                <c:pt idx="30">
                  <c:v>75</c:v>
                </c:pt>
                <c:pt idx="31">
                  <c:v>83</c:v>
                </c:pt>
                <c:pt idx="32">
                  <c:v>72</c:v>
                </c:pt>
                <c:pt idx="33">
                  <c:v>51</c:v>
                </c:pt>
                <c:pt idx="34">
                  <c:v>32</c:v>
                </c:pt>
                <c:pt idx="35">
                  <c:v>34</c:v>
                </c:pt>
                <c:pt idx="36">
                  <c:v>68</c:v>
                </c:pt>
                <c:pt idx="37">
                  <c:v>51</c:v>
                </c:pt>
                <c:pt idx="38">
                  <c:v>76</c:v>
                </c:pt>
                <c:pt idx="39">
                  <c:v>72</c:v>
                </c:pt>
                <c:pt idx="40">
                  <c:v>46</c:v>
                </c:pt>
                <c:pt idx="41">
                  <c:v>75</c:v>
                </c:pt>
                <c:pt idx="42">
                  <c:v>60</c:v>
                </c:pt>
                <c:pt idx="43">
                  <c:v>39</c:v>
                </c:pt>
                <c:pt idx="44">
                  <c:v>61</c:v>
                </c:pt>
              </c:numCache>
            </c:numRef>
          </c:xVal>
          <c:yVal>
            <c:numRef>
              <c:f>RegLogistica!$F$3:$F$47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D-CF41-A305-DCEBAFE4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831039"/>
        <c:axId val="1473925727"/>
      </c:scatterChart>
      <c:valAx>
        <c:axId val="161783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925727"/>
        <c:crosses val="autoZero"/>
        <c:crossBetween val="midCat"/>
      </c:valAx>
      <c:valAx>
        <c:axId val="147392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783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Colesterolo vs. Obesità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A600-A24E-9DC6-5E4A8B5C6B1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A600-A24E-9DC6-5E4A8B5C6B1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A600-A24E-9DC6-5E4A8B5C6B13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A600-A24E-9DC6-5E4A8B5C6B13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00-A24E-9DC6-5E4A8B5C6B13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A600-A24E-9DC6-5E4A8B5C6B13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A600-A24E-9DC6-5E4A8B5C6B13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A600-A24E-9DC6-5E4A8B5C6B13}"/>
              </c:ext>
            </c:extLst>
          </c:dPt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RegLogistica!$D$3:$D$47</c:f>
              <c:numCache>
                <c:formatCode>General</c:formatCode>
                <c:ptCount val="45"/>
                <c:pt idx="0">
                  <c:v>200</c:v>
                </c:pt>
                <c:pt idx="1">
                  <c:v>150</c:v>
                </c:pt>
                <c:pt idx="2">
                  <c:v>220</c:v>
                </c:pt>
                <c:pt idx="3">
                  <c:v>120</c:v>
                </c:pt>
                <c:pt idx="4">
                  <c:v>250</c:v>
                </c:pt>
                <c:pt idx="5">
                  <c:v>102</c:v>
                </c:pt>
                <c:pt idx="6">
                  <c:v>230</c:v>
                </c:pt>
                <c:pt idx="7">
                  <c:v>173</c:v>
                </c:pt>
                <c:pt idx="8">
                  <c:v>238</c:v>
                </c:pt>
                <c:pt idx="9">
                  <c:v>207</c:v>
                </c:pt>
                <c:pt idx="10">
                  <c:v>256</c:v>
                </c:pt>
                <c:pt idx="11">
                  <c:v>260</c:v>
                </c:pt>
                <c:pt idx="12">
                  <c:v>230</c:v>
                </c:pt>
                <c:pt idx="13">
                  <c:v>240</c:v>
                </c:pt>
                <c:pt idx="14">
                  <c:v>229</c:v>
                </c:pt>
                <c:pt idx="15">
                  <c:v>198</c:v>
                </c:pt>
                <c:pt idx="16">
                  <c:v>159</c:v>
                </c:pt>
                <c:pt idx="17">
                  <c:v>230</c:v>
                </c:pt>
                <c:pt idx="18">
                  <c:v>118</c:v>
                </c:pt>
                <c:pt idx="19">
                  <c:v>166</c:v>
                </c:pt>
                <c:pt idx="20">
                  <c:v>141</c:v>
                </c:pt>
                <c:pt idx="21">
                  <c:v>176</c:v>
                </c:pt>
                <c:pt idx="22">
                  <c:v>108</c:v>
                </c:pt>
                <c:pt idx="23">
                  <c:v>159</c:v>
                </c:pt>
                <c:pt idx="24">
                  <c:v>230</c:v>
                </c:pt>
                <c:pt idx="25">
                  <c:v>160</c:v>
                </c:pt>
                <c:pt idx="26">
                  <c:v>220</c:v>
                </c:pt>
                <c:pt idx="27">
                  <c:v>278</c:v>
                </c:pt>
                <c:pt idx="28">
                  <c:v>214</c:v>
                </c:pt>
                <c:pt idx="29">
                  <c:v>242</c:v>
                </c:pt>
                <c:pt idx="30">
                  <c:v>226</c:v>
                </c:pt>
                <c:pt idx="31">
                  <c:v>273</c:v>
                </c:pt>
                <c:pt idx="32">
                  <c:v>146</c:v>
                </c:pt>
                <c:pt idx="33">
                  <c:v>170</c:v>
                </c:pt>
                <c:pt idx="34">
                  <c:v>214</c:v>
                </c:pt>
                <c:pt idx="35">
                  <c:v>230</c:v>
                </c:pt>
                <c:pt idx="36">
                  <c:v>179</c:v>
                </c:pt>
                <c:pt idx="37">
                  <c:v>235</c:v>
                </c:pt>
                <c:pt idx="38">
                  <c:v>263</c:v>
                </c:pt>
                <c:pt idx="39">
                  <c:v>261</c:v>
                </c:pt>
                <c:pt idx="40">
                  <c:v>235</c:v>
                </c:pt>
                <c:pt idx="41">
                  <c:v>128</c:v>
                </c:pt>
                <c:pt idx="42">
                  <c:v>202</c:v>
                </c:pt>
                <c:pt idx="43">
                  <c:v>108</c:v>
                </c:pt>
                <c:pt idx="44">
                  <c:v>218</c:v>
                </c:pt>
              </c:numCache>
            </c:numRef>
          </c:xVal>
          <c:yVal>
            <c:numRef>
              <c:f>RegLogistica!$F$3:$F$47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0-A24E-9DC6-5E4A8B5C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831039"/>
        <c:axId val="1473925727"/>
      </c:scatterChart>
      <c:valAx>
        <c:axId val="1617831039"/>
        <c:scaling>
          <c:orientation val="minMax"/>
          <c:max val="30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3925727"/>
        <c:crosses val="autoZero"/>
        <c:crossBetween val="midCat"/>
      </c:valAx>
      <c:valAx>
        <c:axId val="147392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1783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Colesterolo+età vs. Obesità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659-DE48-9D84-D0677DC3BBF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659-DE48-9D84-D0677DC3BBF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659-DE48-9D84-D0677DC3BBF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659-DE48-9D84-D0677DC3BBF3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659-DE48-9D84-D0677DC3BBF3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659-DE48-9D84-D0677DC3BBF3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659-DE48-9D84-D0677DC3BBF3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659-DE48-9D84-D0677DC3BBF3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659-DE48-9D84-D0677DC3BBF3}"/>
              </c:ext>
            </c:extLst>
          </c:dPt>
          <c:xVal>
            <c:numRef>
              <c:f>RegLogistica!$B$3:$B$47</c:f>
              <c:numCache>
                <c:formatCode>General</c:formatCode>
                <c:ptCount val="45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25</c:v>
                </c:pt>
                <c:pt idx="4">
                  <c:v>65</c:v>
                </c:pt>
                <c:pt idx="5">
                  <c:v>80</c:v>
                </c:pt>
                <c:pt idx="6">
                  <c:v>48</c:v>
                </c:pt>
                <c:pt idx="7">
                  <c:v>82</c:v>
                </c:pt>
                <c:pt idx="8">
                  <c:v>81</c:v>
                </c:pt>
                <c:pt idx="9">
                  <c:v>73</c:v>
                </c:pt>
                <c:pt idx="10">
                  <c:v>84</c:v>
                </c:pt>
                <c:pt idx="11">
                  <c:v>62</c:v>
                </c:pt>
                <c:pt idx="12">
                  <c:v>53</c:v>
                </c:pt>
                <c:pt idx="13">
                  <c:v>76</c:v>
                </c:pt>
                <c:pt idx="14">
                  <c:v>51</c:v>
                </c:pt>
                <c:pt idx="15">
                  <c:v>80</c:v>
                </c:pt>
                <c:pt idx="16">
                  <c:v>56</c:v>
                </c:pt>
                <c:pt idx="17">
                  <c:v>49</c:v>
                </c:pt>
                <c:pt idx="18">
                  <c:v>53</c:v>
                </c:pt>
                <c:pt idx="19">
                  <c:v>63</c:v>
                </c:pt>
                <c:pt idx="20">
                  <c:v>76</c:v>
                </c:pt>
                <c:pt idx="21">
                  <c:v>34</c:v>
                </c:pt>
                <c:pt idx="22">
                  <c:v>53</c:v>
                </c:pt>
                <c:pt idx="23">
                  <c:v>39</c:v>
                </c:pt>
                <c:pt idx="24">
                  <c:v>41</c:v>
                </c:pt>
                <c:pt idx="25">
                  <c:v>64</c:v>
                </c:pt>
                <c:pt idx="26">
                  <c:v>66</c:v>
                </c:pt>
                <c:pt idx="27">
                  <c:v>79</c:v>
                </c:pt>
                <c:pt idx="28">
                  <c:v>78</c:v>
                </c:pt>
                <c:pt idx="29">
                  <c:v>74</c:v>
                </c:pt>
                <c:pt idx="30">
                  <c:v>75</c:v>
                </c:pt>
                <c:pt idx="31">
                  <c:v>83</c:v>
                </c:pt>
                <c:pt idx="32">
                  <c:v>72</c:v>
                </c:pt>
                <c:pt idx="33">
                  <c:v>51</c:v>
                </c:pt>
                <c:pt idx="34">
                  <c:v>32</c:v>
                </c:pt>
                <c:pt idx="35">
                  <c:v>34</c:v>
                </c:pt>
                <c:pt idx="36">
                  <c:v>68</c:v>
                </c:pt>
                <c:pt idx="37">
                  <c:v>51</c:v>
                </c:pt>
                <c:pt idx="38">
                  <c:v>76</c:v>
                </c:pt>
                <c:pt idx="39">
                  <c:v>72</c:v>
                </c:pt>
                <c:pt idx="40">
                  <c:v>46</c:v>
                </c:pt>
                <c:pt idx="41">
                  <c:v>75</c:v>
                </c:pt>
                <c:pt idx="42">
                  <c:v>60</c:v>
                </c:pt>
                <c:pt idx="43">
                  <c:v>39</c:v>
                </c:pt>
                <c:pt idx="44">
                  <c:v>61</c:v>
                </c:pt>
              </c:numCache>
            </c:numRef>
          </c:xVal>
          <c:yVal>
            <c:numRef>
              <c:f>RegLogistica!$D$3:$D$47</c:f>
              <c:numCache>
                <c:formatCode>General</c:formatCode>
                <c:ptCount val="45"/>
                <c:pt idx="0">
                  <c:v>200</c:v>
                </c:pt>
                <c:pt idx="1">
                  <c:v>150</c:v>
                </c:pt>
                <c:pt idx="2">
                  <c:v>220</c:v>
                </c:pt>
                <c:pt idx="3">
                  <c:v>120</c:v>
                </c:pt>
                <c:pt idx="4">
                  <c:v>250</c:v>
                </c:pt>
                <c:pt idx="5">
                  <c:v>102</c:v>
                </c:pt>
                <c:pt idx="6">
                  <c:v>230</c:v>
                </c:pt>
                <c:pt idx="7">
                  <c:v>173</c:v>
                </c:pt>
                <c:pt idx="8">
                  <c:v>238</c:v>
                </c:pt>
                <c:pt idx="9">
                  <c:v>207</c:v>
                </c:pt>
                <c:pt idx="10">
                  <c:v>256</c:v>
                </c:pt>
                <c:pt idx="11">
                  <c:v>260</c:v>
                </c:pt>
                <c:pt idx="12">
                  <c:v>230</c:v>
                </c:pt>
                <c:pt idx="13">
                  <c:v>240</c:v>
                </c:pt>
                <c:pt idx="14">
                  <c:v>229</c:v>
                </c:pt>
                <c:pt idx="15">
                  <c:v>198</c:v>
                </c:pt>
                <c:pt idx="16">
                  <c:v>159</c:v>
                </c:pt>
                <c:pt idx="17">
                  <c:v>230</c:v>
                </c:pt>
                <c:pt idx="18">
                  <c:v>118</c:v>
                </c:pt>
                <c:pt idx="19">
                  <c:v>166</c:v>
                </c:pt>
                <c:pt idx="20">
                  <c:v>141</c:v>
                </c:pt>
                <c:pt idx="21">
                  <c:v>176</c:v>
                </c:pt>
                <c:pt idx="22">
                  <c:v>108</c:v>
                </c:pt>
                <c:pt idx="23">
                  <c:v>159</c:v>
                </c:pt>
                <c:pt idx="24">
                  <c:v>230</c:v>
                </c:pt>
                <c:pt idx="25">
                  <c:v>160</c:v>
                </c:pt>
                <c:pt idx="26">
                  <c:v>220</c:v>
                </c:pt>
                <c:pt idx="27">
                  <c:v>278</c:v>
                </c:pt>
                <c:pt idx="28">
                  <c:v>214</c:v>
                </c:pt>
                <c:pt idx="29">
                  <c:v>242</c:v>
                </c:pt>
                <c:pt idx="30">
                  <c:v>226</c:v>
                </c:pt>
                <c:pt idx="31">
                  <c:v>273</c:v>
                </c:pt>
                <c:pt idx="32">
                  <c:v>146</c:v>
                </c:pt>
                <c:pt idx="33">
                  <c:v>170</c:v>
                </c:pt>
                <c:pt idx="34">
                  <c:v>214</c:v>
                </c:pt>
                <c:pt idx="35">
                  <c:v>230</c:v>
                </c:pt>
                <c:pt idx="36">
                  <c:v>179</c:v>
                </c:pt>
                <c:pt idx="37">
                  <c:v>235</c:v>
                </c:pt>
                <c:pt idx="38">
                  <c:v>263</c:v>
                </c:pt>
                <c:pt idx="39">
                  <c:v>261</c:v>
                </c:pt>
                <c:pt idx="40">
                  <c:v>235</c:v>
                </c:pt>
                <c:pt idx="41">
                  <c:v>128</c:v>
                </c:pt>
                <c:pt idx="42">
                  <c:v>202</c:v>
                </c:pt>
                <c:pt idx="43">
                  <c:v>108</c:v>
                </c:pt>
                <c:pt idx="44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9-DE48-9D84-D0677DC3B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17184"/>
        <c:axId val="394018832"/>
      </c:scatterChart>
      <c:valAx>
        <c:axId val="3940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018832"/>
        <c:crosses val="autoZero"/>
        <c:crossBetween val="midCat"/>
      </c:valAx>
      <c:valAx>
        <c:axId val="3940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401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192394</xdr:colOff>
      <xdr:row>1</xdr:row>
      <xdr:rowOff>14261</xdr:rowOff>
    </xdr:from>
    <xdr:to>
      <xdr:col>11</xdr:col>
      <xdr:colOff>636894</xdr:colOff>
      <xdr:row>14</xdr:row>
      <xdr:rowOff>115861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642798</xdr:colOff>
      <xdr:row>1</xdr:row>
      <xdr:rowOff>15597</xdr:rowOff>
    </xdr:from>
    <xdr:to>
      <xdr:col>17</xdr:col>
      <xdr:colOff>262912</xdr:colOff>
      <xdr:row>14</xdr:row>
      <xdr:rowOff>114523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191581</xdr:colOff>
      <xdr:row>14</xdr:row>
      <xdr:rowOff>121862</xdr:rowOff>
    </xdr:from>
    <xdr:to>
      <xdr:col>17</xdr:col>
      <xdr:colOff>256228</xdr:colOff>
      <xdr:row>34</xdr:row>
      <xdr:rowOff>111403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2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690702</xdr:colOff>
      <xdr:row>18</xdr:row>
      <xdr:rowOff>111403</xdr:rowOff>
    </xdr:from>
    <xdr:to>
      <xdr:col>17</xdr:col>
      <xdr:colOff>66842</xdr:colOff>
      <xdr:row>21</xdr:row>
      <xdr:rowOff>0</xdr:rowOff>
    </xdr:to>
    <xdr:cxnSp macro="">
      <xdr:nvCxnSpPr>
        <xdr:cNvPr id="5" name="Connettore 1 4">
          <a:extLst>
            <a:ext uri="{FF2B5EF4-FFF2-40B4-BE49-F238E27FC236}">
              <a16:creationId xmlns:a16="http://schemas.microsoft.com/office/drawing/2014/main" id="{79372656-4A01-E8D1-AB38-51F66A8143D2}"/>
            </a:ext>
          </a:extLst>
        </xdr:cNvPr>
        <xdr:cNvCxnSpPr/>
      </xdr:nvCxnSpPr>
      <xdr:spPr>
        <a:xfrm>
          <a:off x="8255000" y="3720877"/>
          <a:ext cx="6060351" cy="490176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26704</xdr:colOff>
      <xdr:row>49</xdr:row>
      <xdr:rowOff>22797</xdr:rowOff>
    </xdr:from>
    <xdr:to>
      <xdr:col>6</xdr:col>
      <xdr:colOff>693615</xdr:colOff>
      <xdr:row>54</xdr:row>
      <xdr:rowOff>141033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DB09F970-213D-7141-9304-6B10F680B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6858" y="2084105"/>
          <a:ext cx="1604757" cy="1144005"/>
        </a:xfrm>
        <a:prstGeom prst="rect">
          <a:avLst/>
        </a:prstGeom>
      </xdr:spPr>
    </xdr:pic>
    <xdr:clientData/>
  </xdr:twoCellAnchor>
  <xdr:twoCellAnchor editAs="oneCell">
    <xdr:from>
      <xdr:col>3</xdr:col>
      <xdr:colOff>34518</xdr:colOff>
      <xdr:row>52</xdr:row>
      <xdr:rowOff>8467</xdr:rowOff>
    </xdr:from>
    <xdr:to>
      <xdr:col>4</xdr:col>
      <xdr:colOff>369917</xdr:colOff>
      <xdr:row>56</xdr:row>
      <xdr:rowOff>16933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3D24B5C-DA0E-4747-A736-830C4B04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4287" y="2822005"/>
          <a:ext cx="1197045" cy="805636"/>
        </a:xfrm>
        <a:prstGeom prst="rect">
          <a:avLst/>
        </a:prstGeom>
      </xdr:spPr>
    </xdr:pic>
    <xdr:clientData/>
  </xdr:twoCellAnchor>
  <xdr:twoCellAnchor editAs="oneCell">
    <xdr:from>
      <xdr:col>4</xdr:col>
      <xdr:colOff>1347425</xdr:colOff>
      <xdr:row>50</xdr:row>
      <xdr:rowOff>69766</xdr:rowOff>
    </xdr:from>
    <xdr:to>
      <xdr:col>5</xdr:col>
      <xdr:colOff>112172</xdr:colOff>
      <xdr:row>50</xdr:row>
      <xdr:rowOff>190726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put penna 5">
              <a:extLst>
                <a:ext uri="{FF2B5EF4-FFF2-40B4-BE49-F238E27FC236}">
                  <a16:creationId xmlns:a16="http://schemas.microsoft.com/office/drawing/2014/main" id="{4C32DCE2-C341-49EE-AACC-A67C31B56FE1}"/>
                </a:ext>
              </a:extLst>
            </xdr14:cNvPr>
            <xdr14:cNvContentPartPr/>
          </xdr14:nvContentPartPr>
          <xdr14:nvPr macro=""/>
          <xdr14:xfrm>
            <a:off x="4758840" y="2484720"/>
            <a:ext cx="640440" cy="120960"/>
          </xdr14:xfrm>
        </xdr:contentPart>
      </mc:Choice>
      <mc:Fallback xmlns="">
        <xdr:pic>
          <xdr:nvPicPr>
            <xdr:cNvPr id="6" name="Input penna 5">
              <a:extLst>
                <a:ext uri="{FF2B5EF4-FFF2-40B4-BE49-F238E27FC236}">
                  <a16:creationId xmlns:a16="http://schemas.microsoft.com/office/drawing/2014/main" id="{4C32DCE2-C341-49EE-AACC-A67C31B56FE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749845" y="2475720"/>
              <a:ext cx="658070" cy="13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434723</xdr:colOff>
      <xdr:row>48</xdr:row>
      <xdr:rowOff>366277</xdr:rowOff>
    </xdr:from>
    <xdr:to>
      <xdr:col>5</xdr:col>
      <xdr:colOff>605003</xdr:colOff>
      <xdr:row>49</xdr:row>
      <xdr:rowOff>166818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put penna 8">
              <a:extLst>
                <a:ext uri="{FF2B5EF4-FFF2-40B4-BE49-F238E27FC236}">
                  <a16:creationId xmlns:a16="http://schemas.microsoft.com/office/drawing/2014/main" id="{D9BEAC5A-942B-4931-8871-23796F9B4ED7}"/>
                </a:ext>
              </a:extLst>
            </xdr14:cNvPr>
            <xdr14:cNvContentPartPr/>
          </xdr14:nvContentPartPr>
          <xdr14:nvPr macro=""/>
          <xdr14:xfrm>
            <a:off x="5680800" y="2206800"/>
            <a:ext cx="170280" cy="175680"/>
          </xdr14:xfrm>
        </xdr:contentPart>
      </mc:Choice>
      <mc:Fallback xmlns="">
        <xdr:pic>
          <xdr:nvPicPr>
            <xdr:cNvPr id="9" name="Input penna 8">
              <a:extLst>
                <a:ext uri="{FF2B5EF4-FFF2-40B4-BE49-F238E27FC236}">
                  <a16:creationId xmlns:a16="http://schemas.microsoft.com/office/drawing/2014/main" id="{D9BEAC5A-942B-4931-8871-23796F9B4ED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71781" y="2197800"/>
              <a:ext cx="187957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1404665</xdr:colOff>
      <xdr:row>53</xdr:row>
      <xdr:rowOff>29889</xdr:rowOff>
    </xdr:from>
    <xdr:to>
      <xdr:col>5</xdr:col>
      <xdr:colOff>108212</xdr:colOff>
      <xdr:row>53</xdr:row>
      <xdr:rowOff>151569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put penna 11">
              <a:extLst>
                <a:ext uri="{FF2B5EF4-FFF2-40B4-BE49-F238E27FC236}">
                  <a16:creationId xmlns:a16="http://schemas.microsoft.com/office/drawing/2014/main" id="{6146602B-E5E9-49C0-B82D-6CEE834C2E24}"/>
                </a:ext>
              </a:extLst>
            </xdr14:cNvPr>
            <xdr14:cNvContentPartPr/>
          </xdr14:nvContentPartPr>
          <xdr14:nvPr macro=""/>
          <xdr14:xfrm>
            <a:off x="4816080" y="3042720"/>
            <a:ext cx="579240" cy="121680"/>
          </xdr14:xfrm>
        </xdr:contentPart>
      </mc:Choice>
      <mc:Fallback xmlns="">
        <xdr:pic>
          <xdr:nvPicPr>
            <xdr:cNvPr id="12" name="Input penna 11">
              <a:extLst>
                <a:ext uri="{FF2B5EF4-FFF2-40B4-BE49-F238E27FC236}">
                  <a16:creationId xmlns:a16="http://schemas.microsoft.com/office/drawing/2014/main" id="{6146602B-E5E9-49C0-B82D-6CEE834C2E2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807080" y="3034080"/>
              <a:ext cx="596880" cy="13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748578</xdr:colOff>
      <xdr:row>48</xdr:row>
      <xdr:rowOff>208597</xdr:rowOff>
    </xdr:from>
    <xdr:to>
      <xdr:col>8</xdr:col>
      <xdr:colOff>765</xdr:colOff>
      <xdr:row>53</xdr:row>
      <xdr:rowOff>87849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put penna 14">
              <a:extLst>
                <a:ext uri="{FF2B5EF4-FFF2-40B4-BE49-F238E27FC236}">
                  <a16:creationId xmlns:a16="http://schemas.microsoft.com/office/drawing/2014/main" id="{B2247F54-E12C-4794-8879-BE8EF07D6C1F}"/>
                </a:ext>
              </a:extLst>
            </xdr14:cNvPr>
            <xdr14:cNvContentPartPr/>
          </xdr14:nvContentPartPr>
          <xdr14:nvPr macro=""/>
          <xdr14:xfrm>
            <a:off x="6850440" y="2049120"/>
            <a:ext cx="442080" cy="1051560"/>
          </xdr14:xfrm>
        </xdr:contentPart>
      </mc:Choice>
      <mc:Fallback xmlns="">
        <xdr:pic>
          <xdr:nvPicPr>
            <xdr:cNvPr id="15" name="Input penna 14">
              <a:extLst>
                <a:ext uri="{FF2B5EF4-FFF2-40B4-BE49-F238E27FC236}">
                  <a16:creationId xmlns:a16="http://schemas.microsoft.com/office/drawing/2014/main" id="{B2247F54-E12C-4794-8879-BE8EF07D6C1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841793" y="2040477"/>
              <a:ext cx="459734" cy="1069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227465</xdr:colOff>
      <xdr:row>50</xdr:row>
      <xdr:rowOff>135646</xdr:rowOff>
    </xdr:from>
    <xdr:to>
      <xdr:col>4</xdr:col>
      <xdr:colOff>1335905</xdr:colOff>
      <xdr:row>55</xdr:row>
      <xdr:rowOff>81305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8" name="Input penna 37">
              <a:extLst>
                <a:ext uri="{FF2B5EF4-FFF2-40B4-BE49-F238E27FC236}">
                  <a16:creationId xmlns:a16="http://schemas.microsoft.com/office/drawing/2014/main" id="{C8FC4D1B-153D-4F81-ADF8-62CE169406E9}"/>
                </a:ext>
              </a:extLst>
            </xdr14:cNvPr>
            <xdr14:cNvContentPartPr/>
          </xdr14:nvContentPartPr>
          <xdr14:nvPr macro=""/>
          <xdr14:xfrm>
            <a:off x="3638880" y="2550600"/>
            <a:ext cx="1108440" cy="942120"/>
          </xdr14:xfrm>
        </xdr:contentPart>
      </mc:Choice>
      <mc:Fallback xmlns="">
        <xdr:pic>
          <xdr:nvPicPr>
            <xdr:cNvPr id="38" name="Input penna 37">
              <a:extLst>
                <a:ext uri="{FF2B5EF4-FFF2-40B4-BE49-F238E27FC236}">
                  <a16:creationId xmlns:a16="http://schemas.microsoft.com/office/drawing/2014/main" id="{C8FC4D1B-153D-4F81-ADF8-62CE169406E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30237" y="2541600"/>
              <a:ext cx="1126086" cy="9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237951</xdr:colOff>
      <xdr:row>47</xdr:row>
      <xdr:rowOff>148477</xdr:rowOff>
    </xdr:from>
    <xdr:to>
      <xdr:col>10</xdr:col>
      <xdr:colOff>163239</xdr:colOff>
      <xdr:row>50</xdr:row>
      <xdr:rowOff>102526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3" name="Input penna 62">
              <a:extLst>
                <a:ext uri="{FF2B5EF4-FFF2-40B4-BE49-F238E27FC236}">
                  <a16:creationId xmlns:a16="http://schemas.microsoft.com/office/drawing/2014/main" id="{09D35DE1-C6D7-4F8B-8F07-A69F55438CC1}"/>
                </a:ext>
              </a:extLst>
            </xdr14:cNvPr>
            <xdr14:cNvContentPartPr/>
          </xdr14:nvContentPartPr>
          <xdr14:nvPr macro=""/>
          <xdr14:xfrm>
            <a:off x="8426520" y="1760400"/>
            <a:ext cx="1591920" cy="757080"/>
          </xdr14:xfrm>
        </xdr:contentPart>
      </mc:Choice>
      <mc:Fallback xmlns="">
        <xdr:pic>
          <xdr:nvPicPr>
            <xdr:cNvPr id="63" name="Input penna 62">
              <a:extLst>
                <a:ext uri="{FF2B5EF4-FFF2-40B4-BE49-F238E27FC236}">
                  <a16:creationId xmlns:a16="http://schemas.microsoft.com/office/drawing/2014/main" id="{09D35DE1-C6D7-4F8B-8F07-A69F55438CC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417880" y="1751404"/>
              <a:ext cx="1609560" cy="7747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469855</xdr:colOff>
      <xdr:row>54</xdr:row>
      <xdr:rowOff>124717</xdr:rowOff>
    </xdr:from>
    <xdr:to>
      <xdr:col>8</xdr:col>
      <xdr:colOff>771175</xdr:colOff>
      <xdr:row>55</xdr:row>
      <xdr:rowOff>91745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0" name="Input penna 69">
              <a:extLst>
                <a:ext uri="{FF2B5EF4-FFF2-40B4-BE49-F238E27FC236}">
                  <a16:creationId xmlns:a16="http://schemas.microsoft.com/office/drawing/2014/main" id="{524AB84B-6982-406B-A2E9-F5E4C97C5CD1}"/>
                </a:ext>
              </a:extLst>
            </xdr14:cNvPr>
            <xdr14:cNvContentPartPr/>
          </xdr14:nvContentPartPr>
          <xdr14:nvPr macro=""/>
          <xdr14:xfrm>
            <a:off x="7802640" y="3336840"/>
            <a:ext cx="301320" cy="166320"/>
          </xdr14:xfrm>
        </xdr:contentPart>
      </mc:Choice>
      <mc:Fallback xmlns="">
        <xdr:pic>
          <xdr:nvPicPr>
            <xdr:cNvPr id="70" name="Input penna 69">
              <a:extLst>
                <a:ext uri="{FF2B5EF4-FFF2-40B4-BE49-F238E27FC236}">
                  <a16:creationId xmlns:a16="http://schemas.microsoft.com/office/drawing/2014/main" id="{524AB84B-6982-406B-A2E9-F5E4C97C5CD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793640" y="3328200"/>
              <a:ext cx="31896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54711</xdr:colOff>
      <xdr:row>46</xdr:row>
      <xdr:rowOff>54471</xdr:rowOff>
    </xdr:from>
    <xdr:to>
      <xdr:col>10</xdr:col>
      <xdr:colOff>952962</xdr:colOff>
      <xdr:row>56</xdr:row>
      <xdr:rowOff>67772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5" name="Input penna 104">
              <a:extLst>
                <a:ext uri="{FF2B5EF4-FFF2-40B4-BE49-F238E27FC236}">
                  <a16:creationId xmlns:a16="http://schemas.microsoft.com/office/drawing/2014/main" id="{92C6E161-7997-414E-B229-9C7A33A6B99E}"/>
                </a:ext>
              </a:extLst>
            </xdr14:cNvPr>
            <xdr14:cNvContentPartPr/>
          </xdr14:nvContentPartPr>
          <xdr14:nvPr macro=""/>
          <xdr14:xfrm>
            <a:off x="8243280" y="1461240"/>
            <a:ext cx="2574000" cy="2217240"/>
          </xdr14:xfrm>
        </xdr:contentPart>
      </mc:Choice>
      <mc:Fallback xmlns="">
        <xdr:pic>
          <xdr:nvPicPr>
            <xdr:cNvPr id="105" name="Input penna 104">
              <a:extLst>
                <a:ext uri="{FF2B5EF4-FFF2-40B4-BE49-F238E27FC236}">
                  <a16:creationId xmlns:a16="http://schemas.microsoft.com/office/drawing/2014/main" id="{92C6E161-7997-414E-B229-9C7A33A6B99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234280" y="1452241"/>
              <a:ext cx="2591640" cy="223487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29T15:03:55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252 215 92 0 0,'-8'0'1494'0'0,"-34"3"435"0"0,-47 8-1 0 0,-24 3 2795 0 0,279-19 2717 0 0,89-5-6013 0 0,439-67-1567 0 0,-685 76 131 0 0,42-8-57 0 0,0 3 1 0 0,0 1 0 0 0,1 3-1 0 0,57 5 1 0 0,-95-3-1730 0 0,-26-7-3899 0 0,-2 0 1187 0 0,-3-2-2026 0 0</inkml:trace>
  <inkml:trace contextRef="#ctx0" brushRef="#br0" timeOffset="1580.95">1392 7 416 0 0,'0'0'11878'0'0,"-5"-2"-10237"0"0,-11-3-499 0 0,25 8 15 0 0,41 14 524 0 0,-32-11-1484 0 0,66 20 449 0 0,-49-18-633 0 0,-2 3 0 0 0,1 1 0 0 0,-1 1 0 0 0,61 35 0 0 0,-92-47-32 0 0,-1-1 0 0 0,0 1 0 0 0,0 0 0 0 0,0 0 0 0 0,0-1 0 0 0,0 1 1 0 0,0 0-1 0 0,0 0 0 0 0,0 0 0 0 0,0 1 0 0 0,0-1 0 0 0,-1 0 0 0 0,1 0 0 0 0,0 0 0 0 0,-1 0 0 0 0,1 1 0 0 0,-1-1 0 0 0,0 0 0 0 0,1 1 1 0 0,-1-1-1 0 0,0 0 0 0 0,0 1 0 0 0,1 2 0 0 0,-2-2-14 0 0,1 0-1 0 0,-1 1 1 0 0,0-1 0 0 0,0 0 0 0 0,0 0 0 0 0,0 0-1 0 0,0 0 1 0 0,0 0 0 0 0,-1 0 0 0 0,1 0 0 0 0,-1 0 0 0 0,-2 3-1 0 0,-7 4-42 0 0,0 1 0 0 0,-1-2 0 0 0,-20 13-1 0 0,25-17 136 0 0,-16 10-10 0 0,-55 30 67 0 0,70-40-166 0 0,0 0 1 0 0,0-1-1 0 0,0 0 0 0 0,-1-1 1 0 0,1 0-1 0 0,-1 0 1 0 0,-16 0-1 0 0,24-2 46 0 0,0 0-1 0 0,0 0 1 0 0,0 0-1 0 0,0-1 1 0 0,0 1 0 0 0,0 0-1 0 0,0-1 1 0 0,0 1-1 0 0,0-1 1 0 0,0 1 0 0 0,0-1-1 0 0,0 1 1 0 0,0-1-1 0 0,0 0 1 0 0,1 1 0 0 0,-1-1-1 0 0,0 0 1 0 0,0 0 0 0 0,1 1-1 0 0,-1-1 1 0 0,1 0-1 0 0,-1 0 1 0 0,0 0 0 0 0,1 0-1 0 0,0 0 1 0 0,-1 0-1 0 0,1 0 1 0 0,0 0 0 0 0,-1 0-1 0 0,1 0 1 0 0,0 0 0 0 0,0 0-1 0 0,0 0 1 0 0,0 0-1 0 0,0 0 1 0 0,0 0 0 0 0,0-1-1 0 0,0 1 1 0 0,1 0-1 0 0,-1 0 1 0 0,1-1 0 0 0,0-7 81 0 0,1 1 1 0 0,0 0-1 0 0,1 0 1 0 0,3-8-1 0 0,15-33 263 0 0,-11 31-282 0 0,-1-1 1 0 0,-1 0-1 0 0,-1-1 1 0 0,-1 0 0 0 0,0 0-1 0 0,-2 0 1 0 0,4-38-1 0 0,-8 58-46 0 0,0 0 0 0 0,0 0 0 0 0,0-1-1 0 0,0 1 1 0 0,0 0 0 0 0,0-1 0 0 0,0 1 0 0 0,0 0-1 0 0,0 0 1 0 0,0-1 0 0 0,0 1 0 0 0,0 0 0 0 0,0 0-1 0 0,0-1 1 0 0,0 1 0 0 0,-1 0 0 0 0,1 0-1 0 0,0-1 1 0 0,0 1 0 0 0,0 0 0 0 0,0 0 0 0 0,-1 0-1 0 0,1-1 1 0 0,0 1 0 0 0,0 0 0 0 0,0 0 0 0 0,-1 0-1 0 0,1-1 1 0 0,0 1 0 0 0,0 0 0 0 0,-1 0-1 0 0,1 0 1 0 0,0 0 0 0 0,0 0 0 0 0,-1 0 0 0 0,1 0-1 0 0,0 0 1 0 0,0 0 0 0 0,-1 0 0 0 0,1 0 0 0 0,0 0-1 0 0,-1 0 1 0 0,-14 6 177 0 0,-11 14-83 0 0,21-13 113 0 0,0 0-1 0 0,1 1 1 0 0,-1-1 0 0 0,2 1 0 0 0,-1 0 0 0 0,-3 11-1 0 0,-6 12-215 0 0,8-21-8 0 0,4-8 9 0 0,-1 0 1 0 0,1 1-1 0 0,0-1 1 0 0,0 1-1 0 0,0-1 1 0 0,0 1-1 0 0,0-1 0 0 0,0 1 1 0 0,0 3-1 0 0,3-6-8 0 0,-1 0 0 0 0,0 0 0 0 0,1 0 0 0 0,-1 0 0 0 0,0 0 1 0 0,0-1-1 0 0,0 1 0 0 0,1-1 0 0 0,-1 1 0 0 0,0-1 0 0 0,0 1 0 0 0,0-1 0 0 0,0 1 0 0 0,2-2 0 0 0,7-6 0 0 0,0 0 1 0 0,17-19-1 0 0,14-11 44 0 0,-49 63-651 0 0,-12 17-117 0 0,11-28 644 0 0,2 2 0 0 0,0-1 0 0 0,1 1 0 0 0,0 0 0 0 0,1 0 0 0 0,-3 20 0 0 0,8-36 98 0 0,1 0 1 0 0,-1 0-1 0 0,1 0 1 0 0,-1 1-1 0 0,1-1 0 0 0,-1 0 1 0 0,0 0-1 0 0,1 0 1 0 0,-1 0-1 0 0,1 0 1 0 0,-1 0-1 0 0,1 0 0 0 0,-1 0 1 0 0,1 0-1 0 0,-1 0 1 0 0,1 0-1 0 0,-1 0 1 0 0,1 0-1 0 0,-1 0 1 0 0,0 0-1 0 0,1-1 0 0 0,-1 1 1 0 0,1 0-1 0 0,-1 0 1 0 0,1 0-1 0 0,-1-1 1 0 0,0 1-1 0 0,1 0 1 0 0,-1-1-1 0 0,0 1 0 0 0,1 0 1 0 0,0-1-1 0 0,17-10 111 0 0,10-11 87 0 0,0-2 1 0 0,-1 0-1 0 0,-1-2 0 0 0,-2-1 0 0 0,26-35 1 0 0,-203 280-1444 0 0,185-234 2232 0 0,4-10-828 0 0,-1-2 0 0 0,32-33 1 0 0,-114 121-960 0 0,40-52 736 0 0,1 0-40 0 0,-1 0-1 0 0,0-1 1 0 0,-1 0 0 0 0,1 0 0 0 0,-1 0 0 0 0,-17 9 0 0 0,25-16 93 0 0,0-1 1 0 0,0 1-1 0 0,0 0 0 0 0,-1-1 1 0 0,1 1-1 0 0,0 0 1 0 0,0-1-1 0 0,0 1 1 0 0,0 0-1 0 0,0-1 0 0 0,0 1 1 0 0,0-1-1 0 0,0 1 1 0 0,0 0-1 0 0,0-1 0 0 0,0 1 1 0 0,0 0-1 0 0,0-1 1 0 0,0 1-1 0 0,0-1 0 0 0,0 1 1 0 0,0 0-1 0 0,0-1 1 0 0,0 1-1 0 0,0 0 1 0 0,1-1-1 0 0,-1 1 0 0 0,0 0 1 0 0,0 0-1 0 0,1-1 1 0 0,-1 1-1 0 0,0 0 0 0 0,0-1 1 0 0,1 1-1 0 0,-1 0 1 0 0,0 0-1 0 0,1-1 0 0 0,9-16 350 0 0,3-3-206 0 0,2 1 0 0 0,20-21 0 0 0,-80 64-434 0 0,45-23 271 0 0,-1-1 1 0 0,0 0-1 0 0,1 1 1 0 0,-1-1-1 0 0,0 0 1 0 0,1 0 0 0 0,-1 0-1 0 0,0 0 1 0 0,1 1-1 0 0,-1-1 1 0 0,0 0-1 0 0,1 0 1 0 0,-1 0-1 0 0,0-1 1 0 0,1 1-1 0 0,-1 0 1 0 0,0 0-1 0 0,1 0 1 0 0,-1 0-1 0 0,0-1 1 0 0,1 1-1 0 0,-1 0 1 0 0,0-1-1 0 0,1 1 1 0 0,-1 0-1 0 0,1-1 1 0 0,-1 1 0 0 0,0-2-1 0 0,-11-18-147 0 0,11 17 168 0 0,0 0 0 0 0,0 1 0 0 0,0-1 0 0 0,-1 1 0 0 0,1-1 0 0 0,-1 1 0 0 0,0 0 0 0 0,-1-3 0 0 0,2 5 1 0 0,0-1 0 0 0,0 0-1 0 0,0 1 1 0 0,0 0 0 0 0,0-1-1 0 0,0 1 1 0 0,0-1-1 0 0,0 1 1 0 0,0 0 0 0 0,0 0-1 0 0,0 0 1 0 0,0-1-1 0 0,0 1 1 0 0,0 0 0 0 0,0 0-1 0 0,0 1 1 0 0,-1-1-1 0 0,1 0 1 0 0,0 0 0 0 0,0 0-1 0 0,0 1 1 0 0,0-1-1 0 0,0 0 1 0 0,0 1 0 0 0,0-1-1 0 0,0 1 1 0 0,-1 0-1 0 0,-3 2-11 0 0,-1 1 0 0 0,1-1 0 0 0,0 1 0 0 0,0 0 0 0 0,1 0 0 0 0,-1 0 0 0 0,1 1 0 0 0,0 0 0 0 0,0 0 0 0 0,0 0 0 0 0,-5 10 0 0 0,10-15 23 0 0,0 0-1 0 0,0 0 1 0 0,1 0 0 0 0,-1 0 0 0 0,0 0 0 0 0,1-1-1 0 0,-1 1 1 0 0,0-1 0 0 0,0 1 0 0 0,0-1 0 0 0,1 1-1 0 0,-1-1 1 0 0,0 0 0 0 0,0 1 0 0 0,1-2-1 0 0,1 0 7 0 0,5-3 9 0 0,0 0-1 0 0,-1-1 1 0 0,1 0-1 0 0,-1 0 0 0 0,0-1 1 0 0,-1 0-1 0 0,1 0 0 0 0,-1-1 1 0 0,8-14-1 0 0,-13 22-48 0 0,-1 0 0 0 0,0 0 0 0 0,0 0 1 0 0,0 0-1 0 0,0 0 0 0 0,0-1 0 0 0,0 1 0 0 0,0 0 0 0 0,0 0 0 0 0,0 0 0 0 0,0 0 0 0 0,0 0 0 0 0,0 0 0 0 0,0 0 0 0 0,0 0 0 0 0,0-1 1 0 0,0 1-1 0 0,0 0 0 0 0,0 0 0 0 0,0 0 0 0 0,0 0 0 0 0,0 0 0 0 0,0 0 0 0 0,0 0 0 0 0,0 0 0 0 0,0 0 0 0 0,0-1 0 0 0,-1 1 0 0 0,1 0 1 0 0,0 0-1 0 0,0 0 0 0 0,0 0 0 0 0,0 0 0 0 0,0 0 0 0 0,0 0 0 0 0,0 0 0 0 0,0 0 0 0 0,0 0 0 0 0,0 0 0 0 0,0 0 0 0 0,-1 0 1 0 0,1 0-1 0 0,0-1 0 0 0,0 1 0 0 0,0 0 0 0 0,0 0 0 0 0,0 0 0 0 0,0 0 0 0 0,0 0 0 0 0,0 0 0 0 0,-1 0 0 0 0,1 0 0 0 0,0 0 0 0 0,0 0 1 0 0,0 0-1 0 0,0 0 0 0 0,0 1 0 0 0,-10 1-891 0 0,-9 7-1401 0 0,-9 9-3951 0 0,-14 16-3531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29T15:03: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464 0 700 0 0,'4'5'20759'0'0,"-1"11"-18457"0"0,-3-11-2392 0 0,1-1-1 0 0,-1 0 1 0 0,0 1 0 0 0,0-1 0 0 0,-1-1 0 0 0,1 2-1 0 0,-1-1 1 0 0,1 0 0 0 0,-2 5 0 0 0,-15 31 65 0 0,-1 0 0 0 0,-1-2 0 0 0,-42 64 0 0 0,-82 93-398 0 0,124-170 350 0 0,10-17-186 0 0,2 1 800 0 0</inkml:trace>
  <inkml:trace contextRef="#ctx0" brushRef="#br0" timeOffset="1085.79">106 416 144 0 0,'0'0'11507'0'0,"7"-11"-4956"0"0,-16 32-6109 0 0,0-1 1 0 0,-1-1-1 0 0,-12 19 0 0 0,0 1-389 0 0,-19 31 20 0 0,69-74 1688 0 0,15-12-1216 0 0,-23 7-371 0 0,0 1 0 0 0,0 2 0 0 0,1 1 0 0 0,34-4 0 0 0,-55 9-77 0 0,-12-34-1061 0 0,7 19 939 0 0,0 2 0 0 0,-1-1 0 0 0,0 0 0 0 0,-1 0 0 0 0,0 2 0 0 0,0-1-1 0 0,-15-18 1 0 0,21 30 39 0 0,0-1-1 0 0,0 2 1 0 0,0-1 0 0 0,1 1-1 0 0,-1-1 1 0 0,0 1-1 0 0,0-1 1 0 0,0 1-1 0 0,0-2 1 0 0,0 2-1 0 0,0 0 1 0 0,0 0-1 0 0,0-1 1 0 0,0 1 0 0 0,0 0-1 0 0,0 0 1 0 0,0 0-1 0 0,0 0 1 0 0,0 0-1 0 0,0 0 1 0 0,0 1-1 0 0,0-1 1 0 0,0 0 0 0 0,0 0-1 0 0,0 2 1 0 0,0-2-1 0 0,0 1 1 0 0,0-1-1 0 0,0 1 1 0 0,0-1-1 0 0,-1 3 1 0 0,2-3 0 0 0,-1 1 1 0 0,1-1-1 0 0,-1 1 1 0 0,1 0-1 0 0,0-1 1 0 0,-1 2-1 0 0,1-1 0 0 0,0-1 1 0 0,-1 1-1 0 0,1 0 1 0 0,0-1-1 0 0,0 2 1 0 0,0-1-1 0 0,0 0 1 0 0,0-1-1 0 0,0 1 1 0 0,0 1-1 0 0,0-1 0 0 0,0-1 1 0 0,0 1-1 0 0,0 0 1 0 0,0-1-1 0 0,0 2 1 0 0,1-1-1 0 0,-1 0 1 0 0,0-1-1 0 0,0 1 0 0 0,1 1 1 0 0,-1-2-1 0 0,1 1 1 0 0,-1-1-1 0 0,0 1 1 0 0,1 0-1 0 0,-1-1 1 0 0,1 2-1 0 0,-1-2 0 0 0,1 1 1 0 0,0-1-1 0 0,-1 0 1 0 0,1 1-1 0 0,0-1 1 0 0,0 1-1 0 0,3 2-1 0 0,0 1 0 0 0,-1-2 0 0 0,0 2 0 0 0,0 0 0 0 0,0 0 0 0 0,0-1 1 0 0,0 1-1 0 0,0 1 0 0 0,-1-1 0 0 0,0 1 0 0 0,0 0 0 0 0,0-1 0 0 0,0 1 0 0 0,0 0 0 0 0,-1 0 0 0 0,1 0 0 0 0,-1 0 0 0 0,1 10 0 0 0,-2-15-94 0 0,-10-28-397 0 0,9 27 468 0 0,0-2 0 0 0,0 2 0 0 0,-1 0 0 0 0,1 0 0 0 0,-1-1 0 0 0,1 1 0 0 0,0 0 0 0 0,-1 0 0 0 0,0-1 0 0 0,1 1 1 0 0,-1 1-1 0 0,1-1 0 0 0,-1 1 0 0 0,0-1 0 0 0,0 1 0 0 0,1 0 0 0 0,-1-2 0 0 0,0 2 0 0 0,0 0 0 0 0,1 0 0 0 0,-1 0 0 0 0,0 0 0 0 0,0 2 0 0 0,1-2 0 0 0,-1 0 1 0 0,0 1-1 0 0,1-1 0 0 0,-1 1 0 0 0,0 0 0 0 0,-2 2 0 0 0,0-1-6 0 0,0 2 1 0 0,1 0-1 0 0,-1-2 1 0 0,1 2 0 0 0,0 0-1 0 0,0 1 1 0 0,0-1-1 0 0,0 1 1 0 0,0-2-1 0 0,1 2 1 0 0,-3 7-1 0 0,4-11 233 0 0,23-8-117 0 0,-41 35-6226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29T15:04:40.1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97 146 496 0 0,'0'0'7417'0'0,"-9"4"-7191"0"0,6-3-266 0 0,-5 3 206 0 0,-1 0 0 0 0,-1 0 0 0 0,1-1 0 0 0,0-1 0 0 0,-1 0 0 0 0,1 0-1 0 0,-12 0 1 0 0,21-2-64 0 0,4 1 314 0 0,0 0 1 0 0,0-1 0 0 0,1 1-1 0 0,-1-1 1 0 0,0 0 0 0 0,0 0 0 0 0,0-1-1 0 0,8-1 1 0 0,4 0 380 0 0,146-1 3166 0 0,76 13-2126 0 0,-111-3-1307 0 0,261-10-262 0 0,-194-2-127 0 0,-57 9-66 0 0,-121-2-103 0 0,0 0 1 0 0,0 1 0 0 0,-1 1 0 0 0,1 1-1 0 0,-1 0 1 0 0,23 12 0 0 0,-37-17-61 0 0,-1 0-1 0 0,0 0 1 0 0,0 1-1 0 0,1-1 1 0 0,-1 0 0 0 0,0 0-1 0 0,1 1 1 0 0,-1-1 0 0 0,1 0-1 0 0,-1 0 1 0 0,0 0-1 0 0,1 0 1 0 0,-1 0 0 0 0,0 0-1 0 0,1 0 1 0 0,-1 0 0 0 0,1 0-1 0 0,-1 0 1 0 0,0 0 0 0 0,1 0-1 0 0,-1 0 1 0 0,0 0-1 0 0,1 0 1 0 0,-1 0 0 0 0,1 0-1 0 0,-1 0 1 0 0,0 0 0 0 0,1-1-1 0 0,-1 1 1 0 0,0 0-1 0 0,1 0 1 0 0,-1 0 0 0 0,0-1-1 0 0,0 1 1 0 0,1 0 0 0 0,-1 0-1 0 0,0-1 1 0 0,1 1 0 0 0,-1 0-1 0 0,0-1 1 0 0,0 1-1 0 0,0 0 1 0 0,1-1 0 0 0,-1 1-1 0 0,0 0 1 0 0,0-1 0 0 0,0 1-1 0 0,0 0 1 0 0,0-1-1 0 0,0 0 1 0 0,1 0-487 0 0,-1 0-1 0 0,0-1 1 0 0,0 1 0 0 0,-1-1-1 0 0,1 1 1 0 0,0 0-1 0 0,0-1 1 0 0,-1 1-1 0 0,1 0 1 0 0,0-1 0 0 0,-1 1-1 0 0,0 0 1 0 0,1 0-1 0 0,-2-3 1 0 0,-9-6-5005 0 0</inkml:trace>
  <inkml:trace contextRef="#ctx0" brushRef="#br0" timeOffset="1328.97">1433 60 784 0 0,'0'0'8912'0'0,"1"-8"-7735"0"0,5-24-48 0 0,-6 31-995 0 0,0 1 1 0 0,0-1-1 0 0,0 0 1 0 0,0 1-1 0 0,0-1 1 0 0,0 1-1 0 0,0-1 1 0 0,0 1-1 0 0,1-1 1 0 0,-1 0-1 0 0,0 1 1 0 0,0-1-1 0 0,1 1 1 0 0,-1-1-1 0 0,0 1 1 0 0,1-1 0 0 0,-1 1-1 0 0,0-1 1 0 0,1 1-1 0 0,-1 0 1 0 0,1-1-1 0 0,-1 1 1 0 0,1 0-1 0 0,-1-1 1 0 0,1 1-1 0 0,-1 0 1 0 0,1-1-1 0 0,-1 1 1 0 0,1 0-1 0 0,-1 0 1 0 0,1 0-1 0 0,-1-1 1 0 0,1 1-1 0 0,0 0 1 0 0,-1 0-1 0 0,1 0 1 0 0,-1 0-1 0 0,1 0 1 0 0,0 0-1 0 0,-1 0 1 0 0,1 0-1 0 0,-1 0 1 0 0,1 1-1 0 0,-1-1 1 0 0,1 0-1 0 0,0 0 1 0 0,-1 0 0 0 0,1 1-1 0 0,-1-1 1 0 0,1 0-1 0 0,0 1 1 0 0,22 18 1433 0 0,-22-17-1430 0 0,51 44 827 0 0,-38-36-825 0 0,-1 1 1 0 0,0 1-1 0 0,17 21 0 0 0,-30-33-143 0 0,1 1-1 0 0,-2-1 1 0 0,1 1-1 0 0,0 0 0 0 0,0-1 1 0 0,0 1-1 0 0,0-1 1 0 0,0 1-1 0 0,0-1 0 0 0,0 1 1 0 0,-1 0-1 0 0,1-1 1 0 0,0 1-1 0 0,0-1 0 0 0,-1 1 1 0 0,1-1-1 0 0,0 1 1 0 0,-1-1-1 0 0,1 0 1 0 0,-1 1-1 0 0,1-1 0 0 0,-1 1 1 0 0,1-1-1 0 0,-1 0 1 0 0,1 1-1 0 0,-1-1 0 0 0,1 0 1 0 0,-1 0-1 0 0,0 1 1 0 0,-22 13-158 0 0,17-11 142 0 0,-166 109-424 0 0,92-58 257 0 0,92-85-195 0 0,3 1 438 0 0,0 0 0 0 0,12-42 0 0 0,-23 60-97 0 0,-1-1 1 0 0,0 0 0 0 0,0 0 0 0 0,-2 0 0 0 0,0 0 0 0 0,0 0 0 0 0,-1 0-1 0 0,-1 0 1 0 0,-2-14 0 0 0,3 24 55 0 0,-1 0-1 0 0,0 1 1 0 0,0-1-1 0 0,0 0 1 0 0,0 1-1 0 0,0-1 0 0 0,0 1 1 0 0,-1-1-1 0 0,1 1 1 0 0,-3-3 1119 0 0,38 5-617 0 0,-34 0-500 0 0,1 0 0 0 0,-1 0 0 0 0,1 0 1 0 0,-1 0-1 0 0,0 1 0 0 0,1-1 0 0 0,-1 0 1 0 0,1 0-1 0 0,-1 0 0 0 0,0 1 0 0 0,1-1 1 0 0,-1 0-1 0 0,1 0 0 0 0,-1 1 0 0 0,0-1 1 0 0,1 0-1 0 0,-1 1 0 0 0,0-1 0 0 0,0 0 0 0 0,1 1 1 0 0,-1-1-1 0 0,0 1 0 0 0,0-1 0 0 0,1 1 1 0 0,-1-1-1 0 0,0 0 0 0 0,0 1 0 0 0,0 0 1 0 0,3 21 305 0 0,-8 28-82 0 0,4-41-227 0 0,-1 0-27 0 0,0 0 0 0 0,0 0 0 0 0,-1 0 0 0 0,-1 0 0 0 0,1 0 0 0 0,-2-1 0 0 0,-5 11 0 0 0,-12 24-124 0 0,61-70-237 0 0,-4 1 562 0 0,41-41 0 0 0,-95 88-481 0 0,2 0 1 0 0,-17 27-1 0 0,17-24 208 0 0,14-19 75 0 0,-7 8-11 0 0,1 1 0 0 0,1-1 0 0 0,-7 16-1 0 0,48-45 863 0 0,-13 2-647 0 0,0-1 0 0 0,19-18 0 0 0,-34 29-215 0 0,0-2 0 0 0,0 1 0 0 0,0-1 0 0 0,0 1 0 0 0,-1-1 0 0 0,0-1 0 0 0,0 1 0 0 0,-1 0 0 0 0,0-1 0 0 0,0 0 0 0 0,4-11 0 0 0,-7 17 13 0 0,0 0 0 0 0,0 1 0 0 0,1-1 1 0 0,-1 1-1 0 0,0-1 0 0 0,0 1 0 0 0,0-1 0 0 0,0 0 0 0 0,0 1 0 0 0,0-1 0 0 0,0 1 1 0 0,0-1-1 0 0,0 0 0 0 0,0 1 0 0 0,0-1 0 0 0,0 1 0 0 0,0-1 0 0 0,0 0 0 0 0,-1 1 0 0 0,1-1 1 0 0,0 1-1 0 0,0-1 0 0 0,-1 1 0 0 0,1-1 0 0 0,0 1 0 0 0,-1-1 0 0 0,1 1 0 0 0,0-1 0 0 0,-1 1 1 0 0,1-1-1 0 0,-1 1 0 0 0,0-1 0 0 0,0 1 2 0 0,-1 0 1 0 0,1 0-1 0 0,0 0 1 0 0,0 0-1 0 0,-1 1 1 0 0,1-1-1 0 0,0 0 1 0 0,0 1-1 0 0,-1-1 1 0 0,1 0-1 0 0,0 1 1 0 0,0 0-1 0 0,0-1 1 0 0,-2 2-1 0 0,-39 30-51 0 0,40-30 37 0 0,-22 21 85 0 0,-33 37 0 0 0,100-90 157 0 0,-4-8-1865 0 0,-24 13-1177 0 0,-14 23 2244 0 0,-1 0-1 0 0,1 1 1 0 0,-1-1-1 0 0,1 0 1 0 0,-1 0 0 0 0,0 0-1 0 0,1 0 1 0 0,-1 0-1 0 0,0 0 1 0 0,-1-4 0 0 0,-5-8-6303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29T15:04:43.3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50 6765 0 0,'0'0'9250'0'0,"-8"-1"-6641"0"0,62-15-978 0 0,-37 9-1067 0 0,0 1 0 0 0,1 1 0 0 0,0 1 0 0 0,34-5 0 0 0,-6 8-79 0 0,1 1-1 0 0,53 7 0 0 0,-74-2-386 0 0,0 0 0 0 0,0 1-1 0 0,0 2 1 0 0,-2-1 0 0 0,32 17-1 0 0,-6 1 71 0 0,-1 2 0 0 0,77 56-1 0 0,-103-64-154 0 0,1 2 1 0 0,-3-1-1 0 0,1 2 0 0 0,-1 2 0 0 0,-1-2 0 0 0,25 44 1 0 0,-17-14-55 0 0,-1 0 1 0 0,-3 0-1 0 0,-1 1 1 0 0,-3 4-1 0 0,-2-2 0 0 0,-3 1 1 0 0,-3 1-1 0 0,-1 0 1 0 0,4 90-1 0 0,-9 326-505 0 0,-12-371 531 0 0,-3-1 0 0 0,-38 164 0 0 0,32-208-50 0 0,-3 1 0 0 0,-2-3 0 0 0,-1 1 0 0 0,-3-1 0 0 0,-2-3-1 0 0,-3 1 1 0 0,-1-3 0 0 0,-4 0 0 0 0,-1-3 0 0 0,-2-1 0 0 0,-2 0 0 0 0,-78 66 0 0 0,87-86 45 0 0,-91 70 11 0 0,101-81-43 0 0,-2-1 1 0 0,0 0 0 0 0,-45 17-1 0 0,64-30 36 0 0,0-1 0 0 0,0 0 0 0 0,0 0 0 0 0,0 0 0 0 0,0 0 0 0 0,-1-1 0 0 0,1 1 0 0 0,0-1 0 0 0,0 1 0 0 0,0-1 0 0 0,1 0 0 0 0,-1 0 0 0 0,0-2 0 0 0,-1 2 0 0 0,2 0 0 0 0,-1 0 0 0 0,0-1 0 0 0,1 1 0 0 0,0-1 0 0 0,-1 0 0 0 0,-3-6 0 0 0,-23-12-7 0 0,26 17 36 0 0,-1 1 0 0 0,1 0-1 0 0,-1 0 1 0 0,0 0-1 0 0,0 0 1 0 0,0 1-1 0 0,0 0 1 0 0,0 0-1 0 0,-1 0 1 0 0,1 0 0 0 0,0 1-1 0 0,0 0 1 0 0,0-1-1 0 0,0 2 1 0 0,0-1-1 0 0,-1 0 1 0 0,1 1-1 0 0,0 0 1 0 0,0 0 0 0 0,-1 0-1 0 0,1 0 1 0 0,-4 3-1 0 0,8-4-20 0 0,-5 13-10863 0 0</inkml:trace>
  <inkml:trace contextRef="#ctx0" brushRef="#br0" timeOffset="1346.21">321 2712 5525 0 0,'0'0'9200'0'0,"-18"12"-5081"0"0,-100 64-861 0 0,-66 22-3410 0 0,195-96 423 0 0,-1 0 1 0 0,2 0-1 0 0,-1 0 1 0 0,-1 2-1 0 0,0-1 1 0 0,1 2-1 0 0,-1-1 0 0 0,1 1 1 0 0,12 9-1 0 0,-19-9-267 0 0,-1 0 0 0 0,0 0-1 0 0,0-1 1 0 0,0 1 0 0 0,-1 0-1 0 0,1 0 1 0 0,-1 1 0 0 0,0-1 0 0 0,1 7-1 0 0,-2-7-6 0 0,0-1-1 0 0,0 0 1 0 0,0 1-1 0 0,1-1 1 0 0,0 0-1 0 0,-1 1 1 0 0,3-2-1 0 0,-2 0 1 0 0,0 0-1 0 0,1 1 1 0 0,-1 0-1 0 0,1-1 1 0 0,0 1-1 0 0,7 5 1 0 0,-9-8 8 0 0,1-1 1 0 0,-1 1-1 0 0,1 0 1 0 0,0-1-1 0 0,-1 1 1 0 0,1-1-1 0 0,0 0 1 0 0,0 1-1 0 0,-1-1 1 0 0,2 0-1 0 0,-1 0 1 0 0,0 0-1 0 0,-1 0 1 0 0,1 0-1 0 0,0-1 1 0 0,0 1-1 0 0,-1 0 1 0 0,1-1-1 0 0,2 0 1 0 0,0-1-8 0 0,0-1 0 0 0,-1 1-1 0 0,1-1 1 0 0,-1 1 0 0 0,0-1 0 0 0,0 0 0 0 0,1 0 0 0 0,2-4 0 0 0,1 0-42 0 0,-1-2 1 0 0,1-1 0 0 0,-1 1 0 0 0,-1-1-1 0 0,9-19 1 0 0,-9 9-56 0 0,0-1 0 0 0,-2 0 0 0 0,0 0-1 0 0,-1 0 1 0 0,-1 0 0 0 0,-1 0 0 0 0,-1-1-1 0 0,0 1 1 0 0,-2 0 0 0 0,-4-21 0 0 0,6 41 154 0 0,1-2 0 0 0,0 2 1 0 0,0 0-1 0 0,0 0 0 0 0,0 0 0 0 0,0-1 1 0 0,0 1-1 0 0,0 0 0 0 0,0 0 1 0 0,0 0-1 0 0,1-1 0 0 0,-1 1 0 0 0,0 0 1 0 0,1 0-1 0 0,-1-1 0 0 0,1 1 0 0 0,-1 0 1 0 0,1 0-1 0 0,0 0 0 0 0,0 1 1 0 0,-1-1-1 0 0,1 0 0 0 0,0 0 0 0 0,0 0 1 0 0,0 0-1 0 0,0 1 0 0 0,0-1 0 0 0,1 0 1 0 0,6-8 152 0 0,-17 37-173 0 0,-1 1-1 0 0,-1-2 1 0 0,-17 30-1 0 0,-8 18-10 0 0,30-62-94 0 0,0 1 1 0 0,-1 0 0 0 0,-1-1-1 0 0,-1 0 1 0 0,1-1 0 0 0,-16 18-1 0 0,24-30-18 0 0,55-134 119 0 0,-35 80-152 0 0,-13 32 52 0 0,-14 29 132 0 0,-18 33 86 0 0,20-32-187 0 0,4-6 48 0 0,-36 65 159 0 0,35-63-63 0 0,0 2-1 0 0,0-1 1 0 0,1 0 0 0 0,-1 1 0 0 0,1-1-1 0 0,1 0 1 0 0,-2 6 0 0 0,2-11-50 0 0,3-2-17 0 0,-1-1 0 0 0,0-1 0 0 0,1 1 1 0 0,-1 0-1 0 0,-1 0 0 0 0,1 0 1 0 0,0-1-1 0 0,1-4 0 0 0,-2 5-48 0 0,-1 2 4 0 0,3-4-85 0 0,0 0-1 0 0,-1 0 1 0 0,0-1-1 0 0,0 2 1 0 0,0-1-1 0 0,0-2 1 0 0,-1 2-1 0 0,0 0 0 0 0,0-2 1 0 0,-1 2-1 0 0,2-1 1 0 0,-2-9-1 0 0,-2 14 83 0 0,2 1 0 0 0,0-1 0 0 0,-1 1-1 0 0,1 0 1 0 0,0-2 0 0 0,-1 2 0 0 0,1 0-1 0 0,-1 0 1 0 0,1-1 0 0 0,-1 1 0 0 0,1 0-1 0 0,-1 0 1 0 0,1-1 0 0 0,0 1 0 0 0,-1 0 0 0 0,1 0-1 0 0,-1 0 1 0 0,1 0 0 0 0,-1 0 0 0 0,1 0-1 0 0,-1 0 1 0 0,1 0 0 0 0,-1 0 0 0 0,1 0-1 0 0,-1 0 1 0 0,1 0 0 0 0,-1 0 0 0 0,1 0 0 0 0,-1 1-1 0 0,1-1 1 0 0,-1 0 0 0 0,1 0 0 0 0,-1 0-1 0 0,1 1 1 0 0,-1-1 0 0 0,1 0 0 0 0,0 2-1 0 0,-1-2 1 0 0,1 0 0 0 0,0 1 0 0 0,-1-1 0 0 0,1 0-1 0 0,0 1 1 0 0,-1 0 0 0 0,-17 17 384 0 0,9-3 109 0 0,17-25-299 0 0,11-23-823 0 0,-37 46-566 0 0,-26 28-147 0 0,37-32-3480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29T15:10:16.7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2888 0 52 0 0,'0'0'4388'0'0,"-31"9"-1255"0"0,19-8-3193 0 0,0 0-1 0 0,0 1 0 0 0,0 0 1 0 0,0 2-1 0 0,0-1 0 0 0,1 1 1 0 0,0 1-1 0 0,-1 0 0 0 0,2 0 1 0 0,-12 8-1 0 0,-7 2-2540 0 0,25-13 970 0 0</inkml:trace>
  <inkml:trace contextRef="#ctx0" brushRef="#br0" timeOffset="390.48">2532 130 80 0 0,'0'0'5358'0'0,"-7"2"-4801"0"0,-3 1-311 0 0,0 1 1 0 0,0 0 0 0 0,1 1-1 0 0,-1 1 1 0 0,1-1 0 0 0,0 1-1 0 0,0 0 1 0 0,1 1 0 0 0,0 1-1 0 0,-10 9 1 0 0,1 5-299 0 0,-24 22-1017 0 0,11-22-4594 0 0,27-21 4195 0 0</inkml:trace>
  <inkml:trace contextRef="#ctx0" brushRef="#br0" timeOffset="767.02">2228 387 80 0 0,'0'0'4518'0'0,"-6"3"-4130"0"0,-5 6 86 0 0,-1 1-1 0 0,1 1 1 0 0,1 0-1 0 0,-12 14 0 0 0,-14 17-459 0 0,14-15-1353 0 0,1 0-3924 0 0,20-25 4502 0 0</inkml:trace>
  <inkml:trace contextRef="#ctx0" brushRef="#br0" timeOffset="1139.33">1886 776 184 0 0,'0'0'4462'0'0,"-7"10"-4256"0"0,-62 66 1767 0 0,20-20-1163 0 0,29-32-846 0 0,-33 29 1 0 0,45-46-1160 0 0,-1 0 0 0 0,-1 0 1 0 0,1-1-1 0 0,-13 6 0 0 0,16-9 347 0 0,3 0 250 0 0</inkml:trace>
  <inkml:trace contextRef="#ctx0" brushRef="#br0" timeOffset="1512.31">1529 1107 144 0 0,'0'0'773'0'0,"-5"4"-1017"0"0,-112 68 4048 0 0,95-61-5395 0 0,-44 17 0 0 0,55-25 700 0 0</inkml:trace>
  <inkml:trace contextRef="#ctx0" brushRef="#br0" timeOffset="1842.87">1132 1289 64 0 0,'0'0'5375'0'0,"-5"-1"-4727"0"0,-10-1-448 0 0,-1 1 1 0 0,0 0-1 0 0,0 2 0 0 0,0 0 0 0 0,0 0 1 0 0,-29 8-1 0 0,20-4-1248 0 0,1-1-1 0 0,-31 1 1 0 0,53-5 849 0 0,1 0 79 0 0,1 0 0 0 0,-1 1 0 0 0,0-1-1 0 0,0 0 1 0 0,0 0 0 0 0,0 0-1 0 0,1 0 1 0 0,-1-1 0 0 0,0 1 0 0 0,0 0-1 0 0,0 0 1 0 0,0 0 0 0 0,1-2-1 0 0,-1 2 1 0 0,0 0 0 0 0,0-1 0 0 0,1 1-1 0 0,-1-1 1 0 0,0 1 0 0 0,1-1-1 0 0,-1 1 1 0 0,0-2 0 0 0,-1-2-1051 0 0</inkml:trace>
  <inkml:trace contextRef="#ctx0" brushRef="#br0" timeOffset="2295.89">696 1318 1228 0 0,'0'0'7218'0'0,"-8"0"-6995"0"0,-17-2-442 0 0,0 1 0 0 0,0 2 0 0 0,0 0 0 0 0,-27 6 0 0 0,24-2-5876 0 0</inkml:trace>
  <inkml:trace contextRef="#ctx0" brushRef="#br0" timeOffset="2872.16">464 1158 156 0 0,'0'0'5896'0'0,"-7"5"-1172"0"0,-27 18-4132 0 0,-125 73-2241 0 0,119-74 924 0 0,47-22-5416 0 0,2-3 3740 0 0</inkml:trace>
  <inkml:trace contextRef="#ctx0" brushRef="#br0" timeOffset="3326.38">237 1338 52 0 0,'0'0'4305'0'0,"-5"1"-3562"0"0,-17 5 57 0 0,25-4-298 0 0,-1 0 0 0 0,0 0 0 0 0,1 0-1 0 0,-1 0 1 0 0,1 0 0 0 0,-1 0 0 0 0,1 0 0 0 0,3 0 0 0 0,-4 0-175 0 0,15 9 394 0 0,99 68 2208 0 0,-106-71-3336 0 0,1 1 0 0 0,-2 1 0 0 0,1-1 1 0 0,-1 1-1 0 0,0 2 0 0 0,-1-3 0 0 0,-1 2 0 0 0,8 15 0 0 0,-6 1-4229 0 0,-7-13 96 0 0</inkml:trace>
  <inkml:trace contextRef="#ctx0" brushRef="#br0" timeOffset="4349.21">3079 1624 312 0 0,'0'0'8163'0'0,"-32"-6"-7963"0"0,24 5-224 0 0,0 0 0 0 0,0 1 1 0 0,-1-1-1 0 0,1 2 0 0 0,0-1 0 0 0,0 1 1 0 0,0 1-1 0 0,0-1 0 0 0,0 1 0 0 0,-7 3 1 0 0,-15 7-1245 0 0,-35 19 1 0 0,9-3-3108 0 0,53-28 2875 0 0</inkml:trace>
  <inkml:trace contextRef="#ctx0" brushRef="#br0" timeOffset="4691.43">2635 1724 52 0 0,'0'0'1832'0'0,"-8"2"-1549"0"0,-8 3 371 0 0,1 0 0 0 0,0 2 0 0 0,0 0 0 0 0,0 0 0 0 0,1 1 0 0 0,-14 11 0 0 0,-32 24-1197 0 0,15-10-3509 0 0,37-27 2230 0 0</inkml:trace>
  <inkml:trace contextRef="#ctx0" brushRef="#br0" timeOffset="5081.18">2270 1964 208 0 0,'0'0'3168'0'0,"-4"4"-2414"0"0,-28 27 1862 0 0,-43 38-1060 0 0,66-61-2541 0 0,0-1 0 0 0,-1-1-1 0 0,0 0 1 0 0,0-1 0 0 0,0 1-1 0 0,-20 6 1 0 0,25-11-304 0 0</inkml:trace>
  <inkml:trace contextRef="#ctx0" brushRef="#br0" timeOffset="5423.11">1852 2210 28 0 0,'0'0'3497'0'0,"-9"3"-3412"0"0,-30 12-117 0 0,-1-3 0 0 0,-74 14 0 0 0,61-22-2483 0 0,42-4 1780 0 0</inkml:trace>
  <inkml:trace contextRef="#ctx0" brushRef="#br0" timeOffset="5864.05">1310 2314 1084 0 0,'0'0'3551'0'0,"-8"1"-3418"0"0,-196 25 3394 0 0,190-25-5613 0 0,1 0 1 0 0,-26-1 0 0 0,32 0 490 0 0</inkml:trace>
  <inkml:trace contextRef="#ctx0" brushRef="#br0" timeOffset="6211.26">796 2359 168 0 0,'0'0'5028'0'0,"-10"2"-4711"0"0,-20 4-74 0 0,15-1-92 0 0,1-2 1 0 0,-1 0-1 0 0,0-1 1 0 0,0 0-1 0 0,0-2 1 0 0,-22-1-1 0 0,36 1-336 0 0,0 0 1 0 0,1 0-1 0 0,-1-1 1 0 0,0 1-1 0 0,0 0 1 0 0,1-1-1 0 0,-1 1 1 0 0,0-1-1 0 0,1 1 1 0 0,-1-1-1 0 0,1 1 1 0 0,-1-1-1 0 0,0 0 1 0 0,1 1-1 0 0,-1-1 1 0 0,1 1-1 0 0,-1-3 1 0 0,-1-1-1791 0 0</inkml:trace>
  <inkml:trace contextRef="#ctx0" brushRef="#br0" timeOffset="6541.32">338 2390 6921 0 0,'0'0'4240'0'0,"-31"4"-5544"0"0,29-4 812 0 0,-1 0-168 0 0,0-1-92 0 0,-1 1-236 0 0,3 0-288 0 0</inkml:trace>
  <inkml:trace contextRef="#ctx0" brushRef="#br0" timeOffset="7393">314 2202 104 0 0,'0'0'5728'0'0,"-22"9"-224"0"0,-4 7-5241 0 0,-42 19 0 0 0,-3 3-2457 0 0,59-31 803 0 0,1 1-1 0 0,0-1 1 0 0,-18 19 0 0 0,24-21-872 0 0</inkml:trace>
  <inkml:trace contextRef="#ctx0" brushRef="#br0" timeOffset="7891.78">1 2372 5256 0 0,'0'0'4065'0'0,"3"9"-3608"0"0,4 6-196 0 0,0 1 0 0 0,1-2 0 0 0,1 1 0 0 0,0-1 0 0 0,1 1 0 0 0,0-2 0 0 0,17 17 0 0 0,3-3 204 0 0,65 45-1 0 0,-2-16-5342 0 0,-66-41 33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29T15:14:02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1317 701 1736 0 0,'0'0'2918'0'0,"6"-9"-2005"0"0,15-28-18 0 0,75-118 5076 0 0,-41 74-4986 0 0,86-171 0 0 0,-124 216-404 0 0,1 0 0 0 0,37-51-1 0 0,-50 79 761 0 0,-14 31-225 0 0,-13 90-750 0 0,-15 220 0 0 0,37-312-484 0 0,6-30-723 0 0,5-33-418 0 0,6-42-1449 0 0,-7 23-4004 0 0,-3 14-644 0 0</inkml:trace>
  <inkml:trace contextRef="#ctx0" brushRef="#br0" timeOffset="2193.58">101 1091 144 0 0,'0'0'4596'0'0,"-8"3"-4282"0"0,0-2-276 0 0,0 0 250 0 0,-1 0 1 0 0,1 0-1 0 0,0 1 1 0 0,0 1-1 0 0,0 0 1 0 0,0 0 0 0 0,0 0-1 0 0,-11 8 1 0 0,57-8 2599 0 0,218-9 1596 0 0,124-43-4408 0 0,-306 38 57 0 0,2 3 0 0 0,1 3 0 0 0,128 11 0 0 0,-145-6-255 0 0,1-3-1 0 0,-2-2 0 0 0,107-25 0 0 0,-114 19 92 0 0,43-3 12 0 0,160-1 0 0 0,-159 13-130 0 0,155-24 0 0 0,272-40-1684 0 0,-109 15-3112 0 0,-231 26 164 0 0,-137 18 2573 0 0</inkml:trace>
  <inkml:trace contextRef="#ctx0" brushRef="#br0" timeOffset="3149.14">138 1958 64 0 0,'0'0'4845'0'0,"-5"3"-3996"0"0,-11 10 340 0 0,14-14 359 0 0,13-11 167 0 0,9-10-695 0 0,96-96 2040 0 0,-46 44-2654 0 0,105-147 1 0 0,-171 215-402 0 0,-3 2 20 0 0,1 2 1 0 0,0 0-1 0 0,-1-1 0 0 0,1 0 1 0 0,0 1-1 0 0,0-1 0 0 0,0 1 1 0 0,0 0-1 0 0,0 1 0 0 0,5-5 1 0 0,-7 8 57 0 0,1 2 1 0 0,-1-2-1 0 0,0 1 1 0 0,0-1-1 0 0,-1 1 1 0 0,1 0-1 0 0,0 0 1 0 0,-1-1-1 0 0,-1 6 0 0 0,-19 56-141 0 0,-32 69 0 0 0,2-1 214 0 0,-28 111-318 0 0,71-226-379 0 0,8-27-432 0 0,8-29-606 0 0,12-21-5126 0 0,-9 40 2660 0 0</inkml:trace>
  <inkml:trace contextRef="#ctx0" brushRef="#br0" timeOffset="3522.84">699 2000 1460 0 0,'0'0'12171'0'0,"7"-1"-11825"0"0,80-4 271 0 0,0 3-1245 0 0,-32-6-3173 0 0,-55 8 3670 0 0,1-2 0 0 0,-1 2 1 0 0,0 0-1 0 0,1 0 0 0 0,-1 0 0 0 0,0 0 0 0 0,1-1 1 0 0,-1 1-1 0 0,0 0 0 0 0,0 0 0 0 0,1-1 0 0 0,-1 1 1 0 0,0 0-1 0 0,0 0 0 0 0,1-1 0 0 0,-1 1 0 0 0,0 0 1 0 0,0-1-1 0 0,0 1 0 0 0,0 0 0 0 0,0-1 1 0 0,1 1-1 0 0,-1 0 0 0 0,0-1 0 0 0,0 1 0 0 0,0 0 1 0 0,0-1-1 0 0,0 1 0 0 0,0 0 0 0 0,0-1 0 0 0,0 1 1 0 0,0 0-1 0 0,0-1 0 0 0,0 1 0 0 0,0 0 0 0 0,0-1 1 0 0,-1 1-1 0 0,1 0 0 0 0,0-1 0 0 0,0 1 1 0 0,0 0-1 0 0,0-2 0 0 0,-1 2 0 0 0,1 0 0 0 0,0-1 1 0 0,0 1-1 0 0,-1 0 0 0 0,1 0 0 0 0,0-1 0 0 0,0 1 1 0 0,-1 0-1 0 0,1 0 0 0 0,-15-17-1812 0 0,14 16 1610 0 0,-6-6-572 0 0</inkml:trace>
  <inkml:trace contextRef="#ctx0" brushRef="#br0" timeOffset="3930.84">861 1839 744 0 0,'0'0'14283'0'0,"2"8"-13853"0"0,0 1-378 0 0,-1 0-1 0 0,0 1 1 0 0,-1-2 0 0 0,0 2 0 0 0,0 0 0 0 0,-1-2-1 0 0,0 1 1 0 0,0 0 0 0 0,-3 10 0 0 0,-22 54-311 0 0,12-36-288 0 0,-11 44 1 0 0,23-69-588 0 0,-1 0 1 0 0,2-1-1 0 0,0 1 0 0 0,0 20 1 0 0,5-6-4606 0 0</inkml:trace>
  <inkml:trace contextRef="#ctx0" brushRef="#br0" timeOffset="4807.47">1397 1724 340 0 0,'0'0'12433'0'0,"-1"8"-11645"0"0,-3 26-96 0 0,4-33-628 0 0,0 0 1 0 0,0 0 0 0 0,0 0-1 0 0,0 0 1 0 0,0 0 0 0 0,0 0-1 0 0,1 0 1 0 0,-1 1 0 0 0,0-1-1 0 0,1 0 1 0 0,-1 0 0 0 0,1 0-1 0 0,-1 0 1 0 0,1 0 0 0 0,-1 0 0 0 0,1-1-1 0 0,0 1 1 0 0,-1 0 0 0 0,1 0-1 0 0,0-1 1 0 0,0 1 0 0 0,0 1-1 0 0,0-2 1 0 0,-1 1 0 0 0,1 0-1 0 0,0-1 1 0 0,0 0 0 0 0,0 1-1 0 0,0-1 1 0 0,0 1 0 0 0,0-1-1 0 0,2 0 1 0 0,32 5 603 0 0,-31-5-563 0 0,10 0 8 0 0,0-1 1 0 0,0 0 0 0 0,0-1 0 0 0,0 0 0 0 0,-1-1 0 0 0,2-2-1 0 0,-1 1 1 0 0,13-7 0 0 0,-19 7-136 0 0,1-1-1 0 0,-1 1 1 0 0,0-1 0 0 0,0 0-1 0 0,0 0 1 0 0,-1-2 0 0 0,0 1 0 0 0,0-1-1 0 0,0 1 1 0 0,-1-2 0 0 0,0 0-1 0 0,0 1 1 0 0,6-13 0 0 0,-10 18-3 0 0,-1-1 0 0 0,0 0 1 0 0,0 1-1 0 0,1-1 0 0 0,-1 1 0 0 0,-1 0 1 0 0,1-2-1 0 0,0 2 0 0 0,-1-1 1 0 0,1 1-1 0 0,-1 0 0 0 0,0-2 1 0 0,1 2-1 0 0,-1-1 0 0 0,-1 0 1 0 0,1 0-1 0 0,0 0 0 0 0,-1 1 0 0 0,1-1 1 0 0,-1 0-1 0 0,0 0 0 0 0,0 1 1 0 0,0-1-1 0 0,0 1 0 0 0,0-2 1 0 0,0 2-1 0 0,-1 0 0 0 0,1 0 0 0 0,-1 0 1 0 0,1 0-1 0 0,-1 0 0 0 0,0 0 1 0 0,0 0-1 0 0,0 1 0 0 0,0-1 1 0 0,0 1-1 0 0,-4-4 0 0 0,2 3 15 0 0,-1 0 0 0 0,0 0 0 0 0,0 1 0 0 0,1-2 0 0 0,-1 2 0 0 0,0 0 0 0 0,0 1 0 0 0,0-1-1 0 0,-1 1 1 0 0,1 0 0 0 0,0 0 0 0 0,0 0 0 0 0,0 1 0 0 0,0 0 0 0 0,0 0 0 0 0,0 1 0 0 0,1-1 0 0 0,-9 4 0 0 0,-7 7 29 0 0,0 0 1 0 0,2 2 0 0 0,0 0 0 0 0,0 2 0 0 0,1-1 0 0 0,1 2 0 0 0,-20 25 0 0 0,12-10-6 0 0,1 2 0 0 0,1 0 0 0 0,-25 55 0 0 0,39-72 34 0 0,1 1 0 0 0,-8 26 1 0 0,14-39-6 0 0,-1-1 0 0 0,1 2 1 0 0,0-2-1 0 0,1 2 1 0 0,-1-2-1 0 0,1 0 0 0 0,0 2 1 0 0,0-2-1 0 0,0 2 0 0 0,1-1 1 0 0,0-1-1 0 0,0 2 1 0 0,0-2-1 0 0,3 9 0 0 0,-2-10-13 0 0,-1-1 0 0 0,1 0 0 0 0,0 0 0 0 0,-1 0 0 0 0,1 0 0 0 0,0 0 0 0 0,0 0-1 0 0,0-1 1 0 0,1 1 0 0 0,-1-1 0 0 0,0 0 0 0 0,1 0 0 0 0,-1 0 0 0 0,0 0 0 0 0,1 0 0 0 0,-1 1-1 0 0,1-2 1 0 0,-1 1 0 0 0,1-1 0 0 0,0 0 0 0 0,-1 0 0 0 0,1 0 0 0 0,3 0 0 0 0,6-1-16 0 0,0-1 0 0 0,0 0 1 0 0,20-6-1 0 0,-3-2 129 0 0,0-1 1 0 0,0-1-1 0 0,-1-2 0 0 0,42-29 1 0 0,32-33-3116 0 0,-37 23-6122 0 0</inkml:trace>
  <inkml:trace contextRef="#ctx0" brushRef="#br0" timeOffset="5572.42">1916 1382 664 0 0,'0'0'6338'0'0,"-12"-8"-4483"0"0,5 2 3389 0 0,27 5-1455 0 0,3-1-3635 0 0,193-41 1806 0 0,-216 42-2250 0 0,0 0 0 0 0,0 1 0 0 0,0-1 0 0 0,1 0 0 0 0,-1 0 0 0 0,0 1 0 0 0,0-1 0 0 0,0 0 0 0 0,0 0 0 0 0,0 1 0 0 0,-1-1-1 0 0,1-1 1 0 0,0 1 0 0 0,0 1 0 0 0,0-1 0 0 0,-1 0 0 0 0,1 0 0 0 0,0 1 0 0 0,0-1 0 0 0,-1 0 0 0 0,1 1 0 0 0,-1-1 0 0 0,0 0 0 0 0,-11-22-4799 0 0,2 13 231 0 0</inkml:trace>
  <inkml:trace contextRef="#ctx0" brushRef="#br0" timeOffset="9887.98">2556 1114 1644 0 0,'0'0'10450'0'0,"2"-2"-10273"0"0,8-5 92 0 0,-20 10 386 0 0,-25 14 547 0 0,26-9-971 0 0,-1 1 1 0 0,1 0-1 0 0,0 1 0 0 0,1 0 1 0 0,0-1-1 0 0,1 2 1 0 0,-8 15-1 0 0,-41 85 164 0 0,51-101-369 0 0,-22 52-26 0 0,-20 68 1 0 0,39-106-133 0 0,2 3 0 0 0,0-2 0 0 0,2 1 0 0 0,1-1-1 0 0,-1 52 1 0 0,4-74 17 0 0,0 1-1 0 0,0-1 1 0 0,1 0-1 0 0,-1-1 1 0 0,1 2-1 0 0,-1-1 0 0 0,1 0 1 0 0,0 0-1 0 0,0 0 1 0 0,0 0-1 0 0,1 0 1 0 0,-1-1-1 0 0,1 2 0 0 0,-1-2 1 0 0,1 1-1 0 0,0-1 1 0 0,0 0-1 0 0,0 1 1 0 0,4 2-1 0 0,-4-4-187 0 0,0 0-1 0 0,0 0 1 0 0,0 0 0 0 0,0-1-1 0 0,0 1 1 0 0,1-1 0 0 0,-1 2 0 0 0,0-2-1 0 0,0 0 1 0 0,0 0 0 0 0,1 0-1 0 0,-1 0 1 0 0,0 0 0 0 0,0-2 0 0 0,1 2-1 0 0,-1-1 1 0 0,0 1 0 0 0,-1-1-1 0 0,1 0 1 0 0,0 0 0 0 0,0 0-1 0 0,0 0 1 0 0,0 0 0 0 0,0 0 0 0 0,0 0-1 0 0,-1-2 1 0 0,1 2 0 0 0,2-3-1 0 0,24-25-4034 0 0</inkml:trace>
  <inkml:trace contextRef="#ctx0" brushRef="#br0" timeOffset="10508.33">2629 1356 116 0 0,'0'0'9604'0'0,"-11"28"-6067"0"0,6-14-3219 0 0,1 0 0 0 0,0 1 0 0 0,0-1 0 0 0,2 0 0 0 0,0 2 0 0 0,0-1 0 0 0,1-1 0 0 0,2 30 0 0 0,-1-42-265 0 0,0-1 1 0 0,0 0-1 0 0,1 1 1 0 0,-1-1 0 0 0,0 0-1 0 0,1 1 1 0 0,-1 0-1 0 0,1-1 1 0 0,0 0-1 0 0,-1 0 1 0 0,1 1-1 0 0,0-1 1 0 0,0 0 0 0 0,0 0-1 0 0,-1 0 1 0 0,1 0-1 0 0,0 0 1 0 0,1 1-1 0 0,-1-2 1 0 0,0 1-1 0 0,0 0 1 0 0,0 0-1 0 0,0-1 1 0 0,2 1 0 0 0,0 0-2 0 0,-1 0 0 0 0,1-1-1 0 0,-1 0 1 0 0,1 0 0 0 0,-1 0 0 0 0,1 0 0 0 0,0 0 0 0 0,-1 0 0 0 0,1-1 0 0 0,0 1 0 0 0,3-2 0 0 0,3-1 35 0 0,-1-1 0 0 0,1 0 0 0 0,-1 0 0 0 0,0-1-1 0 0,-1 0 1 0 0,11-7 0 0 0,-9 3-48 0 0,-1 0 1 0 0,1 0-1 0 0,-2-1 0 0 0,1 0 0 0 0,7-12 0 0 0,-13 18-73 0 0,1-1-1 0 0,-1 1 0 0 0,0-1 0 0 0,0 0 0 0 0,0 0 0 0 0,-1 2 1 0 0,1-3-1 0 0,-1 1 0 0 0,0 0 0 0 0,0 0 0 0 0,-1-1 0 0 0,0 1 1 0 0,1 0-1 0 0,-2 0 0 0 0,0-8 0 0 0,0 11-5 0 0,1-1 0 0 0,-1 0 1 0 0,0 1-1 0 0,-1-1 0 0 0,1 1 0 0 0,0 0 0 0 0,-1 0 1 0 0,1-1-1 0 0,-1 1 0 0 0,0 0 0 0 0,1 0 0 0 0,-1 0 1 0 0,0 1-1 0 0,0-2 0 0 0,0 1 0 0 0,0 1 1 0 0,-1 0-1 0 0,1 0 0 0 0,0-1 0 0 0,-1 1 0 0 0,1 0 1 0 0,-1 1-1 0 0,1-2 0 0 0,0 1 0 0 0,-1 1 0 0 0,0 0 1 0 0,1-1-1 0 0,-1 1 0 0 0,1 0 0 0 0,-4 1 0 0 0,-2-1-217 0 0,0 0 0 0 0,0 1 0 0 0,0 1 0 0 0,0-1-1 0 0,1 1 1 0 0,-1 0 0 0 0,1 1 0 0 0,-14 7 0 0 0,13-6-570 0 0,-1 2 0 0 0,1-1 0 0 0,0 1 0 0 0,0 0 1 0 0,0 1-1 0 0,1-1 0 0 0,-13 17 0 0 0,2 7-3933 0 0</inkml:trace>
  <inkml:trace contextRef="#ctx0" brushRef="#br0" timeOffset="12834.54">2785 1553 80 0 0,'0'0'4378'0'0,"-16"-1"5353"0"0,25 0-9140 0 0,0 0 0 0 0,0-1 0 0 0,-1 1-1 0 0,14-6 1 0 0,-13 4-390 0 0,0 1 0 0 0,0 0 1 0 0,0-1-1 0 0,15 1 0 0 0,-19 10-996 0 0,-4-4-1856 0 0</inkml:trace>
  <inkml:trace contextRef="#ctx0" brushRef="#br0" timeOffset="14837.64">2842 1524 104 0 0,'0'0'6920'0'0,"-7"12"-155"0"0,36-11-4586 0 0,-23 0-2102 0 0,0-1 0 0 0,0 0 0 0 0,0 0 1 0 0,0 0-1 0 0,-1 0 0 0 0,0-1 0 0 0,1 0 1 0 0,0 0-1 0 0,0-1 0 0 0,8-4 1 0 0,55-33-400 0 0,-69 39 191 0 0,0 0 0 0 0,0 1 1 0 0,1-1-1 0 0,-1 0 1 0 0,0 0-1 0 0,0 1 1 0 0,0-1-1 0 0,0 0 0 0 0,0 1 1 0 0,0-1-1 0 0,1 0 1 0 0,-1 1-1 0 0,0-1 1 0 0,0 0-1 0 0,0 1 0 0 0,0-1 1 0 0,0 0-1 0 0,0 2 1 0 0,0-2-1 0 0,0 0 1 0 0,-1 1-1 0 0,1-1 1 0 0,0 0-1 0 0,0 1 0 0 0,0-1 1 0 0,0 0-1 0 0,0 1 1 0 0,0-1-1 0 0,-1 0 1 0 0,1 1-1 0 0,0-1 0 0 0,0 0 1 0 0,0 0-1 0 0,-1 1 1 0 0,1-1-1 0 0,-1 0 1 0 0,-8 21-5618 0 0,-4-2 1031 0 0</inkml:trace>
  <inkml:trace contextRef="#ctx0" brushRef="#br0" timeOffset="15350.14">2899 1425 92 0 0,'0'0'11994'0'0,"-6"1"-9139"0"0,1 15-2135 0 0,1 2-1 0 0,-3 32 1 0 0,-2 1-507 0 0,1-10-190 0 0,0-6-337 0 0,-5 61 1 0 0,13-95 256 0 0,0 11-1336 0 0,1-11 1275 0 0,-1-1 0 0 0,0 0 0 0 0,0 0 0 0 0,0 0 0 0 0,1 1 0 0 0,-1-1 0 0 0,0 0 0 0 0,0 0 1 0 0,0 0-1 0 0,1 0 0 0 0,-1 1 0 0 0,0-1 0 0 0,0 0 0 0 0,1 0 0 0 0,-1 0 0 0 0,0 0 1 0 0,1 0-1 0 0,-1 0 0 0 0,0 0 0 0 0,0 0 0 0 0,1 0 0 0 0,-1 0 0 0 0,0 0 0 0 0,0 0 1 0 0,1 0-1 0 0,-1 0 0 0 0,0 0 0 0 0,1 0 0 0 0,-1 0 0 0 0,0-1 0 0 0,0 1 0 0 0,1 0 1 0 0,-1 0-1 0 0,0 0 0 0 0,0 0 0 0 0,0 0 0 0 0,1-1 0 0 0,-1 1 0 0 0,0 0 0 0 0,0 0 1 0 0,0 0-1 0 0,1-1 0 0 0,-1 1 0 0 0,0 0 0 0 0,0 0 0 0 0,0-1 0 0 0,0 1 0 0 0,0 0 0 0 0,0 0 1 0 0,1-1-1 0 0,-1 1 0 0 0,23-28-5519 0 0</inkml:trace>
  <inkml:trace contextRef="#ctx0" brushRef="#br0" timeOffset="17672.23">3275 1395 272 0 0,'0'0'4596'0'0,"-2"-5"-4328"0"0,-9-18-235 0 0,11 22 307 0 0,-1-1 0 0 0,0 0-1 0 0,0 1 1 0 0,1-2 0 0 0,-1 2 0 0 0,-1-1-1 0 0,1 1 1 0 0,0-1 0 0 0,0 1 0 0 0,0 0 0 0 0,-1-2-1 0 0,1 2 1 0 0,-1 0 0 0 0,-1-1 0 0 0,-7 13 4233 0 0,-3 21-3236 0 0,11-26-877 0 0,-1 1-344 0 0,1-1-1 0 0,0 2 1 0 0,0-2 0 0 0,0 2-1 0 0,1-2 1 0 0,0 1-1 0 0,1 0 1 0 0,-1 0 0 0 0,1 0-1 0 0,1 8 1 0 0,-1-13-77 0 0,1 0 0 0 0,-1 0 1 0 0,1 1-1 0 0,-1-1 0 0 0,1-1 0 0 0,0 1 1 0 0,0 0-1 0 0,0 1 0 0 0,0-2 1 0 0,0 1-1 0 0,0 0 0 0 0,0 0 0 0 0,1-1 1 0 0,-1 1-1 0 0,1-1 0 0 0,-1 2 0 0 0,1-2 1 0 0,-1 0-1 0 0,1 1 0 0 0,0-1 1 0 0,0 0-1 0 0,0 0 0 0 0,0 0 0 0 0,-1-1 1 0 0,1 1-1 0 0,0 1 0 0 0,0-2 0 0 0,1 1 1 0 0,-1-1-1 0 0,0 0 0 0 0,0 1 1 0 0,0-1-1 0 0,0 0 0 0 0,3-1 0 0 0,1 1-27 0 0,0-1-1 0 0,1-2 0 0 0,-1 2 0 0 0,0-1 1 0 0,0 0-1 0 0,0 0 0 0 0,0-2 0 0 0,1 1 1 0 0,-1 0-1 0 0,-1 0 0 0 0,0-2 0 0 0,0 1 1 0 0,0 1-1 0 0,0-2 0 0 0,0 1 0 0 0,-1-1 1 0 0,1-1-1 0 0,3-7 0 0 0,-3 8-40 0 0,-1-2 0 0 0,0 2 0 0 0,0-2 0 0 0,-1 0 0 0 0,0 1 0 0 0,0-2 0 0 0,0 2 0 0 0,-1-2 0 0 0,0 1 0 0 0,0 0 0 0 0,-1-1 0 0 0,0 1 0 0 0,0-1 0 0 0,-1 1 0 0 0,1-1 0 0 0,-2-11 0 0 0,0 17-4 0 0,1 0 0 0 0,0 0-1 0 0,-1-1 1 0 0,0 0 0 0 0,1 1 0 0 0,-1 0-1 0 0,0 0 1 0 0,0 1 0 0 0,0-1 0 0 0,0-1-1 0 0,0 1 1 0 0,0 0 0 0 0,-1 1 0 0 0,1-1-1 0 0,-1 1 1 0 0,1-1 0 0 0,-1 0 0 0 0,0 0-1 0 0,1 1 1 0 0,-1 0 0 0 0,0 0 0 0 0,0 0-1 0 0,0 0 1 0 0,0 1 0 0 0,0-1 0 0 0,0 1-1 0 0,0-1 1 0 0,0 1 0 0 0,0-1 0 0 0,0 1-1 0 0,0 0 1 0 0,0 0 0 0 0,0-2 0 0 0,0 4-1 0 0,-1-2 1 0 0,1 0 0 0 0,0 0 0 0 0,0 1 0 0 0,-2 0-1 0 0,-3 0-279 0 0,0 0-1 0 0,1 2 1 0 0,-1-1-1 0 0,0 2 1 0 0,1-1-1 0 0,0 0 1 0 0,0 2-1 0 0,0-1 1 0 0,1 0-1 0 0,-10 10 1 0 0,-10 20-4925 0 0,18-14-477 0 0</inkml:trace>
  <inkml:trace contextRef="#ctx0" brushRef="#br0" timeOffset="18047.22">3454 1491 704 0 0,'0'0'11552'0'0,"-1"9"-10278"0"0,-1 6-1044 0 0,-1 0 1 0 0,-1 0 0 0 0,-1 0-1 0 0,0-1 1 0 0,0 1-1 0 0,-2-2 1 0 0,0 0-1 0 0,-14 22 1 0 0,17-28-376 0 0,-23 27-1044 0 0,26-33 950 0 0,0 0 0 0 0,1 0 0 0 0,-1 0 1 0 0,0 0-1 0 0,0-1 0 0 0,0 1 1 0 0,0-1-1 0 0,-1 1 0 0 0,1-1 0 0 0,0 1 1 0 0,0 0-1 0 0,0-1 0 0 0,-1 1 1 0 0,1-1-1 0 0,0 0 0 0 0,0 2 0 0 0,-1-2 1 0 0,1 0-1 0 0,0 0 0 0 0,-1 0 1 0 0,1 1-1 0 0,-3-2 0 0 0,1-5-2903 0 0,1-2-908 0 0</inkml:trace>
  <inkml:trace contextRef="#ctx0" brushRef="#br0" timeOffset="18581.52">3555 1421 2200 0 0,'0'0'9939'0'0,"-8"12"-7287"0"0,8-7-2466 0 0,0 0 1 0 0,0 1-1 0 0,1-1 1 0 0,0 1-1 0 0,0-1 1 0 0,0-1 0 0 0,0 2-1 0 0,1-1 1 0 0,0 0-1 0 0,0-1 1 0 0,0 0-1 0 0,1 2 1 0 0,3 4-1 0 0,-5-9-144 0 0,0 0-1 0 0,1 1 0 0 0,-1-1 0 0 0,1 0 1 0 0,-1 0-1 0 0,1 0 0 0 0,-1 0 0 0 0,1 1 0 0 0,0-1 1 0 0,-1 0-1 0 0,1-1 0 0 0,0 1 0 0 0,0-1 1 0 0,-1 1-1 0 0,1-1 0 0 0,0 0 0 0 0,0 0 1 0 0,0 1-1 0 0,0-1 0 0 0,0-1 0 0 0,-1 1 0 0 0,1 0 1 0 0,0 0-1 0 0,0-1 0 0 0,0 1 0 0 0,0-1 1 0 0,-1 1-1 0 0,1-1 0 0 0,0 0 0 0 0,-1-1 0 0 0,1 2 1 0 0,0-1-1 0 0,-1-1 0 0 0,1 1 0 0 0,-1 0 1 0 0,0 0-1 0 0,2-2 0 0 0,8-7-21 0 0,0 0 0 0 0,-1 0 0 0 0,0-1 1 0 0,12-18-1 0 0,-19 26-57 0 0,0-1 0 0 0,-1 0 0 0 0,1 0 0 0 0,-1-1 1 0 0,0 0-1 0 0,0 1 0 0 0,0-1 0 0 0,0 0 0 0 0,-1 0 0 0 0,0 0 1 0 0,0 0-1 0 0,0 1 0 0 0,0-1 0 0 0,-1-1 0 0 0,0 1 1 0 0,0-9-1 0 0,-1 12-13 0 0,0-1 0 0 0,1 2-1 0 0,-1-1 1 0 0,0 1 0 0 0,0 0 0 0 0,0-1 0 0 0,0 1 0 0 0,0 0 0 0 0,0-2 0 0 0,0 2 0 0 0,0 0 0 0 0,0 0 0 0 0,-1 1 0 0 0,1-1 0 0 0,0 0-1 0 0,-1 0 1 0 0,1 1 0 0 0,-1-1 0 0 0,1 0 0 0 0,-1 1 0 0 0,1-1 0 0 0,-1 1 0 0 0,1-2 0 0 0,-1 2 0 0 0,0 0 0 0 0,1-1 0 0 0,-1 1-1 0 0,0 0 1 0 0,1 0 0 0 0,-1 1 0 0 0,0-1 0 0 0,1 0 0 0 0,-1 0 0 0 0,-2 3 0 0 0,-3-2-370 0 0,0 0 0 0 0,0 1 0 0 0,-1-1 0 0 0,1 2 0 0 0,1 1 0 0 0,-11 4 0 0 0,11-3-156 0 0,-23 18-3849 0 0,17-6-381 0 0</inkml:trace>
  <inkml:trace contextRef="#ctx0" brushRef="#br0" timeOffset="19129.13">3751 1439 220 0 0,'0'0'14230'0'0,"2"-3"-13552"0"0,72-100 1509 0 0,-7 10-1468 0 0,-84 159 307 0 0,-68 209-1467 0 0,96-307-1693 0 0,21-38-1 0 0,6-19-441 0 0,-17 19-3995 0 0,-10 38 1552 0 0</inkml:trace>
  <inkml:trace contextRef="#ctx0" brushRef="#br0" timeOffset="19814.48">4234 1295 184 0 0,'0'0'14243'0'0,"4"-3"-13797"0"0,14-9-120 0 0,-14 11-100 0 0,-22 5 236 0 0,-6 13-466 0 0,-1-1 0 0 0,1 1 0 0 0,2 2 0 0 0,0 1 0 0 0,1 0 0 0 0,1 3 0 0 0,1-1 0 0 0,1 2 0 0 0,-20 32 0 0 0,77-110-6299 0 0,-1 2 3802 0 0,6-18-1948 0 0,-21 37 2263 0 0</inkml:trace>
  <inkml:trace contextRef="#ctx0" brushRef="#br0" timeOffset="20193.34">4087 1279 704 0 0,'0'0'14251'0'0,"1"32"-10722"0"0,3-18-3324 0 0,0-1 1 0 0,1 0 0 0 0,1 0 0 0 0,0-1-1 0 0,1 0 1 0 0,0-1 0 0 0,1 1-1 0 0,11 13 1 0 0,11 18-460 0 0,-20-24-241 0 0,12 18-1227 0 0,-6-22-4004 0 0</inkml:trace>
  <inkml:trace contextRef="#ctx0" brushRef="#br0" timeOffset="20569.39">4347 1029 784 0 0,'0'0'17827'0'0,"5"7"-17069"0"0,2 4-595 0 0,0 1-1 0 0,-1-1 1 0 0,-1 1 0 0 0,0 0 0 0 0,0 0-1 0 0,-1 1 1 0 0,-1-1 0 0 0,0 1-1 0 0,2 16 1 0 0,2 21-115 0 0,-3 1 0 0 0,-1 0 0 0 0,-3 0 0 0 0,-6 53 0 0 0,2-68-518 0 0,-1-1 0 0 0,-3 1 0 0 0,0-1 0 0 0,-2-1 0 0 0,-1 1 0 0 0,-25 50 0 0 0,4-22-2674 0 0,9-22-2065 0 0,-2 3-3216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29T15:14:56.7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292 167 52 0 0,'0'0'-16'0'0,"9"-7"-10"0"0,-8 7 65 0 0,13-11-4 0 0,0-1 0 0 0,12-14 0 0 0,-2-5 2636 0 0,-14 11 5158 0 0,-22 35-1434 0 0,-10 11-6111 0 0,-220 203-286 0 0,182-175-275 0 0,49-44 187 0 0,7-5-41 0 0,0-1-1 0 0,0-1 1 0 0,0 1-1 0 0,0-1 1 0 0,-1 1 0 0 0,0-1-1 0 0,-8 4 1 0 0,24-38-2757 0 0,79-94-5375 0 0,-67 96 5129 0 0</inkml:trace>
  <inkml:trace contextRef="#ctx0" brushRef="#br0" timeOffset="359.39">105 1 132 0 0,'0'0'19738'0'0,"6"6"-19384"0"0,6 11-153 0 0,0 1-1 0 0,0 1 1 0 0,-2 0 0 0 0,13 34 0 0 0,4 4-823 0 0,3-1 0 0 0,2-2 0 0 0,65 86 0 0 0,-79-123-1101 0 0,-7-13-1111 0 0,-10-4 2531 0 0,-1 0 0 0 0,1 0-1 0 0,-1 0 1 0 0,1 0 0 0 0,-1 0 0 0 0,1 0 0 0 0,-1-1-1 0 0,0 1 1 0 0,1 0 0 0 0,-1 0 0 0 0,1-1 0 0 0,-1 1 0 0 0,0 0-1 0 0,1-1 1 0 0,-1 1 0 0 0,0 0 0 0 0,1-1 0 0 0,-1 1 0 0 0,0-1-1 0 0,1 1 1 0 0,-1 0 0 0 0,0-1 0 0 0,0 0 0 0 0,9-20-5184 0 0</inkml:trace>
  <inkml:trace contextRef="#ctx0" brushRef="#br0" timeOffset="907.39">573 362 196 0 0,'0'0'10085'0'0,"-8"4"-8681"0"0,-53 30 2813 0 0,87-44-3557 0 0,2 1-1 0 0,-1 1 1 0 0,1 1-1 0 0,31-3 1 0 0,-42 7-464 0 0,13-2-820 0 0,59-3-1 0 0,-114 1-2534 0 0,-50-20 1304 0 0,53 18 1845 0 0,-1 1 0 0 0,-35-7 0 0 0,31 13 2378 0 0,27 2-2196 0 0,-1-1 0 0 0,0 1 1 0 0,0 0-1 0 0,0 0 0 0 0,1 0 1 0 0,-1 0-1 0 0,0 0 0 0 0,0 0 1 0 0,0 0-1 0 0,1 1 1 0 0,-1-1-1 0 0,0 0 0 0 0,0 0 1 0 0,1 1-1 0 0,-1-1 0 0 0,0 0 1 0 0,0 1-1 0 0,1-1 1 0 0,-1 1-1 0 0,0-1 0 0 0,1 1 1 0 0,-1-1-1 0 0,1 1 0 0 0,-1-1 1 0 0,0 1-1 0 0,1-1 0 0 0,0 1 1 0 0,-2 1-1 0 0,29-5 1064 0 0,144-47-2980 0 0,-100 23-8653 0 0,-60 23 2849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29T15:14:49.7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2569 360 220 0 0,'0'0'576'0'0,"56"-25"-852"0"0,-42 20 172 0 0,-1-2 52 0 0,0 2 48 0 0,0 1-8 0 0,0-1-40 0 0,0 1-64 0 0,-4-3 8 0 0,2 5 40 0 0,-3-2 68 0 0</inkml:trace>
  <inkml:trace contextRef="#ctx0" brushRef="#br0" timeOffset="1223.08">2756 295 28 0 0,'0'0'6107'0'0,"-3"8"-5643"0"0,1 3-338 0 0,2-8-74 0 0,-1 1 0 0 0,0 0 0 0 0,0 0 0 0 0,0-1-1 0 0,0 0 1 0 0,0 0 0 0 0,-1 0 0 0 0,1 2 0 0 0,-4 2-1 0 0,4-6 11 0 0,0 0 0 0 0,-1 0 0 0 0,1 0 0 0 0,-1 0 0 0 0,1 0 0 0 0,-1 0 0 0 0,0 0 0 0 0,1-1 0 0 0,-1 1-1 0 0,0 0 1 0 0,1-1 0 0 0,-1 0 0 0 0,0 1 0 0 0,0-1 0 0 0,0 0 0 0 0,1 0 0 0 0,-1 0 0 0 0,0 0 0 0 0,0 0 0 0 0,-2-1 0 0 0,-37-6 707 0 0,-72-26-221 0 0,55 15-472 0 0,-3 2 1 0 0,1 2-1 0 0,-101-8 0 0 0,134 22 11 0 0,1 1 0 0 0,-1 1-1 0 0,1 2 1 0 0,0 1 0 0 0,0 1-1 0 0,-42 15 1 0 0,-141 79 956 0 0,190-90-1032 0 0,-176 82 46 0 0,-6 0-34 0 0,165-72 16 0 0,1 1 0 0 0,0 2-1 0 0,-42 38 1 0 0,-144 168 260 0 0,148-148-199 0 0,-125 109 1 0 0,-38 13-304 0 0,199-166 194 0 0,0 3 1 0 0,1 1-1 0 0,-52 82 0 0 0,60-73 33 0 0,1 1-1 0 0,2 0 1 0 0,4 3-1 0 0,1 1 0 0 0,-25 106 1 0 0,28-74 75 0 0,4 3 0 0 0,3-2 0 0 0,2 106 0 0 0,9-125-71 0 0,3-1-1 0 0,3-2 1 0 0,3 2 0 0 0,2-1-1 0 0,4 0 1 0 0,2-1-1 0 0,1-2 1 0 0,5 0 0 0 0,1-1-1 0 0,4-2 1 0 0,2 0-1 0 0,42 59 1 0 0,33 42-73 0 0,183 214-1 0 0,-226-305 154 0 0,3-3-1 0 0,3-3 0 0 0,3-3 0 0 0,155 101 0 0 0,-55-63-56 0 0,325 137-1 0 0,-375-191-184 0 0,2-6 0 0 0,3-6 1 0 0,217 30-1 0 0,-176-49 95 0 0,-1-6 0 0 0,1-8 1 0 0,-1-7-1 0 0,0-9 1 0 0,0-7-1 0 0,266-73 1 0 0,-256 40-2 0 0,266-125 1 0 0,-323 121 110 0 0,-3-6 1 0 0,-4-4 0 0 0,106-88 0 0 0,-159 106-104 0 0,-2-3 1 0 0,-1-4 0 0 0,-5 0 0 0 0,-1-4 0 0 0,-2-2 0 0 0,-3-3 0 0 0,-3 0 0 0 0,-4-3 0 0 0,55-127 0 0 0,-58 102 25 0 0,-2-2 0 0 0,-5-2 1 0 0,-4-1-1 0 0,-4-1 1 0 0,-4-1-1 0 0,-4-1 1 0 0,0-129-1 0 0,-15 160 4 0 0,-2-1 0 0 0,-4 2 0 0 0,-2-2 0 0 0,-3 3 0 0 0,-3 0 0 0 0,-3 0-1 0 0,-3 2 1 0 0,-2 0 0 0 0,-48-93 0 0 0,22 71-13 0 0,-3 1 0 0 0,-4 3 0 0 0,-4 2 0 0 0,-3 3 0 0 0,-138-135 0 0 0,67 89 29 0 0,-8 7 0 0 0,-3 7-1 0 0,-5 6 1 0 0,-4 7 0 0 0,-5 9-1 0 0,-2 7 1 0 0,-5 6-1 0 0,-2 9 1 0 0,-339-89 0 0 0,392 134-720 0 0,0 6 1 0 0,0 5 0 0 0,-1 6 0 0 0,0 5 0 0 0,-159 19 0 0 0,90 16-2260 0 0,6 21-1506 0 0</inkml:trace>
  <inkml:trace contextRef="#ctx0" brushRef="#br0" timeOffset="12281.8">0 5492 2672 0 0,'0'0'12093'0'0,"4"-9"-11337"0"0,1 2-558 0 0,-1-1 0 0 0,1 0 1 0 0,0 1-1 0 0,0 0 0 0 0,0 0 1 0 0,1 1-1 0 0,0-1 0 0 0,1 1 1 0 0,-1 1-1 0 0,1 0 0 0 0,0-1 1 0 0,15-6-1 0 0,-11 7-10 0 0,-1-1 0 0 0,1 2 0 0 0,1 1 0 0 0,-2 0 0 0 0,2 0 0 0 0,0 1 1 0 0,0-1-1 0 0,0 2 0 0 0,0 1 0 0 0,22 1 0 0 0,-32-1-180 0 0,0 1 1 0 0,0-1-1 0 0,0 0 0 0 0,0 2 1 0 0,0-1-1 0 0,0-1 0 0 0,0 1 1 0 0,0 0-1 0 0,-1 0 0 0 0,1 0 1 0 0,0 0-1 0 0,0 0 0 0 0,-1 0 1 0 0,1 1-1 0 0,-1-1 0 0 0,1 0 1 0 0,-1 1-1 0 0,0 0 0 0 0,1-1 1 0 0,-1 1-1 0 0,0 1 1 0 0,2 1-1 0 0,-2 0-42 0 0,-1-1 0 0 0,1 0 1 0 0,-1 1-1 0 0,1 0 0 0 0,-1-1 0 0 0,0 1 1 0 0,0-1-1 0 0,0 1 0 0 0,-1-1 0 0 0,1 1 0 0 0,-1 0 1 0 0,-1 4-1 0 0,-4 9-64 0 0,0 0 1 0 0,-1-1 0 0 0,-1-1-1 0 0,-11 19 1 0 0,-80 147 126 0 0,81-143-1 0 0,2 1 1 0 0,-22 78-1 0 0,34-90-782 0 0,6-22-787 0 0,6-16 67 0 0,18-38-9710 0 0,-17 30 10741 0 0</inkml:trace>
  <inkml:trace contextRef="#ctx0" brushRef="#br0" timeOffset="12628.81">2 5768 8181 0 0,'0'0'7214'0'0,"8"-8"-6700"0"0,13-8-174 0 0,-1 0 0 0 0,2 0 0 0 0,0 2 0 0 0,0 1 0 0 0,26-11 0 0 0,-27 15-164 0 0,0 3 0 0 0,32-8 0 0 0,-12 10-2966 0 0</inkml:trace>
  <inkml:trace contextRef="#ctx0" brushRef="#br0" timeOffset="13112.29">461 5471 3976 0 0,'0'0'5752'0'0,"-9"-3"-3342"0"0,-24-4-298 0 0,31 7-1983 0 0,1 1 1 0 0,0-1-1 0 0,0 0 1 0 0,0 1-1 0 0,0-1 1 0 0,-1 0-1 0 0,1 1 1 0 0,0-1-1 0 0,0 1 1 0 0,0 0-1 0 0,0-1 1 0 0,0 1-1 0 0,0 0 1 0 0,0 0-1 0 0,1-1 1 0 0,-1 2-1 0 0,0-1 1 0 0,0 0-1 0 0,1 0 1 0 0,-1 0-1 0 0,0 0 0 0 0,0 2 1 0 0,-11 25 1599 0 0,10-22-1354 0 0,1-1-229 0 0,-1-1-1 0 0,1 1 0 0 0,0-1 0 0 0,0 2 0 0 0,1-2 0 0 0,0 1 1 0 0,-1 0-1 0 0,1 0 0 0 0,1 0 0 0 0,-1-1 0 0 0,1 1 0 0 0,0 1 1 0 0,0-2-1 0 0,0 1 0 0 0,0-1 0 0 0,1 0 0 0 0,0 1 0 0 0,0 0 1 0 0,0-1-1 0 0,3 4 0 0 0,6 9-46 0 0,1-1 0 0 0,1 0 1 0 0,21 22-1 0 0,-4-6 62 0 0,-20-20-154 0 0,6 6 24 0 0,-1 0 0 0 0,25 41-1 0 0,-37-55-104 0 0,0 2 0 0 0,-1-2 0 0 0,0 1 0 0 0,0-1 0 0 0,0 2 0 0 0,0-1 0 0 0,-1 0-1 0 0,1 0 1 0 0,-1 1 0 0 0,-1-1 0 0 0,1 0 0 0 0,-1 0 0 0 0,0 1 0 0 0,0-1 0 0 0,0 0-1 0 0,0 0 1 0 0,-1 0 0 0 0,0 0 0 0 0,-3 10 0 0 0,3-12 4 0 0,0-1 1 0 0,-1 1-1 0 0,1 0 1 0 0,-1-1-1 0 0,1 0 1 0 0,-1 1-1 0 0,0 0 1 0 0,1-1-1 0 0,-1 0 1 0 0,-1 0-1 0 0,1 0 1 0 0,0 0-1 0 0,0 0 1 0 0,-1-1-1 0 0,1 1 1 0 0,-1-1 0 0 0,1 0-1 0 0,0 0 1 0 0,-3 2-1 0 0,1-2 18 0 0,0 0 0 0 0,-1-1-1 0 0,1 1 1 0 0,0-1 0 0 0,0 0 0 0 0,0 0 0 0 0,0-1-1 0 0,0 1 1 0 0,0-1 0 0 0,0 0 0 0 0,0 0-1 0 0,-4-3 1 0 0,-1 0 55 0 0,0 0 0 0 0,0 0 0 0 0,0-1 0 0 0,1-2 0 0 0,1 2 0 0 0,-1-1 0 0 0,0-2-1 0 0,1 2 1 0 0,0-1 0 0 0,-7-9 0 0 0,8 9 12 0 0,1-2-1 0 0,1 1 1 0 0,-1-1-1 0 0,1 1 1 0 0,1 0-1 0 0,-1-1 1 0 0,1 0-1 0 0,1 0 1 0 0,0 0 0 0 0,-2-12-1 0 0,4 16 30 0 0,-1-1 1 0 0,1 0-1 0 0,0 1 0 0 0,1-1 0 0 0,0 1 1 0 0,-1 0-1 0 0,1-1 0 0 0,1 0 0 0 0,-1 1 1 0 0,1 0-1 0 0,0 1 0 0 0,0-2 0 0 0,1 1 1 0 0,-1 1-1 0 0,1-1 0 0 0,0 1 0 0 0,0-1 1 0 0,6-6-1 0 0,68-60 681 0 0,-49 48-641 0 0,29-32-1 0 0,-50 46-78 0 0,0 1 0 0 0,0-2 0 0 0,-1 1 0 0 0,1 0-1 0 0,-2-2 1 0 0,1 1 0 0 0,-2-1 0 0 0,5-11-1 0 0,-8 21-18 0 0,0-1 0 0 0,0 0 0 0 0,-1 0 0 0 0,1-2 0 0 0,-1 2 0 0 0,1 0 0 0 0,-1 0 0 0 0,0 0 0 0 0,0 0 0 0 0,0 0 0 0 0,0 0 0 0 0,0-1 0 0 0,0 1 0 0 0,0-1 0 0 0,-1 1 0 0 0,1 0 0 0 0,-1 0 0 0 0,0 0 0 0 0,1 0 0 0 0,-1 0 0 0 0,0 0 0 0 0,0 0 0 0 0,0 0 0 0 0,0-1 0 0 0,-1 2 0 0 0,1-1 0 0 0,-1 0 0 0 0,-2-2 0 0 0,2 3-23 0 0,-1 0-1 0 0,0-1 1 0 0,0 1-1 0 0,0 0 0 0 0,0 0 1 0 0,0 0-1 0 0,-1 1 0 0 0,1-1 1 0 0,0 1-1 0 0,0 0 1 0 0,0-2-1 0 0,-1 4 0 0 0,1-2 1 0 0,1 0-1 0 0,-1 1 0 0 0,0-1 1 0 0,0 1-1 0 0,-6 2 1 0 0,2-1-181 0 0,0 1 1 0 0,1 0-1 0 0,0 0 1 0 0,-1 0 0 0 0,1 2-1 0 0,-6 4 1 0 0,-19 21-3993 0 0,6-1-3284 0 0</inkml:trace>
  <inkml:trace contextRef="#ctx0" brushRef="#br0" timeOffset="13968.75">1051 5641 132 0 0,'0'0'12132'0'0,"-19"8"-7155"0"0,-7 49-4500 0 0,-17 46-407 0 0,38-90-10 0 0,0 1-1 0 0,2 0 1 0 0,-1 0-1 0 0,2 0 1 0 0,-2 22 0 0 0,4-36-57 0 0,0 1 1 0 0,0-1 0 0 0,0 1-1 0 0,0-1 1 0 0,0 1 0 0 0,0-1-1 0 0,0 1 1 0 0,0-1 0 0 0,0 1-1 0 0,0-1 1 0 0,0 1 0 0 0,0-1-1 0 0,0 1 1 0 0,0-1 0 0 0,1 1-1 0 0,-1-1 1 0 0,0 1 0 0 0,0-1-1 0 0,1 1 1 0 0,-1-1 0 0 0,0 1-1 0 0,1-1 1 0 0,-1 0 0 0 0,1 1-1 0 0,-1-1 1 0 0,0 1 0 0 0,1-1-1 0 0,-1 0 1 0 0,1 0 0 0 0,-1 0-1 0 0,1 0 1 0 0,-1 0 0 0 0,1 0-1 0 0,-1 1 1 0 0,1-1 0 0 0,23-5 224 0 0,19-23 316 0 0,-23 10-205 0 0,1-1 1 0 0,-2-1 0 0 0,26-31-1 0 0,-36 39-311 0 0,-1 1-1 0 0,-1-1 0 0 0,1-1 0 0 0,-2 2 0 0 0,0-3 1 0 0,0 2-1 0 0,-1-1 0 0 0,6-28 0 0 0,-10 38-79 0 0,-1 1 0 0 0,1-1 0 0 0,-1-1 0 0 0,0 1-1 0 0,0 0 1 0 0,0 0 0 0 0,0 0 0 0 0,0 0 0 0 0,-1 0 0 0 0,1-1 0 0 0,-1 1-1 0 0,0 1 1 0 0,0-1 0 0 0,0 0 0 0 0,0 0 0 0 0,0 1 0 0 0,-1-2 0 0 0,1 2-1 0 0,-1-1 1 0 0,0 1 0 0 0,0 0 0 0 0,1-1 0 0 0,-1 1 0 0 0,-1 0 0 0 0,1 0-1 0 0,0 1 1 0 0,-4-4 0 0 0,3 3-11 0 0,-1 0-1 0 0,1 1 0 0 0,-1 0 1 0 0,1 0-1 0 0,-1 0 0 0 0,0 0 1 0 0,0 0-1 0 0,1 1 0 0 0,-1 0 1 0 0,0 0-1 0 0,0 0 1 0 0,0 0-1 0 0,1 0 0 0 0,-1 1 1 0 0,0-1-1 0 0,0 1 0 0 0,1 0 1 0 0,-1 0-1 0 0,0 1 1 0 0,-6 3-1 0 0,3-1 210 0 0,0 1 0 0 0,1-1 0 0 0,-1 1 0 0 0,1-1-1 0 0,1 3 1 0 0,-1-2 0 0 0,1 1 0 0 0,-1 1 0 0 0,1-1 0 0 0,0 0 0 0 0,1 2 0 0 0,0-1 0 0 0,1 0 0 0 0,-1 1 0 0 0,1-1-1 0 0,0 0 1 0 0,0 2 0 0 0,1-1 0 0 0,0-1 0 0 0,0 2 0 0 0,1-1 0 0 0,0 1 0 0 0,0-1 0 0 0,1 0 0 0 0,0 1-1 0 0,1-1 1 0 0,-1 1 0 0 0,2-1 0 0 0,-1-1 0 0 0,1 2 0 0 0,0-1 0 0 0,1 0 0 0 0,-1 0 0 0 0,1-1 0 0 0,7 14-1 0 0,41 49-30 0 0,-45-63-558 0 0,1-1 0 0 0,-1 1-1 0 0,1-2 1 0 0,0 1 0 0 0,1-1 0 0 0,-1 1 0 0 0,10 3-1 0 0,-2-7-3237 0 0,-9-11-2914 0 0,-5-9-443 0 0</inkml:trace>
  <inkml:trace contextRef="#ctx0" brushRef="#br0" timeOffset="14624.81">1291 5662 8433 0 0,'0'0'11170'0'0,"3"-1"-10699"0"0,-2 1-429 0 0,-1-1 0 0 0,1 1 0 0 0,-1 0 0 0 0,1 0 0 0 0,-1-1 0 0 0,1 1 0 0 0,-1 0 0 0 0,1 0 0 0 0,0 0 0 0 0,-1 0 0 0 0,1 0 0 0 0,-1 0 0 0 0,1 0 0 0 0,-1 0 0 0 0,1 0 0 0 0,0 0 0 0 0,-1 0 0 0 0,1 0 0 0 0,-1 0 0 0 0,1 0 0 0 0,-1 0 0 0 0,1 1 0 0 0,0-1 0 0 0,-1 0 0 0 0,1 0 0 0 0,-1 1 0 0 0,1-1 0 0 0,-1 0 0 0 0,1 2 0 0 0,0-1-19 0 0,-1 0 0 0 0,1 1 1 0 0,-1-1-1 0 0,0 1 0 0 0,0-1 1 0 0,1 1-1 0 0,-1-1 0 0 0,0 1 1 0 0,0-1-1 0 0,0 0 1 0 0,-1 2-1 0 0,1-2 0 0 0,0 1 1 0 0,-1-1-1 0 0,0 3 0 0 0,-9 29-193 0 0,-2-1-1 0 0,0 1 0 0 0,-32 54 0 0 0,12-24-286 0 0,45-86 423 0 0,0 1-1 0 0,26-32 0 0 0,-4 7 286 0 0,-5-1-66 0 0,-11 17 137 0 0,0 2-1 0 0,2 0 1 0 0,1 2 0 0 0,45-44-1 0 0,-66 70-307 0 0,0 0 0 0 0,-1 1 0 0 0,1-2 0 0 0,0 1 0 0 0,0 1 0 0 0,0-1 0 0 0,0 1 0 0 0,0-1 0 0 0,0 1 0 0 0,0-1 0 0 0,0 1 0 0 0,0-1 0 0 0,0 1 0 0 0,0 0 0 0 0,0 0 0 0 0,0 0 0 0 0,0 0 0 0 0,0 0 0 0 0,0 0 0 0 0,2 0 0 0 0,-3 0-22 0 0,1 0 0 0 0,-1 1 0 0 0,1-1 1 0 0,-1 1-1 0 0,1-1 0 0 0,-1 1 0 0 0,1-1 0 0 0,-1 1 0 0 0,1 0 0 0 0,-1-1 1 0 0,0 2-1 0 0,1-2 0 0 0,-1 1 0 0 0,0 0 0 0 0,0-1 0 0 0,1 1 0 0 0,-1 0 1 0 0,0-1-1 0 0,0 1 0 0 0,0 0 0 0 0,0 0 0 0 0,0 0 0 0 0,0 6-165 0 0,0 1-1 0 0,0-1 0 0 0,-1 0 0 0 0,-3 12 0 0 0,-12 39-245 0 0,-2-2 0 0 0,-3-1 0 0 0,-42 81 0 0 0,15-34 44 0 0,39-83 212 0 0,11-32-193 0 0,13-33-159 0 0,76-153-8906 0 0,-78 168 7653 0 0,5-8-4813 0 0</inkml:trace>
  <inkml:trace contextRef="#ctx0" brushRef="#br0" timeOffset="15185.35">1627 5583 4380 0 0,'0'0'15235'0'0,"-1"3"-14493"0"0,1 2-488 0 0,-1 0 1 0 0,0 0 0 0 0,1-1-1 0 0,0 1 1 0 0,0-1 0 0 0,0 2-1 0 0,1-2 1 0 0,-1 1 0 0 0,1 6-1 0 0,1-4-194 0 0,-1 1-1 0 0,0 0 1 0 0,-1-1-1 0 0,0 1 1 0 0,-1 9-1 0 0,-2 5-164 0 0,-2 0 0 0 0,-2-1 0 0 0,0 0 0 0 0,-17 36 0 0 0,-48 75-991 0 0,72-130 1075 0 0,-6 6-325 0 0,3-9-199 0 0,9-18 206 0 0,141-247 924 0 0,-105 193-406 0 0,-41 72-168 0 0,47-74 554 0 0,-45 70-485 0 0,1 0 1 0 0,0 0-1 0 0,1 0 0 0 0,-1 1 1 0 0,1 0-1 0 0,0 0 0 0 0,0 0 0 0 0,0 0 1 0 0,0 1-1 0 0,11-5 0 0 0,-16 8-66 0 0,1 0 1 0 0,0 0-1 0 0,0-1 0 0 0,-1 1 0 0 0,1 0 0 0 0,0 0 0 0 0,0 0 0 0 0,-1 0 0 0 0,1 0 0 0 0,0 0 0 0 0,0 0 0 0 0,-1 0 1 0 0,1 0-1 0 0,0 0 0 0 0,0 0 0 0 0,-1 1 0 0 0,1-1 0 0 0,0 0 0 0 0,-1 1 0 0 0,1-1 0 0 0,0 0 0 0 0,-1 1 0 0 0,1-1 1 0 0,0 1-1 0 0,-1-1 0 0 0,1 1 0 0 0,0 0 0 0 0,0 0-18 0 0,0 1-1 0 0,0-1 1 0 0,0 1-1 0 0,-1 0 1 0 0,1 0 0 0 0,-1-1-1 0 0,1 2 1 0 0,-1-1-1 0 0,1 0 1 0 0,-1-1 0 0 0,0 3-1 0 0,-3 54-481 0 0,3-55 470 0 0,-12 55-211 0 0,-1-1 0 0 0,-4 0 1 0 0,-1-1-1 0 0,-3-1 0 0 0,-44 84 1 0 0,53-120 8 0 0,12-19 212 0 0,0 0-1 0 0,0 0 1 0 0,0 0-1 0 0,0 0 0 0 0,0 0 1 0 0,0 1-1 0 0,0-1 1 0 0,0 0-1 0 0,0 0 1 0 0,0 0-1 0 0,0 0 0 0 0,0 0 1 0 0,-1 0-1 0 0,1 0 1 0 0,0 0-1 0 0,0 0 0 0 0,0 0 1 0 0,0 0-1 0 0,0 1 1 0 0,0-1-1 0 0,0 0 0 0 0,0 0 1 0 0,0 0-1 0 0,-1 0 1 0 0,1 0-1 0 0,0 0 0 0 0,0 0 1 0 0,0 0-1 0 0,0 0 1 0 0,0 0-1 0 0,0 0 1 0 0,0 0-1 0 0,-1 0 0 0 0,1 0 1 0 0,0 0-1 0 0,0 0 1 0 0,0 0-1 0 0,0 0 0 0 0,0 0 1 0 0,0 0-1 0 0,0 0 1 0 0,0-1-1 0 0,-1 1 0 0 0,1 0 1 0 0,0 0-1 0 0,0 0 1 0 0,0 0-1 0 0,0 0 1 0 0,0 0-1 0 0,0 0 0 0 0,0 0 1 0 0,0 0-1 0 0,0 0 1 0 0,0 0-1 0 0,0-1 0 0 0,0 1 1 0 0,-1 0-1 0 0,1 0 1 0 0,0 0-1 0 0,0 0 0 0 0,0 0 1 0 0,0 0-1 0 0,0-4-40 0 0,1 0 0 0 0,-1-1 0 0 0,1 1-1 0 0,0 0 1 0 0,0 0 0 0 0,0 0 0 0 0,2-5 0 0 0,73-192-1397 0 0,-47 131-2274 0 0,1 1-4390 0 0,-11 31 1437 0 0</inkml:trace>
  <inkml:trace contextRef="#ctx0" brushRef="#br0" timeOffset="15637.63">1982 5571 288 0 0,'0'0'16371'0'0,"-2"9"-15580"0"0,-56 190 1401 0 0,43-155-2903 0 0,-23 44 0 0 0,48-114-5323 0 0,7-22 3942 0 0,48-93-4152 0 0,-30 69 2950 0 0</inkml:trace>
  <inkml:trace contextRef="#ctx0" brushRef="#br0" timeOffset="16010.35">2106 5259 4112 0 0,'0'0'11801'0'0,"-3"9"-10963"0"0,-46 89 2685 0 0,52-103-3271 0 0,0 1 0 0 0,0 0 1 0 0,0 0-1 0 0,1 1 0 0 0,7-8 1 0 0,9-10-272 0 0,-19 21 18 0 0,16-28-50 0 0,-16 26 14 0 0,0 1 1 0 0,0-2-1 0 0,0 2 0 0 0,0-1 1 0 0,-1 1-1 0 0,1-1 1 0 0,-1 0-1 0 0,1 1 1 0 0,-1-1-1 0 0,1 0 1 0 0,-1 0-1 0 0,0 1 0 0 0,0-1 1 0 0,0-1-1 0 0,0 2 1 0 0,0-3-1 0 0,-1 3-159 0 0,0 1 0 0 0,0-1-1 0 0,0 1 1 0 0,0-1-1 0 0,0 0 1 0 0,0 1 0 0 0,0 0-1 0 0,0-1 1 0 0,0 1-1 0 0,0 0 1 0 0,0 0 0 0 0,0-1-1 0 0,0 1 1 0 0,0 0 0 0 0,0 0-1 0 0,0 0 1 0 0,0 0-1 0 0,0 0 1 0 0,0 0 0 0 0,0 1-1 0 0,1-1 1 0 0,-1 0 0 0 0,0 0-1 0 0,0 1 1 0 0,0-1-1 0 0,0 1 1 0 0,0-1 0 0 0,0 1-1 0 0,0-1 1 0 0,0 1-1 0 0,0 0 1 0 0,-1 1 0 0 0,-22 19-7122 0 0</inkml:trace>
  <inkml:trace contextRef="#ctx0" brushRef="#br0" timeOffset="18428.28">2893 5860 328 0 0,'0'0'1606'0'0,"-9"-1"-624"0"0,-8 1 38 0 0,-1-1 0 0 0,1-1-1 0 0,0-1 1 0 0,-27-8 0 0 0,50 10 3902 0 0,11-2-3125 0 0,3-1-1242 0 0,284-2 2453 0 0,-115 7-2682 0 0,-25-16-664 0 0,-57-5-3094 0 0,-105 19 3898 0 0,8 0-4530 0 0,-28 21-7187 0 0</inkml:trace>
  <inkml:trace contextRef="#ctx0" brushRef="#br0" timeOffset="19142.9">3615 5707 572 0 0,'0'0'14810'0'0,"53"18"-11379"0"0,-41-15-3272 0 0,41 15 447 0 0,-50-17-565 0 0,0 0 0 0 0,-1 1 0 0 0,1-1 0 0 0,0 1 0 0 0,0 0 0 0 0,-1 0 0 0 0,1 0 1 0 0,-1 0-1 0 0,1 1 0 0 0,-1-1 0 0 0,0 0 0 0 0,0 1 0 0 0,0 0 0 0 0,2 2 0 0 0,-4-4-70 0 0,0 1 0 0 0,1-1 1 0 0,-1 2-1 0 0,0-2 0 0 0,0 1 0 0 0,0-1 1 0 0,0 1-1 0 0,0-1 0 0 0,0 1 0 0 0,-1-1 0 0 0,1 1 1 0 0,0-1-1 0 0,-1 1 0 0 0,1-1 0 0 0,-1 1 1 0 0,0 0-1 0 0,1-1 0 0 0,-1 1 0 0 0,0-1 1 0 0,0 0-1 0 0,0 0 0 0 0,0 0 0 0 0,0 0 1 0 0,0 1-1 0 0,0-1 0 0 0,0-1 0 0 0,0 1 0 0 0,-1 0 1 0 0,-1 1-1 0 0,-45 27-450 0 0,44-26 468 0 0,-20 9-94 0 0,-1 3-104 0 0,-2-2 1 0 0,-1-1-1 0 0,-40 10 1 0 0,68-22 197 0 0,0 0 1 0 0,-1 0 0 0 0,1 0-1 0 0,0 0 1 0 0,0 0 0 0 0,0 0-1 0 0,0 0 1 0 0,-1 0 0 0 0,1 0-1 0 0,0 0 1 0 0,0 0 0 0 0,0 0 0 0 0,0 0-1 0 0,-1 0 1 0 0,1 0 0 0 0,0 0-1 0 0,0 0 1 0 0,0 0 0 0 0,0 0-1 0 0,-1 0 1 0 0,1 0 0 0 0,0 0-1 0 0,0 0 1 0 0,0 0 0 0 0,0 0-1 0 0,0 0 1 0 0,0 0 0 0 0,-1 0 0 0 0,1 0-1 0 0,0 0 1 0 0,0 0 0 0 0,0 0-1 0 0,0 0 1 0 0,0 0 0 0 0,0-1-1 0 0,0 1 1 0 0,0 0 0 0 0,0 0-1 0 0,-1 0 1 0 0,1 0 0 0 0,0 0-1 0 0,0-1 1 0 0,0 1 0 0 0,0 0 0 0 0,0 0-1 0 0,0 0 1 0 0,0 0 0 0 0,0-1-1 0 0,4-11-67 0 0,8-13 289 0 0,22-26 238 0 0,47-77-90 0 0,-115 186 268 0 0,19-35-615 0 0,1 1 1 0 0,0 1-1 0 0,2 0 0 0 0,-12 36 1 0 0,24-60-11 0 0,0-1 0 0 0,0 0 0 0 0,0 0 0 0 0,0 0 0 0 0,0 0 0 0 0,0 1-1 0 0,0-1 1 0 0,0 0 0 0 0,0 0 0 0 0,0 0 0 0 0,0 1 0 0 0,0-1 0 0 0,0 0 0 0 0,0 0 0 0 0,0 0 0 0 0,0 0 0 0 0,0 0 0 0 0,1 0 0 0 0,-1 0 0 0 0,0 0 0 0 0,0 0 0 0 0,0 0 0 0 0,0 0 0 0 0,0 1 0 0 0,0-1 0 0 0,0 0 0 0 0,1 0 0 0 0,-1 0 0 0 0,0 0 0 0 0,0 0 0 0 0,0 0 0 0 0,0 0 0 0 0,1 0-1 0 0,-1 2 1 0 0,0-2 0 0 0,0 0 0 0 0,0 0 0 0 0,1 0 0 0 0,-1 0 0 0 0,0 0 0 0 0,0 0 0 0 0,0 0 0 0 0,0 0 0 0 0,1 0 0 0 0,-1 0 0 0 0,0 0 0 0 0,0 0 0 0 0,0 0 0 0 0,1 0 0 0 0,-1-2 0 0 0,0 2 0 0 0,0 0 0 0 0,0 0 0 0 0,0 0 0 0 0,1 0 0 0 0,-1 0 0 0 0,0 0 0 0 0,0 0 0 0 0,0 0 0 0 0,0-1-1 0 0,0 1 1 0 0,0 0 0 0 0,1 0 0 0 0,12-6-109 0 0,4-5 113 0 0,0-2 0 0 0,-1-1-1 0 0,-1 1 1 0 0,0-2 0 0 0,-1 0-1 0 0,-2-1 1 0 0,1 0 0 0 0,-1-1-1 0 0,-1-1 1 0 0,-1-1 0 0 0,11-21-1 0 0,-48 74-159 0 0,-110 176-4710 0 0,141-223-2680 0 0,18-28 4266 0 0,15-16 222 0 0</inkml:trace>
  <inkml:trace contextRef="#ctx0" brushRef="#br0" timeOffset="20040.41">5272 5023 108 0 0,'0'0'548'0'0</inkml:trace>
  <inkml:trace contextRef="#ctx0" brushRef="#br0" timeOffset="20410.54">5272 5023 360 0 0,'10'10'11439'0'0,"-10"-10"-11254"0"0,2 0-4 0 0,-1 0 0 0 0,1 0-1 0 0,-1 0 1 0 0,1 0 0 0 0,-1 0 0 0 0,1-1 0 0 0,-1 1 0 0 0,1-1 0 0 0,-1 1 0 0 0,1-2 0 0 0,-1 2-1 0 0,0-1 1 0 0,1 0 0 0 0,-1 1 0 0 0,0-1 0 0 0,1 0 0 0 0,0-2 0 0 0,26-22 60 0 0,-19 18 175 0 0,49-51 149 0 0,-2-2 0 0 0,-4-2-1 0 0,81-121 1 0 0,-103 128-457 0 0,-39 73 1118 0 0,-19 42-1038 0 0,1 1-1 0 0,2 1 1 0 0,4 1-1 0 0,-19 87 1 0 0,84-292-8405 0 0,-26 87 3612 0 0,-5 15-889 0 0</inkml:trace>
  <inkml:trace contextRef="#ctx0" brushRef="#br0" timeOffset="20864.89">4738 5411 352 0 0,'0'0'2640'0'0,"-10"3"-910"0"0,-8 3-1219 0 0,0 0 975 0 0,1 0 0 0 0,-1-2 0 0 0,-33 2 3273 0 0,67-15-3018 0 0,35-2-755 0 0,1 4 0 0 0,0 2 0 0 0,92 3 1 0 0,-91 2-668 0 0,323 8 354 0 0,23 0-1460 0 0,-6-34-1776 0 0,-334 17 1437 0 0,-1-3 1 0 0,64-23 0 0 0,-94 26-36 0 0,-1-3 0 0 0,1 1 0 0 0,-2-4 0 0 0,1 0 1 0 0,-3 0-1 0 0,30-25 0 0 0,-28 16-5111 0 0</inkml:trace>
  <inkml:trace contextRef="#ctx0" brushRef="#br0" timeOffset="22166.86">4326 6326 4776 0 0,'0'0'8013'0'0,"6"-8"-7209"0"0,120-135 1750 0 0,-57 69-1744 0 0,80-115-1 0 0,-193 305 402 0 0,-57 169-1038 0 0,76-210-288 0 0,31-95-4389 0 0,27-85 1273 0 0,5 11-2244 0 0,-18 49 1382 0 0</inkml:trace>
  <inkml:trace contextRef="#ctx0" brushRef="#br0" timeOffset="22543.69">4734 6274 128 0 0,'0'0'11062'0'0,"-6"3"-9883"0"0,-19 13 95 0 0,42-19 3034 0 0,25 3-3321 0 0,-14 0-539 0 0,-21 0-491 0 0,51-7 119 0 0,-55 7-276 0 0,0-1 0 0 0,0 1 0 0 0,0-1 0 0 0,0 0 0 0 0,0 0 0 0 0,-1 0 0 0 0,0 0 0 0 0,1-1 0 0 0,0 1 0 0 0,-1-1 0 0 0,1 1 0 0 0,-1-1 0 0 0,1 0 0 0 0,-1 0 0 0 0,4-5 0 0 0,-6 6 29 0 0,1 0 1 0 0,-1 0 0 0 0,1 0-1 0 0,-1 0 1 0 0,0 0 0 0 0,1 0-1 0 0,-1 0 1 0 0,0 0 0 0 0,0 0-1 0 0,0 0 1 0 0,0 0 0 0 0,0 0-1 0 0,0-2 1 0 0,0 2-1 0 0,0 0 1 0 0,0 0 0 0 0,0 0-1 0 0,-1 0 1 0 0,1 0 0 0 0,0 0-1 0 0,-1 0 1 0 0,1 0 0 0 0,0 0-1 0 0,-1 0 1 0 0,0 0 0 0 0,1 1-1 0 0,-1-1 1 0 0,1 0 0 0 0,-1 0-1 0 0,0 0 1 0 0,0 1-1 0 0,1-1 1 0 0,-1 0 0 0 0,0 1-1 0 0,0-1 1 0 0,-1-1 0 0 0,-38-19-5850 0 0,34 19 4536 0 0,-9-5-924 0 0</inkml:trace>
  <inkml:trace contextRef="#ctx0" brushRef="#br0" timeOffset="22931.11">4802 6123 5665 0 0,'0'0'12613'0'0,"1"8"-11893"0"0,1 1-575 0 0,-2 0-1 0 0,1-1 1 0 0,-1 1 0 0 0,0-1-1 0 0,-1 1 1 0 0,0 0-1 0 0,0-1 1 0 0,-1 1-1 0 0,-4 11 1 0 0,-11 28 142 0 0,8-25-528 0 0,2 1-1 0 0,0 1 1 0 0,1-1 0 0 0,0 0-1 0 0,-1 29 1 0 0,7-53 164 0 0,0 0 1 0 0,-1 1-1 0 0,1-1 0 0 0,0 0 0 0 0,0 1 0 0 0,0-1 1 0 0,0 0-1 0 0,0 2 0 0 0,0-2 0 0 0,0 0 0 0 0,0 1 1 0 0,0-1-1 0 0,0 0 0 0 0,0 1 0 0 0,0-1 0 0 0,0 0 1 0 0,1 1-1 0 0,-1-1 0 0 0,0 0 0 0 0,0 1 0 0 0,0-1 1 0 0,0 0-1 0 0,0 0 0 0 0,1 1 0 0 0,-1-1 0 0 0,0 0 1 0 0,0 1-1 0 0,1-1 0 0 0,-1 0 0 0 0,0 0 0 0 0,0 0 1 0 0,1 1-1 0 0,-1-1 0 0 0,0 0 0 0 0,0 0 0 0 0,1 0 1 0 0,-1 0-1 0 0,0 0 0 0 0,1 1 0 0 0,-1-1 1 0 0,0 0-1 0 0,1 0 0 0 0,-1 0 0 0 0,0 0 0 0 0,1 0 1 0 0,-1 0-1 0 0,0 0 0 0 0,1 0 0 0 0,-1 0 0 0 0,0 0 1 0 0,1 0-1 0 0,-1-1 0 0 0,0 1 0 0 0,1 0 0 0 0,-1 0 1 0 0,0 0-1 0 0,1 0 0 0 0,-1 0 0 0 0,0-1 0 0 0,0 1 1 0 0,1 0-1 0 0,21-21-6680 0 0,6-14 776 0 0</inkml:trace>
  <inkml:trace contextRef="#ctx0" brushRef="#br0" timeOffset="23278.14">5111 6106 1012 0 0,'0'0'15139'0'0,"4"5"-14532"0"0,-3-3-531 0 0,0 0 0 0 0,1 0-1 0 0,0 1 1 0 0,-1-2 0 0 0,1 1-1 0 0,0 0 1 0 0,0-1 0 0 0,0 1 0 0 0,0-1-1 0 0,0 0 1 0 0,0 0 0 0 0,0 1-1 0 0,5 0 1 0 0,-3-1 29 0 0,-1-1 0 0 0,1 1 0 0 0,-1-1-1 0 0,1 0 1 0 0,-1 0 0 0 0,1-1 0 0 0,-1 1 0 0 0,0-1-1 0 0,0 1 1 0 0,1-1 0 0 0,5-3 0 0 0,-2 1-71 0 0,0 0-1 0 0,-1 0 1 0 0,0-2 0 0 0,0 1 0 0 0,0 0 0 0 0,0 0-1 0 0,0-1 1 0 0,0-1 0 0 0,7-8 0 0 0,-10 10-105 0 0,0 1 0 0 0,-1 0 1 0 0,0-1-1 0 0,1 1 1 0 0,-1-1-1 0 0,-1 0 0 0 0,1 0 1 0 0,0 0-1 0 0,-1 0 1 0 0,0 0-1 0 0,0-1 0 0 0,0 1 1 0 0,0 0-1 0 0,0 0 1 0 0,-1 0-1 0 0,0-1 0 0 0,0 1 1 0 0,0 0-1 0 0,-1-4 1 0 0,1 7 60 0 0,0 1 1 0 0,0-1 0 0 0,0 1-1 0 0,-1-1 1 0 0,1 1 0 0 0,0-2-1 0 0,0 2 1 0 0,0-1 0 0 0,-1 1-1 0 0,1-1 1 0 0,0 1 0 0 0,-1-1-1 0 0,1 1 1 0 0,0-1-1 0 0,-1 1 1 0 0,1 0 0 0 0,0-1-1 0 0,-1 1 1 0 0,1 0 0 0 0,-1-1-1 0 0,1 1 1 0 0,-1 0 0 0 0,1-1-1 0 0,-1 1 1 0 0,1 0 0 0 0,-1 0-1 0 0,1 0 1 0 0,-1 0 0 0 0,1-1-1 0 0,-1 1 1 0 0,0 0 0 0 0,-21 7 243 0 0,-13 20 277 0 0,7 4-446 0 0,2 1 1 0 0,0 0 0 0 0,2 3-1 0 0,1 1 1 0 0,1-1 0 0 0,2 3-1 0 0,-21 57 1 0 0,40-95-64 0 0,-1 5 87 0 0,-1 1 0 0 0,1-1 0 0 0,0 1 0 0 0,0 0 0 0 0,1 0 1 0 0,-1 0-1 0 0,1 0 0 0 0,1 0 0 0 0,-1 0 0 0 0,1 1 0 0 0,0 6 0 0 0,1-12-71 0 0,-1-1-1 0 0,1 1 0 0 0,-1-1 1 0 0,1 2-1 0 0,-1-2 0 0 0,1 1 0 0 0,-1-1 1 0 0,1 0-1 0 0,0 1 0 0 0,-1-1 1 0 0,1 0-1 0 0,-1 1 0 0 0,1-1 0 0 0,0 0 1 0 0,-1 0-1 0 0,1 0 0 0 0,0 1 0 0 0,0-1 1 0 0,-1 0-1 0 0,1 0 0 0 0,0 0 1 0 0,-1 0-1 0 0,1 0 0 0 0,0 0 0 0 0,-1-1 1 0 0,1 1-1 0 0,0 0 0 0 0,-1 0 0 0 0,1 0 1 0 0,1-1-1 0 0,20-8 90 0 0,7-7-33 0 0,-1 0 1 0 0,0-2 0 0 0,-1-1 0 0 0,37-39 0 0 0,-32 31-1903 0 0,1 0 1 0 0,39-24 0 0 0,-67 49-1115 0 0</inkml:trace>
  <inkml:trace contextRef="#ctx0" brushRef="#br0" timeOffset="23682.65">5419 5902 888 0 0,'0'0'10718'0'0,"-3"-7"-9427"0"0,0 3-892 0 0,2 2-218 0 0,-1 0-1 0 0,1 0 0 0 0,0 0 1 0 0,0 0-1 0 0,0 0 1 0 0,0 1-1 0 0,0-1 0 0 0,0 0 1 0 0,0 0-1 0 0,1-1 1 0 0,-1 0-1 0 0,0-2 1373 0 0,7 3 2136 0 0,10 0-3065 0 0,-7 1-371 0 0,18-6-177 0 0,41-18-1 0 0,-37 12-2611 0 0,0-4-3770 0 0,-17 10-1975 0 0</inkml:trace>
  <inkml:trace contextRef="#ctx0" brushRef="#br0" timeOffset="25192.59">5984 5662 288 0 0,'0'0'9654'0'0,"-5"3"-9014"0"0,-17 6 14 0 0,12-10 2775 0 0,10 1-3378 0 0,-1 0 1 0 0,1 0-1 0 0,0 0 1 0 0,-1-1-1 0 0,1 1 0 0 0,0 0 1 0 0,-1 0-1 0 0,1 0 1 0 0,-1 0-1 0 0,1 0 0 0 0,0 0 1 0 0,-1 0-1 0 0,1 0 1 0 0,0 0-1 0 0,-1 0 0 0 0,1 0 1 0 0,-1 0-1 0 0,1 0 1 0 0,0 0-1 0 0,-1 0 0 0 0,1 1 1 0 0,0-1-1 0 0,-1 0 1 0 0,1 0-1 0 0,0 0 0 0 0,-1 1 1 0 0,1-1-1 0 0,0 0 1 0 0,-1 0-1 0 0,1 1 0 0 0,0-1 1 0 0,0 0-1 0 0,-1 0 1 0 0,1 1-1 0 0,0-1 0 0 0,0 0 1 0 0,-1 1-1 0 0,1 0 1 0 0,-22 30-145 0 0,1 1 1 0 0,2 1-1 0 0,0 1 1 0 0,2 0 0 0 0,2 2-1 0 0,-13 40 1 0 0,24-65-901 0 0,0 1 1 0 0,1 0 0 0 0,0 1-1 0 0,-2 23 1 0 0,7-25-2421 0 0,7-9-1947 0 0</inkml:trace>
  <inkml:trace contextRef="#ctx0" brushRef="#br0" timeOffset="25709.63">5950 5869 16 0 0,'0'0'11857'0'0,"-5"33"-10055"0"0,4-32-1727 0 0,1 1 0 0 0,0 0 0 0 0,-1 1 0 0 0,1-1 0 0 0,0 0 0 0 0,0-1 0 0 0,0 1 0 0 0,0 0 0 0 0,1 0 0 0 0,-1 0 0 0 0,0 0 0 0 0,1-1 0 0 0,-1 0 0 0 0,1 2 0 0 0,0-1 0 0 0,-1-1 0 0 0,1 1 0 0 0,0 0 0 0 0,0-1 0 0 0,0 1 0 0 0,0-1 0 0 0,0 1 0 0 0,1-1 0 0 0,-1 0 0 0 0,2 2 0 0 0,-1-2-42 0 0,0-1 0 0 0,1 2 1 0 0,-1-2-1 0 0,0 1 0 0 0,1-1 0 0 0,-1 0 1 0 0,1 0-1 0 0,-1 0 0 0 0,0 0 0 0 0,1-1 1 0 0,-1 1-1 0 0,1 0 0 0 0,-1-2 1 0 0,0 1-1 0 0,0 0 0 0 0,1 1 0 0 0,-1-1 1 0 0,0-1-1 0 0,3-1 0 0 0,6-2 65 0 0,0-1 0 0 0,-1-1 0 0 0,16-13 1 0 0,-23 17-106 0 0,0 1 0 0 0,0-1 0 0 0,0 0 0 0 0,-1 0 0 0 0,1-1 0 0 0,-1 1 0 0 0,0 0 0 0 0,0-1 0 0 0,0 1 0 0 0,0 0 0 0 0,0-2 0 0 0,-1 1 0 0 0,-1 1 0 0 0,2-1 0 0 0,0-7 0 0 0,-2 10-21 0 0,0 0 0 0 0,0 0 0 0 0,0 0 0 0 0,0 0 0 0 0,0 0 0 0 0,-1 0 0 0 0,1 0 0 0 0,0 0 0 0 0,0 0 0 0 0,-1 0 0 0 0,1 0 0 0 0,-1 0 0 0 0,1 0 0 0 0,-1 0 0 0 0,1 1 0 0 0,0-1 0 0 0,0-1 0 0 0,-1 1 0 0 0,0 0 1 0 0,1 1-1 0 0,-1-1 0 0 0,0 0 0 0 0,0 1 0 0 0,0-1 0 0 0,-1 0 0 0 0,-1-1-85 0 0,0 1 0 0 0,0 0 0 0 0,-1 0 0 0 0,1 0 1 0 0,0 0-1 0 0,-1 0 0 0 0,-4 0 0 0 0,-4 0-741 0 0,0 1 0 0 0,0 1 0 0 0,-19 2 0 0 0,11 3-2122 0 0,0 4-1885 0 0</inkml:trace>
  <inkml:trace contextRef="#ctx0" brushRef="#br0" timeOffset="26207.52">6163 5922 1016 0 0,'0'0'10705'0'0,"-15"55"-10309"0"0,9-46-164 0 0,-3 1-232 0 0,-1 0-12 0 0,-1 4-64 0 0,-4-2-68 0 0,1 1-652 0 0,2-5-1464 0 0,-1-2-2745 0 0</inkml:trace>
  <inkml:trace contextRef="#ctx0" brushRef="#br0" timeOffset="27490.58">6263 5851 52 0 0,'-3'6'14351'0'0,"-10"21"-14241"0"0,10-20-84 0 0,-1-1 56 0 0,1-1 0 0 0,1 0 0 0 0,-1 1 0 0 0,1 0 0 0 0,0-1 0 0 0,0 1 0 0 0,1 0 0 0 0,-1 0 0 0 0,1 0 0 0 0,0 1 0 0 0,1-2 0 0 0,0 13 0 0 0,0-17-34 0 0,1 0 0 0 0,-1 0 1 0 0,1-1-1 0 0,0 1 1 0 0,-1 0-1 0 0,1 0 0 0 0,0-1 1 0 0,-1 1-1 0 0,1 0 0 0 0,0-1 1 0 0,0 1-1 0 0,-1-1 0 0 0,1 1 1 0 0,0-1-1 0 0,0 0 0 0 0,0 1 1 0 0,0-1-1 0 0,0 0 0 0 0,0 1 1 0 0,0-1-1 0 0,0 0 1 0 0,0 0-1 0 0,0 0 0 0 0,-1 0 1 0 0,1 0-1 0 0,0 0 0 0 0,0 0 1 0 0,0 0-1 0 0,0 0 0 0 0,0 0 1 0 0,0-1-1 0 0,1 1 0 0 0,31-10 48 0 0,-22 4-21 0 0,0-2-1 0 0,-1 1 1 0 0,0 0 0 0 0,12-13-1 0 0,-19 17-96 0 0,-1 1 0 0 0,1 0-1 0 0,-2-1 1 0 0,2 1 0 0 0,-1-1 0 0 0,0 0-1 0 0,0 0 1 0 0,-1-1 0 0 0,1 1 0 0 0,0 0-1 0 0,-1 0 1 0 0,0 0 0 0 0,0-1-1 0 0,0 0 1 0 0,0 1 0 0 0,0-1 0 0 0,-1 1-1 0 0,1-1 1 0 0,-1 1 0 0 0,0-8 0 0 0,-1 9-90 0 0,0 1 1 0 0,0-1-1 0 0,0 1 0 0 0,0-1 1 0 0,0 0-1 0 0,0 1 1 0 0,0-1-1 0 0,0 0 1 0 0,-1 1-1 0 0,1 0 1 0 0,0-1-1 0 0,-1 1 1 0 0,1 0-1 0 0,-1 0 1 0 0,1 0-1 0 0,-1 0 1 0 0,1 1-1 0 0,-1-1 1 0 0,1 0-1 0 0,-1 1 0 0 0,0-1 1 0 0,0 1-1 0 0,1-1 1 0 0,-1 1-1 0 0,0 0 1 0 0,0 0-1 0 0,-3 0 1 0 0,-4 0-793 0 0,1 0 0 0 0,-2 0 0 0 0,1 1 0 0 0,-10 1 1 0 0,-3 5-3414 0 0,-1 4-622 0 0</inkml:trace>
  <inkml:trace contextRef="#ctx0" brushRef="#br0" timeOffset="27991.58">6418 5865 184 0 0,'0'0'12667'0'0,"8"-8"-11893"0"0,15-19-305 0 0,-5 3 930 0 0,30-28 0 0 0,-47 52-1350 0 0,-1 1 0 0 0,0-1 0 0 0,1 1 0 0 0,-1-1 0 0 0,0 1 0 0 0,0-1 0 0 0,0 1 0 0 0,1-1 0 0 0,-1 1 0 0 0,0-1 0 0 0,0 1 0 0 0,0-1 0 0 0,0 1 0 0 0,0-1 0 0 0,0 1 0 0 0,0-1 0 0 0,0 2 0 0 0,0-1 0 0 0,0-1 0 0 0,0 1 0 0 0,-1-1 0 0 0,1 1 0 0 0,0-1 0 0 0,0 1 0 0 0,0-1 0 0 0,-1 1 0 0 0,1-1 0 0 0,-1 1 0 0 0,-5 24-532 0 0,-44 110 265 0 0,26-76 36 0 0,83-185-9915 0 0,-38 81 5348 0 0</inkml:trace>
  <inkml:trace contextRef="#ctx0" brushRef="#br0" timeOffset="28499.51">6587 5861 184 0 0,'0'0'7829'0'0,"9"-5"-1205"0"0,-21 53-4769 0 0,34-59-299 0 0,-3-7-1782 0 0,-20 13-1047 0 0,-14 5-376 0 0,-14 11-1484 0 0,10 0-2471 0 0,4 0-431 0 0</inkml:trace>
  <inkml:trace contextRef="#ctx0" brushRef="#br0" timeOffset="29010.92">6779 5719 196 0 0,'0'0'14089'0'0,"15"-15"-11457"0"0,29-4-1314 0 0,-42 18-1260 0 0,0 0 0 0 0,0 0 0 0 0,0 1-1 0 0,0-1 1 0 0,1 1 0 0 0,-1 0 0 0 0,0 0 0 0 0,0-1 0 0 0,0 1 0 0 0,0 1 0 0 0,1-1 0 0 0,-1 0 0 0 0,0 0 0 0 0,0 1 0 0 0,0 0-1 0 0,0-1 1 0 0,0 1 0 0 0,0 0 0 0 0,3 1 0 0 0,-4-1-93 0 0,-1 0 0 0 0,1 0-1 0 0,0 0 1 0 0,-1 0 0 0 0,1 0-1 0 0,-1 0 1 0 0,0 0 0 0 0,1 0 0 0 0,-1 0-1 0 0,0 0 1 0 0,1 0 0 0 0,-1 1-1 0 0,0 0 1 0 0,0-1 0 0 0,0 0 0 0 0,0 0-1 0 0,0 0 1 0 0,0 0 0 0 0,-1 0 0 0 0,1 0-1 0 0,0 0 1 0 0,0 0 0 0 0,-1 1-1 0 0,1-1 1 0 0,-1 0 0 0 0,1 0 0 0 0,-1 0-1 0 0,1 0 1 0 0,-2 0 0 0 0,-20 33-426 0 0,20-31 501 0 0,-49 67-366 0 0,-69 124-1 0 0,107-166-224 0 0,14-27-544 0 0,4-5-218 0 0,27-40-1170 0 0,107-187-6033 0 0,-127 205 5977 0 0</inkml:trace>
  <inkml:trace contextRef="#ctx0" brushRef="#br0" timeOffset="29338.79">6677 5915 1720 0 0,'0'0'10602'0'0,"9"-3"-9073"0"0,151-53 1376 0 0,-134 42-4957 0 0,-19 3-1561 0 0,-8-4-4194 0 0,-4 8 4527 0 0</inkml:trace>
  <inkml:trace contextRef="#ctx0" brushRef="#br0" timeOffset="29788.87">6889 5755 912 0 0,'0'0'11211'0'0,"13"22"-7339"0"0,21 33-2538 0 0,3 8-944 0 0,-34-59-441 0 0,-1 1-1 0 0,0 1 1 0 0,-1-2 0 0 0,1 1-1 0 0,-2 0 1 0 0,1-1 0 0 0,0 2-1 0 0,0-1 1 0 0,-1 0 0 0 0,0 0-1 0 0,0 8 1 0 0,0-11-6 0 0,-1 0-1 0 0,1 0 1 0 0,-1 0 0 0 0,1 0-1 0 0,-1 0 1 0 0,1 0-1 0 0,-1 0 1 0 0,0 0 0 0 0,0-1-1 0 0,0 1 1 0 0,0 0 0 0 0,-1-1-1 0 0,1 1 1 0 0,0-1 0 0 0,-1 1-1 0 0,1 0 1 0 0,-1-1 0 0 0,0 0-1 0 0,1 0 1 0 0,-1 0 0 0 0,0 0-1 0 0,0 0 1 0 0,1 0-1 0 0,-1 0 1 0 0,0-1 0 0 0,0 1-1 0 0,0-1 1 0 0,0 1 0 0 0,0-1-1 0 0,1 0 1 0 0,-1 0 0 0 0,0 0-1 0 0,0 0 1 0 0,0 0 0 0 0,0 0-1 0 0,0-1 1 0 0,0 1 0 0 0,0 0-1 0 0,0-1 1 0 0,0 0 0 0 0,0 1-1 0 0,0-1 1 0 0,1 0-1 0 0,-1 0 1 0 0,0 0 0 0 0,0 0-1 0 0,1-1 1 0 0,-1 0 0 0 0,1 1-1 0 0,-1-1 1 0 0,1 1 0 0 0,0-1-1 0 0,-1 1 1 0 0,-1-4 0 0 0,0 1 140 0 0,1-1 0 0 0,-1 0 1 0 0,1 1-1 0 0,0-1 1 0 0,0 0-1 0 0,1-1 1 0 0,-1 2-1 0 0,1-1 0 0 0,0 0 1 0 0,0 0-1 0 0,1 0 1 0 0,-1 0-1 0 0,1 0 1 0 0,1-10-1 0 0,1 12 35 0 0,0 1 0 0 0,0-2 0 0 0,0 2 0 0 0,1 0 0 0 0,-1 0 0 0 0,1 0 0 0 0,-1 0 0 0 0,1 0 0 0 0,0 1 0 0 0,0-1 0 0 0,0 1 0 0 0,4-2 0 0 0,5-4-36 0 0,39-32 96 0 0,-49 36-150 0 0,2 0-1 0 0,-1 0 0 0 0,0 0 0 0 0,0-1 0 0 0,0-1 1 0 0,0 2-1 0 0,0-1 0 0 0,-1 0 0 0 0,0 0 1 0 0,0-2-1 0 0,2-4 0 0 0,-4 9-39 0 0,0 1 0 0 0,0-1 0 0 0,0 0 0 0 0,0 0 0 0 0,0 0 0 0 0,0 0 0 0 0,0-1 1 0 0,-1 1-1 0 0,1 0 0 0 0,0 1 0 0 0,-1-1 0 0 0,1 0 0 0 0,-1 0 0 0 0,1 0 0 0 0,-1 1 0 0 0,1-1 0 0 0,-1 0 0 0 0,0 1 0 0 0,1-1 1 0 0,-1 0-1 0 0,0 1 0 0 0,1-1 0 0 0,-1 1 0 0 0,0-1 0 0 0,0 1 0 0 0,1-1 0 0 0,-1 1 0 0 0,0 0 0 0 0,0-1 0 0 0,0 1 0 0 0,0 0 0 0 0,0 0 1 0 0,0 0-1 0 0,1 0 0 0 0,-1-1 0 0 0,0 1 0 0 0,0 0 0 0 0,0 1 0 0 0,0-1 0 0 0,-1 0 0 0 0,-38 1-396 0 0,33 0 73 0 0,-1 1 0 0 0,1 0 1 0 0,0 1-1 0 0,-1-1 0 0 0,1 1 0 0 0,-9 7 0 0 0,-18 16-6950 0 0,18-7 610 0 0</inkml:trace>
  <inkml:trace contextRef="#ctx0" brushRef="#br0" timeOffset="30275.13">7063 5545 1708 0 0,'0'0'16646'0'0,"3"9"-16180"0"0,4 10-392 0 0,-2 1 0 0 0,0 0 0 0 0,-1 1 0 0 0,-1-1 0 0 0,-1 1 0 0 0,-1 0 0 0 0,-1-1-1 0 0,0 1 1 0 0,-5 32 0 0 0,-2-2-653 0 0,-2 1-1 0 0,-27 85 1 0 0,15-81-1847 0 0,0-18-5373 0 0,4-8 451 0 0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6B65-FC56-624E-AE4F-2CA83F86160B}">
  <dimension ref="B2:F47"/>
  <sheetViews>
    <sheetView zoomScale="114" zoomScaleNormal="249" workbookViewId="0">
      <selection activeCell="F42" sqref="F42"/>
    </sheetView>
  </sheetViews>
  <sheetFormatPr baseColWidth="10" defaultColWidth="11" defaultRowHeight="16" x14ac:dyDescent="0.2"/>
  <cols>
    <col min="1" max="1" width="2.83203125" customWidth="1"/>
    <col min="2" max="3" width="10.83203125" style="1"/>
    <col min="4" max="4" width="15.33203125" style="1" bestFit="1" customWidth="1"/>
    <col min="5" max="5" width="14" style="1" bestFit="1" customWidth="1"/>
    <col min="6" max="6" width="12.5" style="1" bestFit="1" customWidth="1"/>
  </cols>
  <sheetData>
    <row r="2" spans="2:6" x14ac:dyDescent="0.2">
      <c r="B2" s="5" t="s">
        <v>7</v>
      </c>
      <c r="C2" s="5" t="s">
        <v>2</v>
      </c>
      <c r="D2" s="5" t="s">
        <v>3</v>
      </c>
      <c r="E2" s="5" t="s">
        <v>4</v>
      </c>
      <c r="F2" s="5" t="s">
        <v>8</v>
      </c>
    </row>
    <row r="3" spans="2:6" x14ac:dyDescent="0.2">
      <c r="B3" s="6">
        <v>35</v>
      </c>
      <c r="C3" s="6" t="s">
        <v>0</v>
      </c>
      <c r="D3" s="6">
        <v>200</v>
      </c>
      <c r="E3" s="6" t="s">
        <v>5</v>
      </c>
      <c r="F3" s="6">
        <f>IF(AND(D3&gt;240,B3&gt;55),1,0)</f>
        <v>0</v>
      </c>
    </row>
    <row r="4" spans="2:6" x14ac:dyDescent="0.2">
      <c r="B4" s="6">
        <v>45</v>
      </c>
      <c r="C4" s="6" t="s">
        <v>1</v>
      </c>
      <c r="D4" s="6">
        <v>150</v>
      </c>
      <c r="E4" s="6" t="s">
        <v>6</v>
      </c>
      <c r="F4" s="6">
        <f t="shared" ref="F4:F47" si="0">IF(AND(D4&gt;240,B4&gt;55),1,0)</f>
        <v>0</v>
      </c>
    </row>
    <row r="5" spans="2:6" x14ac:dyDescent="0.2">
      <c r="B5" s="6">
        <v>55</v>
      </c>
      <c r="C5" s="6" t="s">
        <v>0</v>
      </c>
      <c r="D5" s="6">
        <v>220</v>
      </c>
      <c r="E5" s="6" t="s">
        <v>5</v>
      </c>
      <c r="F5" s="6">
        <f t="shared" si="0"/>
        <v>0</v>
      </c>
    </row>
    <row r="6" spans="2:6" x14ac:dyDescent="0.2">
      <c r="B6" s="6">
        <v>25</v>
      </c>
      <c r="C6" s="6" t="s">
        <v>1</v>
      </c>
      <c r="D6" s="6">
        <v>120</v>
      </c>
      <c r="E6" s="6" t="s">
        <v>6</v>
      </c>
      <c r="F6" s="6">
        <f t="shared" si="0"/>
        <v>0</v>
      </c>
    </row>
    <row r="7" spans="2:6" x14ac:dyDescent="0.2">
      <c r="B7" s="6">
        <v>65</v>
      </c>
      <c r="C7" s="6" t="s">
        <v>0</v>
      </c>
      <c r="D7" s="6">
        <v>250</v>
      </c>
      <c r="E7" s="6" t="s">
        <v>5</v>
      </c>
      <c r="F7" s="6">
        <f t="shared" si="0"/>
        <v>1</v>
      </c>
    </row>
    <row r="8" spans="2:6" x14ac:dyDescent="0.2">
      <c r="B8" s="1">
        <v>80</v>
      </c>
      <c r="C8" s="6" t="s">
        <v>0</v>
      </c>
      <c r="D8" s="1">
        <v>102</v>
      </c>
      <c r="E8" s="6" t="s">
        <v>5</v>
      </c>
      <c r="F8" s="6">
        <f t="shared" si="0"/>
        <v>0</v>
      </c>
    </row>
    <row r="9" spans="2:6" x14ac:dyDescent="0.2">
      <c r="B9" s="1">
        <v>48</v>
      </c>
      <c r="C9" s="6" t="s">
        <v>1</v>
      </c>
      <c r="D9" s="1">
        <v>230</v>
      </c>
      <c r="E9" s="6" t="s">
        <v>6</v>
      </c>
      <c r="F9" s="6">
        <f t="shared" si="0"/>
        <v>0</v>
      </c>
    </row>
    <row r="10" spans="2:6" x14ac:dyDescent="0.2">
      <c r="B10" s="1">
        <v>82</v>
      </c>
      <c r="C10" s="6" t="s">
        <v>0</v>
      </c>
      <c r="D10" s="1">
        <v>173</v>
      </c>
      <c r="E10" s="6" t="s">
        <v>5</v>
      </c>
      <c r="F10" s="6">
        <f t="shared" si="0"/>
        <v>0</v>
      </c>
    </row>
    <row r="11" spans="2:6" x14ac:dyDescent="0.2">
      <c r="B11" s="1">
        <v>81</v>
      </c>
      <c r="C11" s="6" t="s">
        <v>1</v>
      </c>
      <c r="D11" s="1">
        <v>238</v>
      </c>
      <c r="E11" s="6" t="s">
        <v>6</v>
      </c>
      <c r="F11" s="6">
        <f t="shared" si="0"/>
        <v>0</v>
      </c>
    </row>
    <row r="12" spans="2:6" x14ac:dyDescent="0.2">
      <c r="B12" s="1">
        <v>73</v>
      </c>
      <c r="C12" s="6" t="s">
        <v>0</v>
      </c>
      <c r="D12" s="1">
        <v>207</v>
      </c>
      <c r="E12" s="6" t="s">
        <v>5</v>
      </c>
      <c r="F12" s="6">
        <f t="shared" si="0"/>
        <v>0</v>
      </c>
    </row>
    <row r="13" spans="2:6" x14ac:dyDescent="0.2">
      <c r="B13" s="1">
        <v>84</v>
      </c>
      <c r="C13" s="6" t="s">
        <v>0</v>
      </c>
      <c r="D13" s="1">
        <v>256</v>
      </c>
      <c r="E13" s="6" t="s">
        <v>6</v>
      </c>
      <c r="F13" s="6">
        <f t="shared" si="0"/>
        <v>1</v>
      </c>
    </row>
    <row r="14" spans="2:6" x14ac:dyDescent="0.2">
      <c r="B14" s="1">
        <v>62</v>
      </c>
      <c r="C14" s="6" t="s">
        <v>1</v>
      </c>
      <c r="D14" s="1">
        <v>260</v>
      </c>
      <c r="E14" s="6" t="s">
        <v>5</v>
      </c>
      <c r="F14" s="6">
        <f t="shared" si="0"/>
        <v>1</v>
      </c>
    </row>
    <row r="15" spans="2:6" x14ac:dyDescent="0.2">
      <c r="B15" s="1">
        <v>53</v>
      </c>
      <c r="C15" s="6" t="s">
        <v>0</v>
      </c>
      <c r="D15" s="1">
        <v>230</v>
      </c>
      <c r="E15" s="6" t="s">
        <v>6</v>
      </c>
      <c r="F15" s="6">
        <f t="shared" si="0"/>
        <v>0</v>
      </c>
    </row>
    <row r="16" spans="2:6" x14ac:dyDescent="0.2">
      <c r="B16" s="1">
        <v>76</v>
      </c>
      <c r="C16" s="6" t="s">
        <v>1</v>
      </c>
      <c r="D16" s="1">
        <v>240</v>
      </c>
      <c r="E16" s="6" t="s">
        <v>6</v>
      </c>
      <c r="F16" s="6">
        <f t="shared" si="0"/>
        <v>0</v>
      </c>
    </row>
    <row r="17" spans="2:6" x14ac:dyDescent="0.2">
      <c r="B17" s="1">
        <v>51</v>
      </c>
      <c r="C17" s="6" t="s">
        <v>0</v>
      </c>
      <c r="D17" s="1">
        <v>229</v>
      </c>
      <c r="E17" s="6" t="s">
        <v>5</v>
      </c>
      <c r="F17" s="6">
        <f t="shared" si="0"/>
        <v>0</v>
      </c>
    </row>
    <row r="18" spans="2:6" x14ac:dyDescent="0.2">
      <c r="B18" s="1">
        <v>80</v>
      </c>
      <c r="C18" s="6" t="s">
        <v>0</v>
      </c>
      <c r="D18" s="1">
        <v>198</v>
      </c>
      <c r="E18" s="6" t="s">
        <v>6</v>
      </c>
      <c r="F18" s="6">
        <f t="shared" si="0"/>
        <v>0</v>
      </c>
    </row>
    <row r="19" spans="2:6" x14ac:dyDescent="0.2">
      <c r="B19" s="1">
        <v>56</v>
      </c>
      <c r="C19" s="6" t="s">
        <v>1</v>
      </c>
      <c r="D19" s="1">
        <v>159</v>
      </c>
      <c r="E19" s="6" t="s">
        <v>5</v>
      </c>
      <c r="F19" s="6">
        <f t="shared" si="0"/>
        <v>0</v>
      </c>
    </row>
    <row r="20" spans="2:6" x14ac:dyDescent="0.2">
      <c r="B20" s="1">
        <v>49</v>
      </c>
      <c r="C20" s="6" t="s">
        <v>0</v>
      </c>
      <c r="D20" s="1">
        <v>230</v>
      </c>
      <c r="E20" s="6" t="s">
        <v>5</v>
      </c>
      <c r="F20" s="6">
        <f t="shared" si="0"/>
        <v>0</v>
      </c>
    </row>
    <row r="21" spans="2:6" x14ac:dyDescent="0.2">
      <c r="B21" s="1">
        <v>53</v>
      </c>
      <c r="C21" s="6" t="s">
        <v>1</v>
      </c>
      <c r="D21" s="1">
        <v>118</v>
      </c>
      <c r="E21" s="6" t="s">
        <v>6</v>
      </c>
      <c r="F21" s="6">
        <f t="shared" si="0"/>
        <v>0</v>
      </c>
    </row>
    <row r="22" spans="2:6" x14ac:dyDescent="0.2">
      <c r="B22" s="1">
        <v>63</v>
      </c>
      <c r="C22" s="6" t="s">
        <v>0</v>
      </c>
      <c r="D22" s="1">
        <v>166</v>
      </c>
      <c r="E22" s="6" t="s">
        <v>5</v>
      </c>
      <c r="F22" s="6">
        <f t="shared" si="0"/>
        <v>0</v>
      </c>
    </row>
    <row r="23" spans="2:6" x14ac:dyDescent="0.2">
      <c r="B23" s="1">
        <v>76</v>
      </c>
      <c r="C23" s="6" t="s">
        <v>0</v>
      </c>
      <c r="D23" s="1">
        <v>141</v>
      </c>
      <c r="E23" s="6" t="s">
        <v>6</v>
      </c>
      <c r="F23" s="6">
        <f t="shared" si="0"/>
        <v>0</v>
      </c>
    </row>
    <row r="24" spans="2:6" x14ac:dyDescent="0.2">
      <c r="B24" s="1">
        <v>34</v>
      </c>
      <c r="C24" s="6" t="s">
        <v>1</v>
      </c>
      <c r="D24" s="1">
        <v>176</v>
      </c>
      <c r="E24" s="6" t="s">
        <v>5</v>
      </c>
      <c r="F24" s="6">
        <f t="shared" si="0"/>
        <v>0</v>
      </c>
    </row>
    <row r="25" spans="2:6" x14ac:dyDescent="0.2">
      <c r="B25" s="1">
        <v>53</v>
      </c>
      <c r="C25" s="6" t="s">
        <v>0</v>
      </c>
      <c r="D25" s="1">
        <v>108</v>
      </c>
      <c r="E25" s="6" t="s">
        <v>6</v>
      </c>
      <c r="F25" s="6">
        <f t="shared" si="0"/>
        <v>0</v>
      </c>
    </row>
    <row r="26" spans="2:6" x14ac:dyDescent="0.2">
      <c r="B26" s="1">
        <v>39</v>
      </c>
      <c r="C26" s="6" t="s">
        <v>1</v>
      </c>
      <c r="D26" s="1">
        <v>159</v>
      </c>
      <c r="E26" s="6" t="s">
        <v>5</v>
      </c>
      <c r="F26" s="6">
        <f t="shared" si="0"/>
        <v>0</v>
      </c>
    </row>
    <row r="27" spans="2:6" x14ac:dyDescent="0.2">
      <c r="B27" s="1">
        <v>41</v>
      </c>
      <c r="C27" s="6" t="s">
        <v>0</v>
      </c>
      <c r="D27" s="1">
        <v>230</v>
      </c>
      <c r="E27" s="6" t="s">
        <v>6</v>
      </c>
      <c r="F27" s="6">
        <f t="shared" si="0"/>
        <v>0</v>
      </c>
    </row>
    <row r="28" spans="2:6" x14ac:dyDescent="0.2">
      <c r="B28" s="1">
        <v>64</v>
      </c>
      <c r="C28" s="6" t="s">
        <v>0</v>
      </c>
      <c r="D28" s="1">
        <v>160</v>
      </c>
      <c r="E28" s="6" t="s">
        <v>5</v>
      </c>
      <c r="F28" s="6">
        <f t="shared" si="0"/>
        <v>0</v>
      </c>
    </row>
    <row r="29" spans="2:6" x14ac:dyDescent="0.2">
      <c r="B29" s="1">
        <v>66</v>
      </c>
      <c r="C29" s="6" t="s">
        <v>1</v>
      </c>
      <c r="D29" s="1">
        <v>220</v>
      </c>
      <c r="E29" s="6" t="s">
        <v>6</v>
      </c>
      <c r="F29" s="6">
        <f t="shared" si="0"/>
        <v>0</v>
      </c>
    </row>
    <row r="30" spans="2:6" x14ac:dyDescent="0.2">
      <c r="B30" s="1">
        <v>79</v>
      </c>
      <c r="C30" s="6" t="s">
        <v>0</v>
      </c>
      <c r="D30" s="1">
        <v>278</v>
      </c>
      <c r="E30" s="6" t="s">
        <v>5</v>
      </c>
      <c r="F30" s="6">
        <f t="shared" si="0"/>
        <v>1</v>
      </c>
    </row>
    <row r="31" spans="2:6" x14ac:dyDescent="0.2">
      <c r="B31" s="1">
        <v>78</v>
      </c>
      <c r="C31" s="6" t="s">
        <v>1</v>
      </c>
      <c r="D31" s="1">
        <v>214</v>
      </c>
      <c r="E31" s="6" t="s">
        <v>6</v>
      </c>
      <c r="F31" s="6">
        <f t="shared" si="0"/>
        <v>0</v>
      </c>
    </row>
    <row r="32" spans="2:6" x14ac:dyDescent="0.2">
      <c r="B32" s="1">
        <v>74</v>
      </c>
      <c r="C32" s="6" t="s">
        <v>0</v>
      </c>
      <c r="D32" s="1">
        <v>242</v>
      </c>
      <c r="E32" s="6" t="s">
        <v>6</v>
      </c>
      <c r="F32" s="6">
        <f t="shared" si="0"/>
        <v>1</v>
      </c>
    </row>
    <row r="33" spans="2:6" x14ac:dyDescent="0.2">
      <c r="B33" s="1">
        <v>75</v>
      </c>
      <c r="C33" s="6" t="s">
        <v>0</v>
      </c>
      <c r="D33" s="1">
        <v>226</v>
      </c>
      <c r="E33" s="6" t="s">
        <v>5</v>
      </c>
      <c r="F33" s="6">
        <f t="shared" si="0"/>
        <v>0</v>
      </c>
    </row>
    <row r="34" spans="2:6" x14ac:dyDescent="0.2">
      <c r="B34" s="1">
        <v>83</v>
      </c>
      <c r="C34" s="6" t="s">
        <v>1</v>
      </c>
      <c r="D34" s="1">
        <v>273</v>
      </c>
      <c r="E34" s="6" t="s">
        <v>6</v>
      </c>
      <c r="F34" s="6">
        <f t="shared" si="0"/>
        <v>1</v>
      </c>
    </row>
    <row r="35" spans="2:6" x14ac:dyDescent="0.2">
      <c r="B35" s="1">
        <v>72</v>
      </c>
      <c r="C35" s="6" t="s">
        <v>0</v>
      </c>
      <c r="D35" s="1">
        <v>146</v>
      </c>
      <c r="E35" s="6" t="s">
        <v>5</v>
      </c>
      <c r="F35" s="6">
        <f t="shared" si="0"/>
        <v>0</v>
      </c>
    </row>
    <row r="36" spans="2:6" x14ac:dyDescent="0.2">
      <c r="B36" s="1">
        <v>51</v>
      </c>
      <c r="C36" s="6" t="s">
        <v>1</v>
      </c>
      <c r="D36" s="1">
        <v>170</v>
      </c>
      <c r="E36" s="6" t="s">
        <v>5</v>
      </c>
      <c r="F36" s="6">
        <f t="shared" si="0"/>
        <v>0</v>
      </c>
    </row>
    <row r="37" spans="2:6" x14ac:dyDescent="0.2">
      <c r="B37" s="1">
        <v>32</v>
      </c>
      <c r="C37" s="6" t="s">
        <v>0</v>
      </c>
      <c r="D37" s="1">
        <v>214</v>
      </c>
      <c r="E37" s="6" t="s">
        <v>5</v>
      </c>
      <c r="F37" s="6">
        <f t="shared" si="0"/>
        <v>0</v>
      </c>
    </row>
    <row r="38" spans="2:6" x14ac:dyDescent="0.2">
      <c r="B38" s="1">
        <v>34</v>
      </c>
      <c r="C38" s="6" t="s">
        <v>0</v>
      </c>
      <c r="D38" s="1">
        <v>230</v>
      </c>
      <c r="E38" s="6" t="s">
        <v>6</v>
      </c>
      <c r="F38" s="6">
        <f t="shared" si="0"/>
        <v>0</v>
      </c>
    </row>
    <row r="39" spans="2:6" x14ac:dyDescent="0.2">
      <c r="B39" s="1">
        <v>68</v>
      </c>
      <c r="C39" s="6" t="s">
        <v>1</v>
      </c>
      <c r="D39" s="1">
        <v>179</v>
      </c>
      <c r="E39" s="6" t="s">
        <v>5</v>
      </c>
      <c r="F39" s="6">
        <f t="shared" si="0"/>
        <v>0</v>
      </c>
    </row>
    <row r="40" spans="2:6" x14ac:dyDescent="0.2">
      <c r="B40" s="1">
        <v>51</v>
      </c>
      <c r="C40" s="6" t="s">
        <v>0</v>
      </c>
      <c r="D40" s="1">
        <v>235</v>
      </c>
      <c r="E40" s="6" t="s">
        <v>6</v>
      </c>
      <c r="F40" s="6">
        <f t="shared" si="0"/>
        <v>0</v>
      </c>
    </row>
    <row r="41" spans="2:6" x14ac:dyDescent="0.2">
      <c r="B41" s="1">
        <v>76</v>
      </c>
      <c r="C41" s="6" t="s">
        <v>1</v>
      </c>
      <c r="D41" s="1">
        <v>263</v>
      </c>
      <c r="E41" s="6" t="s">
        <v>5</v>
      </c>
      <c r="F41" s="6">
        <f t="shared" si="0"/>
        <v>1</v>
      </c>
    </row>
    <row r="42" spans="2:6" x14ac:dyDescent="0.2">
      <c r="B42" s="1">
        <v>72</v>
      </c>
      <c r="C42" s="6" t="s">
        <v>0</v>
      </c>
      <c r="D42" s="1">
        <v>261</v>
      </c>
      <c r="E42" s="6" t="s">
        <v>6</v>
      </c>
      <c r="F42" s="6">
        <f t="shared" si="0"/>
        <v>1</v>
      </c>
    </row>
    <row r="43" spans="2:6" x14ac:dyDescent="0.2">
      <c r="B43" s="1">
        <v>46</v>
      </c>
      <c r="C43" s="6" t="s">
        <v>0</v>
      </c>
      <c r="D43" s="1">
        <v>235</v>
      </c>
      <c r="E43" s="6" t="s">
        <v>6</v>
      </c>
      <c r="F43" s="6">
        <f t="shared" si="0"/>
        <v>0</v>
      </c>
    </row>
    <row r="44" spans="2:6" x14ac:dyDescent="0.2">
      <c r="B44" s="1">
        <v>75</v>
      </c>
      <c r="C44" s="6" t="s">
        <v>1</v>
      </c>
      <c r="D44" s="1">
        <v>128</v>
      </c>
      <c r="E44" s="6" t="s">
        <v>5</v>
      </c>
      <c r="F44" s="6">
        <f t="shared" si="0"/>
        <v>0</v>
      </c>
    </row>
    <row r="45" spans="2:6" x14ac:dyDescent="0.2">
      <c r="B45" s="1">
        <v>60</v>
      </c>
      <c r="C45" s="6" t="s">
        <v>0</v>
      </c>
      <c r="D45" s="1">
        <v>202</v>
      </c>
      <c r="E45" s="6" t="s">
        <v>6</v>
      </c>
      <c r="F45" s="6">
        <f t="shared" si="0"/>
        <v>0</v>
      </c>
    </row>
    <row r="46" spans="2:6" x14ac:dyDescent="0.2">
      <c r="B46" s="1">
        <v>39</v>
      </c>
      <c r="C46" s="6" t="s">
        <v>1</v>
      </c>
      <c r="D46" s="1">
        <v>108</v>
      </c>
      <c r="E46" s="6" t="s">
        <v>5</v>
      </c>
      <c r="F46" s="6">
        <f t="shared" si="0"/>
        <v>0</v>
      </c>
    </row>
    <row r="47" spans="2:6" x14ac:dyDescent="0.2">
      <c r="B47" s="1">
        <v>61</v>
      </c>
      <c r="C47" s="6" t="s">
        <v>0</v>
      </c>
      <c r="D47" s="1">
        <v>218</v>
      </c>
      <c r="E47" s="6" t="s">
        <v>5</v>
      </c>
      <c r="F47" s="6">
        <f t="shared" si="0"/>
        <v>0</v>
      </c>
    </row>
  </sheetData>
  <autoFilter ref="B2:F47" xr:uid="{3CEC6B65-FC56-624E-AE4F-2CA83F86160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E59C-347A-5949-A7AC-18F7C8D37512}">
  <dimension ref="A1:J65"/>
  <sheetViews>
    <sheetView tabSelected="1" zoomScale="56" zoomScaleNormal="162" workbookViewId="0">
      <selection activeCell="J17" sqref="J17"/>
    </sheetView>
  </sheetViews>
  <sheetFormatPr baseColWidth="10" defaultColWidth="11.1640625" defaultRowHeight="16" x14ac:dyDescent="0.2"/>
  <cols>
    <col min="1" max="1" width="10.5" bestFit="1" customWidth="1"/>
    <col min="3" max="3" width="11.6640625" bestFit="1" customWidth="1"/>
    <col min="4" max="4" width="11.33203125" bestFit="1" customWidth="1"/>
    <col min="5" max="5" width="24.6640625" customWidth="1"/>
    <col min="6" max="6" width="12.5" bestFit="1" customWidth="1"/>
    <col min="7" max="7" width="12.6640625" customWidth="1"/>
    <col min="8" max="8" width="3" customWidth="1"/>
    <col min="10" max="10" width="21.83203125" customWidth="1"/>
    <col min="11" max="11" width="12.6640625" bestFit="1" customWidth="1"/>
  </cols>
  <sheetData>
    <row r="1" spans="1:10" ht="17" thickBot="1" x14ac:dyDescent="0.25"/>
    <row r="2" spans="1:10" x14ac:dyDescent="0.2">
      <c r="A2" s="9" t="s">
        <v>7</v>
      </c>
      <c r="B2" s="11" t="s">
        <v>8</v>
      </c>
      <c r="C2" s="10" t="s">
        <v>9</v>
      </c>
      <c r="D2" s="10" t="s">
        <v>10</v>
      </c>
      <c r="E2" s="10" t="s">
        <v>22</v>
      </c>
      <c r="F2" s="10" t="s">
        <v>26</v>
      </c>
      <c r="G2" s="11" t="s">
        <v>27</v>
      </c>
      <c r="I2" s="2">
        <v>0</v>
      </c>
      <c r="J2" s="22" t="s">
        <v>11</v>
      </c>
    </row>
    <row r="3" spans="1:10" x14ac:dyDescent="0.2">
      <c r="A3" s="1">
        <v>35</v>
      </c>
      <c r="B3" s="26">
        <v>0</v>
      </c>
      <c r="C3" s="12">
        <f>$I$2 + $I$3*A3</f>
        <v>0.35000000000000003</v>
      </c>
      <c r="D3" s="7">
        <f>1/(1+EXP(-C3))</f>
        <v>0.58661757891733013</v>
      </c>
      <c r="E3" s="7">
        <f>B3*LN(D3+0.0000000001) + (1-B3)*LN(1-D3+0.0000000001)</f>
        <v>-0.88338215517687046</v>
      </c>
      <c r="F3" s="7">
        <f>D3-B3</f>
        <v>0.58661757891733013</v>
      </c>
      <c r="G3" s="13">
        <f>(D3-B3)*A3</f>
        <v>20.531615262106556</v>
      </c>
      <c r="I3" s="3">
        <v>0.01</v>
      </c>
      <c r="J3" s="23" t="s">
        <v>12</v>
      </c>
    </row>
    <row r="4" spans="1:10" ht="17" thickBot="1" x14ac:dyDescent="0.25">
      <c r="A4" s="1">
        <v>45</v>
      </c>
      <c r="B4" s="26">
        <v>0</v>
      </c>
      <c r="C4" s="12">
        <f t="shared" ref="C4:C47" si="0">$I$2 + $I$3*A4</f>
        <v>0.45</v>
      </c>
      <c r="D4" s="7">
        <f t="shared" ref="D4:D47" si="1">1/(1+EXP(-C4))</f>
        <v>0.61063923394922204</v>
      </c>
      <c r="E4" s="7">
        <f>B4*LN(D4+0.0000000001) + (1-B4)*LN(1-D4+0.0000000001)</f>
        <v>-0.94324894574062379</v>
      </c>
      <c r="F4" s="7">
        <f t="shared" ref="F4:F47" si="2">D4-B4</f>
        <v>0.61063923394922204</v>
      </c>
      <c r="G4" s="13">
        <f t="shared" ref="G4:G47" si="3">(D4-B4)*A4</f>
        <v>27.478765527714991</v>
      </c>
      <c r="I4" s="4">
        <v>0.01</v>
      </c>
      <c r="J4" s="24" t="s">
        <v>23</v>
      </c>
    </row>
    <row r="5" spans="1:10" x14ac:dyDescent="0.2">
      <c r="A5" s="1">
        <v>55</v>
      </c>
      <c r="B5" s="26">
        <v>0</v>
      </c>
      <c r="C5" s="12">
        <f t="shared" si="0"/>
        <v>0.55000000000000004</v>
      </c>
      <c r="D5" s="7">
        <f t="shared" si="1"/>
        <v>0.63413559101080075</v>
      </c>
      <c r="E5" s="7">
        <f t="shared" ref="E5:E47" si="4">B5*LN(D5+0.0000000001) + (1-B5)*LN(1-D5+0.0000000001)</f>
        <v>-1.0054924811900126</v>
      </c>
      <c r="F5" s="7">
        <f t="shared" si="2"/>
        <v>0.63413559101080075</v>
      </c>
      <c r="G5" s="13">
        <f t="shared" si="3"/>
        <v>34.877457505594045</v>
      </c>
    </row>
    <row r="6" spans="1:10" x14ac:dyDescent="0.2">
      <c r="A6" s="1">
        <v>25</v>
      </c>
      <c r="B6" s="26">
        <v>0</v>
      </c>
      <c r="C6" s="12">
        <f t="shared" si="0"/>
        <v>0.25</v>
      </c>
      <c r="D6" s="7">
        <f t="shared" si="1"/>
        <v>0.56217650088579807</v>
      </c>
      <c r="E6" s="7">
        <f t="shared" si="4"/>
        <v>-0.82593941965044093</v>
      </c>
      <c r="F6" s="7">
        <f t="shared" si="2"/>
        <v>0.56217650088579807</v>
      </c>
      <c r="G6" s="13">
        <f t="shared" si="3"/>
        <v>14.054412522144952</v>
      </c>
    </row>
    <row r="7" spans="1:10" x14ac:dyDescent="0.2">
      <c r="A7" s="1">
        <v>65</v>
      </c>
      <c r="B7" s="26">
        <v>1</v>
      </c>
      <c r="C7" s="12">
        <f t="shared" si="0"/>
        <v>0.65</v>
      </c>
      <c r="D7" s="7">
        <f t="shared" si="1"/>
        <v>0.65701046267349883</v>
      </c>
      <c r="E7" s="7">
        <f t="shared" si="4"/>
        <v>-0.42005533555051056</v>
      </c>
      <c r="F7" s="7">
        <f t="shared" si="2"/>
        <v>-0.34298953732650117</v>
      </c>
      <c r="G7" s="13">
        <f t="shared" si="3"/>
        <v>-22.294319926222578</v>
      </c>
    </row>
    <row r="8" spans="1:10" x14ac:dyDescent="0.2">
      <c r="A8" s="1">
        <v>80</v>
      </c>
      <c r="B8" s="26">
        <v>0</v>
      </c>
      <c r="C8" s="12">
        <f t="shared" si="0"/>
        <v>0.8</v>
      </c>
      <c r="D8" s="7">
        <f t="shared" si="1"/>
        <v>0.6899744811276125</v>
      </c>
      <c r="E8" s="7">
        <f t="shared" si="4"/>
        <v>-1.1711006656252239</v>
      </c>
      <c r="F8" s="7">
        <f t="shared" si="2"/>
        <v>0.6899744811276125</v>
      </c>
      <c r="G8" s="13">
        <f t="shared" si="3"/>
        <v>55.197958490209004</v>
      </c>
    </row>
    <row r="9" spans="1:10" x14ac:dyDescent="0.2">
      <c r="A9" s="1">
        <v>48</v>
      </c>
      <c r="B9" s="26">
        <v>0</v>
      </c>
      <c r="C9" s="12">
        <f t="shared" si="0"/>
        <v>0.48</v>
      </c>
      <c r="D9" s="7">
        <f>1/(1+EXP(-C9))</f>
        <v>0.61774787476924897</v>
      </c>
      <c r="E9" s="7">
        <f t="shared" si="4"/>
        <v>-0.96167487413413588</v>
      </c>
      <c r="F9" s="7">
        <f t="shared" si="2"/>
        <v>0.61774787476924897</v>
      </c>
      <c r="G9" s="13">
        <f t="shared" si="3"/>
        <v>29.651897988923949</v>
      </c>
    </row>
    <row r="10" spans="1:10" x14ac:dyDescent="0.2">
      <c r="A10" s="1">
        <v>82</v>
      </c>
      <c r="B10" s="26">
        <v>0</v>
      </c>
      <c r="C10" s="12">
        <f t="shared" si="0"/>
        <v>0.82000000000000006</v>
      </c>
      <c r="D10" s="7">
        <f t="shared" si="1"/>
        <v>0.69423634010803059</v>
      </c>
      <c r="E10" s="7">
        <f t="shared" si="4"/>
        <v>-1.1849428284153956</v>
      </c>
      <c r="F10" s="7">
        <f t="shared" si="2"/>
        <v>0.69423634010803059</v>
      </c>
      <c r="G10" s="13">
        <f t="shared" si="3"/>
        <v>56.927379888858511</v>
      </c>
    </row>
    <row r="11" spans="1:10" x14ac:dyDescent="0.2">
      <c r="A11" s="1">
        <v>81</v>
      </c>
      <c r="B11" s="26">
        <v>0</v>
      </c>
      <c r="C11" s="12">
        <f t="shared" si="0"/>
        <v>0.81</v>
      </c>
      <c r="D11" s="7">
        <f t="shared" si="1"/>
        <v>0.69210950430178819</v>
      </c>
      <c r="E11" s="7">
        <f t="shared" si="4"/>
        <v>-1.1780110923481364</v>
      </c>
      <c r="F11" s="7">
        <f t="shared" si="2"/>
        <v>0.69210950430178819</v>
      </c>
      <c r="G11" s="13">
        <f t="shared" si="3"/>
        <v>56.060869848444845</v>
      </c>
    </row>
    <row r="12" spans="1:10" x14ac:dyDescent="0.2">
      <c r="A12" s="1">
        <v>73</v>
      </c>
      <c r="B12" s="26">
        <v>0</v>
      </c>
      <c r="C12" s="12">
        <f t="shared" si="0"/>
        <v>0.73</v>
      </c>
      <c r="D12" s="7">
        <f t="shared" si="1"/>
        <v>0.67480527258231349</v>
      </c>
      <c r="E12" s="7">
        <f t="shared" si="4"/>
        <v>-1.1233311144851588</v>
      </c>
      <c r="F12" s="7">
        <f t="shared" si="2"/>
        <v>0.67480527258231349</v>
      </c>
      <c r="G12" s="13">
        <f t="shared" si="3"/>
        <v>49.260784898508888</v>
      </c>
    </row>
    <row r="13" spans="1:10" x14ac:dyDescent="0.2">
      <c r="A13" s="1">
        <v>84</v>
      </c>
      <c r="B13" s="26">
        <v>1</v>
      </c>
      <c r="C13" s="12">
        <f t="shared" si="0"/>
        <v>0.84</v>
      </c>
      <c r="D13" s="7">
        <f t="shared" si="1"/>
        <v>0.69846521600253875</v>
      </c>
      <c r="E13" s="7">
        <f t="shared" si="4"/>
        <v>-0.3588698995171522</v>
      </c>
      <c r="F13" s="7">
        <f t="shared" si="2"/>
        <v>-0.30153478399746125</v>
      </c>
      <c r="G13" s="13">
        <f t="shared" si="3"/>
        <v>-25.328921855786746</v>
      </c>
    </row>
    <row r="14" spans="1:10" x14ac:dyDescent="0.2">
      <c r="A14" s="1">
        <v>62</v>
      </c>
      <c r="B14" s="26">
        <v>1</v>
      </c>
      <c r="C14" s="12">
        <f t="shared" si="0"/>
        <v>0.62</v>
      </c>
      <c r="D14" s="7">
        <f t="shared" si="1"/>
        <v>0.6502185485738271</v>
      </c>
      <c r="E14" s="7">
        <f t="shared" si="4"/>
        <v>-0.43044674387570159</v>
      </c>
      <c r="F14" s="7">
        <f t="shared" si="2"/>
        <v>-0.3497814514261729</v>
      </c>
      <c r="G14" s="13">
        <f t="shared" si="3"/>
        <v>-21.686449988422719</v>
      </c>
    </row>
    <row r="15" spans="1:10" x14ac:dyDescent="0.2">
      <c r="A15" s="1">
        <v>53</v>
      </c>
      <c r="B15" s="26">
        <v>0</v>
      </c>
      <c r="C15" s="12">
        <f t="shared" si="0"/>
        <v>0.53</v>
      </c>
      <c r="D15" s="7">
        <f t="shared" si="1"/>
        <v>0.62948311196739493</v>
      </c>
      <c r="E15" s="7">
        <f t="shared" si="4"/>
        <v>-0.99285625328049121</v>
      </c>
      <c r="F15" s="7">
        <f t="shared" si="2"/>
        <v>0.62948311196739493</v>
      </c>
      <c r="G15" s="13">
        <f t="shared" si="3"/>
        <v>33.362604934271928</v>
      </c>
    </row>
    <row r="16" spans="1:10" x14ac:dyDescent="0.2">
      <c r="A16" s="1">
        <v>76</v>
      </c>
      <c r="B16" s="26">
        <v>0</v>
      </c>
      <c r="C16" s="12">
        <f t="shared" si="0"/>
        <v>0.76</v>
      </c>
      <c r="D16" s="7">
        <f t="shared" si="1"/>
        <v>0.68135373378902564</v>
      </c>
      <c r="E16" s="7">
        <f t="shared" si="4"/>
        <v>-1.1436736745006666</v>
      </c>
      <c r="F16" s="7">
        <f t="shared" si="2"/>
        <v>0.68135373378902564</v>
      </c>
      <c r="G16" s="13">
        <f t="shared" si="3"/>
        <v>51.782883767965949</v>
      </c>
    </row>
    <row r="17" spans="1:7" x14ac:dyDescent="0.2">
      <c r="A17" s="1">
        <v>51</v>
      </c>
      <c r="B17" s="26">
        <v>0</v>
      </c>
      <c r="C17" s="12">
        <f t="shared" si="0"/>
        <v>0.51</v>
      </c>
      <c r="D17" s="7">
        <f t="shared" si="1"/>
        <v>0.6248064744684293</v>
      </c>
      <c r="E17" s="7">
        <f t="shared" si="4"/>
        <v>-0.98031331777834585</v>
      </c>
      <c r="F17" s="7">
        <f t="shared" si="2"/>
        <v>0.6248064744684293</v>
      </c>
      <c r="G17" s="13">
        <f t="shared" si="3"/>
        <v>31.865130197889894</v>
      </c>
    </row>
    <row r="18" spans="1:7" x14ac:dyDescent="0.2">
      <c r="A18" s="1">
        <v>80</v>
      </c>
      <c r="B18" s="26">
        <v>0</v>
      </c>
      <c r="C18" s="12">
        <f t="shared" si="0"/>
        <v>0.8</v>
      </c>
      <c r="D18" s="7">
        <f t="shared" si="1"/>
        <v>0.6899744811276125</v>
      </c>
      <c r="E18" s="7">
        <f t="shared" si="4"/>
        <v>-1.1711006656252239</v>
      </c>
      <c r="F18" s="7">
        <f t="shared" si="2"/>
        <v>0.6899744811276125</v>
      </c>
      <c r="G18" s="13">
        <f t="shared" si="3"/>
        <v>55.197958490209004</v>
      </c>
    </row>
    <row r="19" spans="1:7" x14ac:dyDescent="0.2">
      <c r="A19" s="1">
        <v>56</v>
      </c>
      <c r="B19" s="26">
        <v>0</v>
      </c>
      <c r="C19" s="12">
        <f t="shared" si="0"/>
        <v>0.56000000000000005</v>
      </c>
      <c r="D19" s="7">
        <f t="shared" si="1"/>
        <v>0.63645254028156639</v>
      </c>
      <c r="E19" s="7">
        <f t="shared" si="4"/>
        <v>-1.0118454270692392</v>
      </c>
      <c r="F19" s="7">
        <f t="shared" si="2"/>
        <v>0.63645254028156639</v>
      </c>
      <c r="G19" s="13">
        <f t="shared" si="3"/>
        <v>35.641342255767718</v>
      </c>
    </row>
    <row r="20" spans="1:7" x14ac:dyDescent="0.2">
      <c r="A20" s="1">
        <v>49</v>
      </c>
      <c r="B20" s="26">
        <v>0</v>
      </c>
      <c r="C20" s="12">
        <f t="shared" si="0"/>
        <v>0.49</v>
      </c>
      <c r="D20" s="7">
        <f t="shared" si="1"/>
        <v>0.62010643234309015</v>
      </c>
      <c r="E20" s="7">
        <f t="shared" si="4"/>
        <v>-0.96786415034302997</v>
      </c>
      <c r="F20" s="7">
        <f t="shared" si="2"/>
        <v>0.62010643234309015</v>
      </c>
      <c r="G20" s="13">
        <f t="shared" si="3"/>
        <v>30.385215184811418</v>
      </c>
    </row>
    <row r="21" spans="1:7" x14ac:dyDescent="0.2">
      <c r="A21" s="1">
        <v>53</v>
      </c>
      <c r="B21" s="26">
        <v>0</v>
      </c>
      <c r="C21" s="12">
        <f t="shared" si="0"/>
        <v>0.53</v>
      </c>
      <c r="D21" s="7">
        <f t="shared" si="1"/>
        <v>0.62948311196739493</v>
      </c>
      <c r="E21" s="7">
        <f t="shared" si="4"/>
        <v>-0.99285625328049121</v>
      </c>
      <c r="F21" s="7">
        <f t="shared" si="2"/>
        <v>0.62948311196739493</v>
      </c>
      <c r="G21" s="13">
        <f t="shared" si="3"/>
        <v>33.362604934271928</v>
      </c>
    </row>
    <row r="22" spans="1:7" x14ac:dyDescent="0.2">
      <c r="A22" s="1">
        <v>63</v>
      </c>
      <c r="B22" s="26">
        <v>0</v>
      </c>
      <c r="C22" s="12">
        <f t="shared" si="0"/>
        <v>0.63</v>
      </c>
      <c r="D22" s="7">
        <f t="shared" si="1"/>
        <v>0.6524894621927444</v>
      </c>
      <c r="E22" s="7">
        <f t="shared" si="4"/>
        <v>-1.0569602895241152</v>
      </c>
      <c r="F22" s="7">
        <f t="shared" si="2"/>
        <v>0.6524894621927444</v>
      </c>
      <c r="G22" s="13">
        <f t="shared" si="3"/>
        <v>41.106836118142894</v>
      </c>
    </row>
    <row r="23" spans="1:7" x14ac:dyDescent="0.2">
      <c r="A23" s="1">
        <v>76</v>
      </c>
      <c r="B23" s="26">
        <v>0</v>
      </c>
      <c r="C23" s="12">
        <f t="shared" si="0"/>
        <v>0.76</v>
      </c>
      <c r="D23" s="7">
        <f t="shared" si="1"/>
        <v>0.68135373378902564</v>
      </c>
      <c r="E23" s="7">
        <f t="shared" si="4"/>
        <v>-1.1436736745006666</v>
      </c>
      <c r="F23" s="7">
        <f t="shared" si="2"/>
        <v>0.68135373378902564</v>
      </c>
      <c r="G23" s="13">
        <f t="shared" si="3"/>
        <v>51.782883767965949</v>
      </c>
    </row>
    <row r="24" spans="1:7" x14ac:dyDescent="0.2">
      <c r="A24" s="1">
        <v>34</v>
      </c>
      <c r="B24" s="26">
        <v>0</v>
      </c>
      <c r="C24" s="12">
        <f t="shared" si="0"/>
        <v>0.34</v>
      </c>
      <c r="D24" s="7">
        <f t="shared" si="1"/>
        <v>0.58419052293540741</v>
      </c>
      <c r="E24" s="7">
        <f t="shared" si="4"/>
        <v>-0.87752811121433416</v>
      </c>
      <c r="F24" s="7">
        <f t="shared" si="2"/>
        <v>0.58419052293540741</v>
      </c>
      <c r="G24" s="13">
        <f t="shared" si="3"/>
        <v>19.862477779803854</v>
      </c>
    </row>
    <row r="25" spans="1:7" x14ac:dyDescent="0.2">
      <c r="A25" s="1">
        <v>53</v>
      </c>
      <c r="B25" s="26">
        <v>0</v>
      </c>
      <c r="C25" s="12">
        <f t="shared" si="0"/>
        <v>0.53</v>
      </c>
      <c r="D25" s="7">
        <f t="shared" si="1"/>
        <v>0.62948311196739493</v>
      </c>
      <c r="E25" s="7">
        <f t="shared" si="4"/>
        <v>-0.99285625328049121</v>
      </c>
      <c r="F25" s="7">
        <f t="shared" si="2"/>
        <v>0.62948311196739493</v>
      </c>
      <c r="G25" s="13">
        <f t="shared" si="3"/>
        <v>33.362604934271928</v>
      </c>
    </row>
    <row r="26" spans="1:7" x14ac:dyDescent="0.2">
      <c r="A26" s="1">
        <v>39</v>
      </c>
      <c r="B26" s="26">
        <v>0</v>
      </c>
      <c r="C26" s="12">
        <f t="shared" si="0"/>
        <v>0.39</v>
      </c>
      <c r="D26" s="7">
        <f t="shared" si="1"/>
        <v>0.5962826992967879</v>
      </c>
      <c r="E26" s="7">
        <f t="shared" si="4"/>
        <v>-0.90704039644772894</v>
      </c>
      <c r="F26" s="7">
        <f t="shared" si="2"/>
        <v>0.5962826992967879</v>
      </c>
      <c r="G26" s="13">
        <f t="shared" si="3"/>
        <v>23.255025272574727</v>
      </c>
    </row>
    <row r="27" spans="1:7" x14ac:dyDescent="0.2">
      <c r="A27" s="1">
        <v>41</v>
      </c>
      <c r="B27" s="26">
        <v>0</v>
      </c>
      <c r="C27" s="12">
        <f t="shared" si="0"/>
        <v>0.41000000000000003</v>
      </c>
      <c r="D27" s="7">
        <f t="shared" si="1"/>
        <v>0.60108787884836978</v>
      </c>
      <c r="E27" s="7">
        <f t="shared" si="4"/>
        <v>-0.91901413383996244</v>
      </c>
      <c r="F27" s="7">
        <f t="shared" si="2"/>
        <v>0.60108787884836978</v>
      </c>
      <c r="G27" s="13">
        <f t="shared" si="3"/>
        <v>24.644603032783159</v>
      </c>
    </row>
    <row r="28" spans="1:7" x14ac:dyDescent="0.2">
      <c r="A28" s="1">
        <v>64</v>
      </c>
      <c r="B28" s="26">
        <v>0</v>
      </c>
      <c r="C28" s="12">
        <f t="shared" si="0"/>
        <v>0.64</v>
      </c>
      <c r="D28" s="7">
        <f t="shared" si="1"/>
        <v>0.65475346060631923</v>
      </c>
      <c r="E28" s="7">
        <f t="shared" si="4"/>
        <v>-1.0634965099328861</v>
      </c>
      <c r="F28" s="7">
        <f t="shared" si="2"/>
        <v>0.65475346060631923</v>
      </c>
      <c r="G28" s="13">
        <f t="shared" si="3"/>
        <v>41.90422147880443</v>
      </c>
    </row>
    <row r="29" spans="1:7" x14ac:dyDescent="0.2">
      <c r="A29" s="1">
        <v>66</v>
      </c>
      <c r="B29" s="26">
        <v>0</v>
      </c>
      <c r="C29" s="12">
        <f t="shared" si="0"/>
        <v>0.66</v>
      </c>
      <c r="D29" s="7">
        <f t="shared" si="1"/>
        <v>0.65926038845138546</v>
      </c>
      <c r="E29" s="7">
        <f t="shared" si="4"/>
        <v>-1.0766366955947602</v>
      </c>
      <c r="F29" s="7">
        <f t="shared" si="2"/>
        <v>0.65926038845138546</v>
      </c>
      <c r="G29" s="13">
        <f t="shared" si="3"/>
        <v>43.511185637791442</v>
      </c>
    </row>
    <row r="30" spans="1:7" x14ac:dyDescent="0.2">
      <c r="A30" s="1">
        <v>79</v>
      </c>
      <c r="B30" s="26">
        <v>1</v>
      </c>
      <c r="C30" s="12">
        <f t="shared" si="0"/>
        <v>0.79</v>
      </c>
      <c r="D30" s="7">
        <f t="shared" si="1"/>
        <v>0.68783133058284041</v>
      </c>
      <c r="E30" s="7">
        <f t="shared" si="4"/>
        <v>-0.3742116299963672</v>
      </c>
      <c r="F30" s="7">
        <f t="shared" si="2"/>
        <v>-0.31216866941715959</v>
      </c>
      <c r="G30" s="13">
        <f t="shared" si="3"/>
        <v>-24.661324883955608</v>
      </c>
    </row>
    <row r="31" spans="1:7" x14ac:dyDescent="0.2">
      <c r="A31" s="1">
        <v>78</v>
      </c>
      <c r="B31" s="26">
        <v>0</v>
      </c>
      <c r="C31" s="12">
        <f t="shared" si="0"/>
        <v>0.78</v>
      </c>
      <c r="D31" s="7">
        <f t="shared" si="1"/>
        <v>0.6856801139382539</v>
      </c>
      <c r="E31" s="7">
        <f t="shared" si="4"/>
        <v>-1.1573440659051146</v>
      </c>
      <c r="F31" s="7">
        <f t="shared" si="2"/>
        <v>0.6856801139382539</v>
      </c>
      <c r="G31" s="13">
        <f t="shared" si="3"/>
        <v>53.483048887183806</v>
      </c>
    </row>
    <row r="32" spans="1:7" x14ac:dyDescent="0.2">
      <c r="A32" s="1">
        <v>74</v>
      </c>
      <c r="B32" s="26">
        <v>1</v>
      </c>
      <c r="C32" s="12">
        <f t="shared" si="0"/>
        <v>0.74</v>
      </c>
      <c r="D32" s="7">
        <f t="shared" si="1"/>
        <v>0.67699585623852299</v>
      </c>
      <c r="E32" s="7">
        <f t="shared" si="4"/>
        <v>-0.39009012671115889</v>
      </c>
      <c r="F32" s="7">
        <f t="shared" si="2"/>
        <v>-0.32300414376147701</v>
      </c>
      <c r="G32" s="13">
        <f t="shared" si="3"/>
        <v>-23.902306638349298</v>
      </c>
    </row>
    <row r="33" spans="1:7" x14ac:dyDescent="0.2">
      <c r="A33" s="1">
        <v>75</v>
      </c>
      <c r="B33" s="26">
        <v>0</v>
      </c>
      <c r="C33" s="12">
        <f t="shared" si="0"/>
        <v>0.75</v>
      </c>
      <c r="D33" s="7">
        <f t="shared" si="1"/>
        <v>0.67917869917539297</v>
      </c>
      <c r="E33" s="7">
        <f t="shared" si="4"/>
        <v>-1.1368710058031999</v>
      </c>
      <c r="F33" s="7">
        <f t="shared" si="2"/>
        <v>0.67917869917539297</v>
      </c>
      <c r="G33" s="13">
        <f t="shared" si="3"/>
        <v>50.938402438154476</v>
      </c>
    </row>
    <row r="34" spans="1:7" x14ac:dyDescent="0.2">
      <c r="A34" s="1">
        <v>83</v>
      </c>
      <c r="B34" s="26">
        <v>1</v>
      </c>
      <c r="C34" s="12">
        <f t="shared" si="0"/>
        <v>0.83000000000000007</v>
      </c>
      <c r="D34" s="7">
        <f t="shared" si="1"/>
        <v>0.69635492982383418</v>
      </c>
      <c r="E34" s="7">
        <f t="shared" si="4"/>
        <v>-0.36189579184437282</v>
      </c>
      <c r="F34" s="7">
        <f t="shared" si="2"/>
        <v>-0.30364507017616582</v>
      </c>
      <c r="G34" s="13">
        <f t="shared" si="3"/>
        <v>-25.202540824621764</v>
      </c>
    </row>
    <row r="35" spans="1:7" x14ac:dyDescent="0.2">
      <c r="A35" s="1">
        <v>72</v>
      </c>
      <c r="B35" s="26">
        <v>0</v>
      </c>
      <c r="C35" s="12">
        <f t="shared" si="0"/>
        <v>0.72</v>
      </c>
      <c r="D35" s="7">
        <f t="shared" si="1"/>
        <v>0.67260701706776038</v>
      </c>
      <c r="E35" s="7">
        <f t="shared" si="4"/>
        <v>-1.1165940466747808</v>
      </c>
      <c r="F35" s="7">
        <f t="shared" si="2"/>
        <v>0.67260701706776038</v>
      </c>
      <c r="G35" s="13">
        <f t="shared" si="3"/>
        <v>48.42770522887875</v>
      </c>
    </row>
    <row r="36" spans="1:7" x14ac:dyDescent="0.2">
      <c r="A36" s="1">
        <v>51</v>
      </c>
      <c r="B36" s="26">
        <v>0</v>
      </c>
      <c r="C36" s="12">
        <f t="shared" si="0"/>
        <v>0.51</v>
      </c>
      <c r="D36" s="7">
        <f t="shared" si="1"/>
        <v>0.6248064744684293</v>
      </c>
      <c r="E36" s="7">
        <f t="shared" si="4"/>
        <v>-0.98031331777834585</v>
      </c>
      <c r="F36" s="7">
        <f t="shared" si="2"/>
        <v>0.6248064744684293</v>
      </c>
      <c r="G36" s="13">
        <f t="shared" si="3"/>
        <v>31.865130197889894</v>
      </c>
    </row>
    <row r="37" spans="1:7" x14ac:dyDescent="0.2">
      <c r="A37" s="1">
        <v>32</v>
      </c>
      <c r="B37" s="26">
        <v>0</v>
      </c>
      <c r="C37" s="12">
        <f t="shared" si="0"/>
        <v>0.32</v>
      </c>
      <c r="D37" s="7">
        <f t="shared" si="1"/>
        <v>0.5793242521487495</v>
      </c>
      <c r="E37" s="7">
        <f t="shared" si="4"/>
        <v>-0.86589293694236258</v>
      </c>
      <c r="F37" s="7">
        <f t="shared" si="2"/>
        <v>0.5793242521487495</v>
      </c>
      <c r="G37" s="13">
        <f t="shared" si="3"/>
        <v>18.538376068759984</v>
      </c>
    </row>
    <row r="38" spans="1:7" x14ac:dyDescent="0.2">
      <c r="A38" s="1">
        <v>34</v>
      </c>
      <c r="B38" s="26">
        <v>0</v>
      </c>
      <c r="C38" s="12">
        <f t="shared" si="0"/>
        <v>0.34</v>
      </c>
      <c r="D38" s="7">
        <f t="shared" si="1"/>
        <v>0.58419052293540741</v>
      </c>
      <c r="E38" s="7">
        <f t="shared" si="4"/>
        <v>-0.87752811121433416</v>
      </c>
      <c r="F38" s="7">
        <f t="shared" si="2"/>
        <v>0.58419052293540741</v>
      </c>
      <c r="G38" s="13">
        <f t="shared" si="3"/>
        <v>19.862477779803854</v>
      </c>
    </row>
    <row r="39" spans="1:7" x14ac:dyDescent="0.2">
      <c r="A39" s="1">
        <v>68</v>
      </c>
      <c r="B39" s="26">
        <v>0</v>
      </c>
      <c r="C39" s="12">
        <f t="shared" si="0"/>
        <v>0.68</v>
      </c>
      <c r="D39" s="7">
        <f t="shared" si="1"/>
        <v>0.66373869740435276</v>
      </c>
      <c r="E39" s="7">
        <f t="shared" si="4"/>
        <v>-1.0898667346662747</v>
      </c>
      <c r="F39" s="7">
        <f t="shared" si="2"/>
        <v>0.66373869740435276</v>
      </c>
      <c r="G39" s="13">
        <f t="shared" si="3"/>
        <v>45.13423142349599</v>
      </c>
    </row>
    <row r="40" spans="1:7" x14ac:dyDescent="0.2">
      <c r="A40" s="1">
        <v>51</v>
      </c>
      <c r="B40" s="26">
        <v>0</v>
      </c>
      <c r="C40" s="12">
        <f t="shared" si="0"/>
        <v>0.51</v>
      </c>
      <c r="D40" s="7">
        <f t="shared" si="1"/>
        <v>0.6248064744684293</v>
      </c>
      <c r="E40" s="7">
        <f t="shared" si="4"/>
        <v>-0.98031331777834585</v>
      </c>
      <c r="F40" s="7">
        <f t="shared" si="2"/>
        <v>0.6248064744684293</v>
      </c>
      <c r="G40" s="13">
        <f t="shared" si="3"/>
        <v>31.865130197889894</v>
      </c>
    </row>
    <row r="41" spans="1:7" x14ac:dyDescent="0.2">
      <c r="A41" s="1">
        <v>76</v>
      </c>
      <c r="B41" s="26">
        <v>1</v>
      </c>
      <c r="C41" s="12">
        <f t="shared" si="0"/>
        <v>0.76</v>
      </c>
      <c r="D41" s="7">
        <f t="shared" si="1"/>
        <v>0.68135373378902564</v>
      </c>
      <c r="E41" s="7">
        <f t="shared" si="4"/>
        <v>-0.38367367466772712</v>
      </c>
      <c r="F41" s="7">
        <f t="shared" si="2"/>
        <v>-0.31864626621097436</v>
      </c>
      <c r="G41" s="13">
        <f t="shared" si="3"/>
        <v>-24.217116232034051</v>
      </c>
    </row>
    <row r="42" spans="1:7" x14ac:dyDescent="0.2">
      <c r="A42" s="1">
        <v>72</v>
      </c>
      <c r="B42" s="26">
        <v>1</v>
      </c>
      <c r="C42" s="12">
        <f t="shared" si="0"/>
        <v>0.72</v>
      </c>
      <c r="D42" s="7">
        <f t="shared" si="1"/>
        <v>0.67260701706776038</v>
      </c>
      <c r="E42" s="7">
        <f t="shared" si="4"/>
        <v>-0.39659404683154925</v>
      </c>
      <c r="F42" s="7">
        <f t="shared" si="2"/>
        <v>-0.32739298293223962</v>
      </c>
      <c r="G42" s="13">
        <f t="shared" si="3"/>
        <v>-23.572294771121253</v>
      </c>
    </row>
    <row r="43" spans="1:7" x14ac:dyDescent="0.2">
      <c r="A43" s="1">
        <v>46</v>
      </c>
      <c r="B43" s="26">
        <v>0</v>
      </c>
      <c r="C43" s="12">
        <f t="shared" si="0"/>
        <v>0.46</v>
      </c>
      <c r="D43" s="7">
        <f t="shared" si="1"/>
        <v>0.61301417613933551</v>
      </c>
      <c r="E43" s="7">
        <f t="shared" si="4"/>
        <v>-0.94936721721587003</v>
      </c>
      <c r="F43" s="7">
        <f t="shared" si="2"/>
        <v>0.61301417613933551</v>
      </c>
      <c r="G43" s="13">
        <f t="shared" si="3"/>
        <v>28.198652102409433</v>
      </c>
    </row>
    <row r="44" spans="1:7" x14ac:dyDescent="0.2">
      <c r="A44" s="1">
        <v>75</v>
      </c>
      <c r="B44" s="26">
        <v>0</v>
      </c>
      <c r="C44" s="12">
        <f t="shared" si="0"/>
        <v>0.75</v>
      </c>
      <c r="D44" s="7">
        <f t="shared" si="1"/>
        <v>0.67917869917539297</v>
      </c>
      <c r="E44" s="7">
        <f t="shared" si="4"/>
        <v>-1.1368710058031999</v>
      </c>
      <c r="F44" s="7">
        <f t="shared" si="2"/>
        <v>0.67917869917539297</v>
      </c>
      <c r="G44" s="13">
        <f t="shared" si="3"/>
        <v>50.938402438154476</v>
      </c>
    </row>
    <row r="45" spans="1:7" x14ac:dyDescent="0.2">
      <c r="A45" s="1">
        <v>60</v>
      </c>
      <c r="B45" s="26">
        <v>0</v>
      </c>
      <c r="C45" s="12">
        <f t="shared" si="0"/>
        <v>0.6</v>
      </c>
      <c r="D45" s="7">
        <f t="shared" si="1"/>
        <v>0.6456563062257954</v>
      </c>
      <c r="E45" s="7">
        <f t="shared" si="4"/>
        <v>-1.0374879502036736</v>
      </c>
      <c r="F45" s="7">
        <f t="shared" si="2"/>
        <v>0.6456563062257954</v>
      </c>
      <c r="G45" s="13">
        <f t="shared" si="3"/>
        <v>38.739378373547723</v>
      </c>
    </row>
    <row r="46" spans="1:7" x14ac:dyDescent="0.2">
      <c r="A46" s="1">
        <v>39</v>
      </c>
      <c r="B46" s="26">
        <v>0</v>
      </c>
      <c r="C46" s="12">
        <f t="shared" si="0"/>
        <v>0.39</v>
      </c>
      <c r="D46" s="7">
        <f t="shared" si="1"/>
        <v>0.5962826992967879</v>
      </c>
      <c r="E46" s="7">
        <f t="shared" si="4"/>
        <v>-0.90704039644772894</v>
      </c>
      <c r="F46" s="7">
        <f t="shared" si="2"/>
        <v>0.5962826992967879</v>
      </c>
      <c r="G46" s="13">
        <f t="shared" si="3"/>
        <v>23.255025272574727</v>
      </c>
    </row>
    <row r="47" spans="1:7" ht="17" thickBot="1" x14ac:dyDescent="0.25">
      <c r="A47" s="27">
        <v>61</v>
      </c>
      <c r="B47" s="28">
        <v>0</v>
      </c>
      <c r="C47" s="14">
        <f t="shared" si="0"/>
        <v>0.61</v>
      </c>
      <c r="D47" s="15">
        <f t="shared" si="1"/>
        <v>0.6479408020806503</v>
      </c>
      <c r="E47" s="15">
        <f t="shared" si="4"/>
        <v>-1.0439559413327359</v>
      </c>
      <c r="F47" s="15">
        <f t="shared" si="2"/>
        <v>0.6479408020806503</v>
      </c>
      <c r="G47" s="29">
        <f t="shared" si="3"/>
        <v>39.52438892691967</v>
      </c>
    </row>
    <row r="48" spans="1:7" ht="19" x14ac:dyDescent="0.25">
      <c r="E48" s="25">
        <f>-(1/COUNT(A3:A47))*(SUM(E3:E47))</f>
        <v>0.91044717066086545</v>
      </c>
      <c r="F48" s="16">
        <f>SUM(F3:F47)</f>
        <v>21.050245550960678</v>
      </c>
      <c r="G48" s="17">
        <f>SUM(G3:G47)</f>
        <v>1184.9737939349804</v>
      </c>
    </row>
    <row r="49" spans="1:10" ht="33" thickBot="1" x14ac:dyDescent="0.25">
      <c r="E49" s="18" t="s">
        <v>13</v>
      </c>
      <c r="F49" s="19" t="s">
        <v>14</v>
      </c>
      <c r="G49" s="20" t="s">
        <v>15</v>
      </c>
      <c r="I49" s="7"/>
    </row>
    <row r="50" spans="1:10" x14ac:dyDescent="0.2">
      <c r="I50" s="7"/>
    </row>
    <row r="54" spans="1:10" x14ac:dyDescent="0.2">
      <c r="A54" s="8" t="s">
        <v>16</v>
      </c>
      <c r="B54" t="s">
        <v>17</v>
      </c>
      <c r="C54" s="7">
        <f>I2-I$4*F$48</f>
        <v>-0.21050245550960678</v>
      </c>
    </row>
    <row r="55" spans="1:10" x14ac:dyDescent="0.2">
      <c r="B55" t="s">
        <v>18</v>
      </c>
      <c r="C55" s="7">
        <f>I3-I$4*G$48</f>
        <v>-11.839737939349805</v>
      </c>
    </row>
    <row r="56" spans="1:10" x14ac:dyDescent="0.2">
      <c r="A56" s="8" t="s">
        <v>19</v>
      </c>
      <c r="B56" t="s">
        <v>20</v>
      </c>
      <c r="C56" s="7">
        <f>C54-I$4*F$48</f>
        <v>-0.42100491101921356</v>
      </c>
    </row>
    <row r="57" spans="1:10" x14ac:dyDescent="0.2">
      <c r="B57" t="s">
        <v>21</v>
      </c>
      <c r="C57" s="7">
        <f>C55-I$4*G$48</f>
        <v>-23.689475878699611</v>
      </c>
    </row>
    <row r="58" spans="1:10" x14ac:dyDescent="0.2">
      <c r="A58" s="8" t="s">
        <v>32</v>
      </c>
      <c r="B58" t="s">
        <v>36</v>
      </c>
      <c r="C58" s="7">
        <f>C56-I$4*F$48</f>
        <v>-0.63150736652882034</v>
      </c>
    </row>
    <row r="59" spans="1:10" x14ac:dyDescent="0.2">
      <c r="B59" t="s">
        <v>28</v>
      </c>
      <c r="C59" s="7">
        <f>C57-I$4*G$48</f>
        <v>-35.539213818049419</v>
      </c>
      <c r="I59" t="s">
        <v>25</v>
      </c>
      <c r="J59" s="21">
        <v>78</v>
      </c>
    </row>
    <row r="60" spans="1:10" x14ac:dyDescent="0.2">
      <c r="A60" s="8" t="s">
        <v>33</v>
      </c>
      <c r="B60" t="s">
        <v>37</v>
      </c>
      <c r="C60" s="7">
        <f>C58-I$4*F$48</f>
        <v>-0.84200982203842711</v>
      </c>
      <c r="I60" t="s">
        <v>24</v>
      </c>
      <c r="J60">
        <f>1 / (1 + EXP(-(C64 * J59 + C65)))</f>
        <v>2.1983785523354284E-74</v>
      </c>
    </row>
    <row r="61" spans="1:10" x14ac:dyDescent="0.2">
      <c r="B61" t="s">
        <v>29</v>
      </c>
      <c r="C61" s="7">
        <f>C59-I$4*G$48</f>
        <v>-47.388951757399226</v>
      </c>
    </row>
    <row r="62" spans="1:10" x14ac:dyDescent="0.2">
      <c r="A62" s="8" t="s">
        <v>34</v>
      </c>
      <c r="B62" t="s">
        <v>38</v>
      </c>
      <c r="C62" s="7">
        <f>C60-I$4*F$48</f>
        <v>-1.052512277548034</v>
      </c>
    </row>
    <row r="63" spans="1:10" x14ac:dyDescent="0.2">
      <c r="B63" t="s">
        <v>30</v>
      </c>
      <c r="C63" s="7">
        <f>C61-I$4*G$48</f>
        <v>-59.238689696749034</v>
      </c>
    </row>
    <row r="64" spans="1:10" x14ac:dyDescent="0.2">
      <c r="A64" s="8" t="s">
        <v>35</v>
      </c>
      <c r="B64" t="s">
        <v>39</v>
      </c>
      <c r="C64" s="7">
        <f>C62-I$4*F$48</f>
        <v>-1.2630147330576409</v>
      </c>
    </row>
    <row r="65" spans="2:3" x14ac:dyDescent="0.2">
      <c r="B65" t="s">
        <v>31</v>
      </c>
      <c r="C65" s="7">
        <f>C63-I$4*G$48</f>
        <v>-71.088427636098842</v>
      </c>
    </row>
  </sheetData>
  <pageMargins left="0.7" right="0.7" top="0.75" bottom="0.75" header="0.3" footer="0.3"/>
  <pageSetup orientation="portrait" r:id="rId1"/>
  <ignoredErrors>
    <ignoredError sqref="C57 C59 C61 C63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y V p w V m X H y e i m A A A A 9 w A A A B I A A A B D b 2 5 m a W c v U G F j a 2 F n Z S 5 4 b W y F j 0 0 K w j A Y R K 9 S s m / + B C 3 l a 7 p w J V g Q F H E b Y m y D b S p N a n o 3 F x 7 J K 1 j Q q j u X M 7 y B N 4 / b H f K h q a O r 7 p x p b Y Y Y p i j S V r V H Y 8 s M 9 f 4 U J y g X s J H q L E s d j b B 1 6 e B M h i r v L y k h I Q Q c Z r j t S s I p Z e R Q r L e q 0 o 2 M j X V e W q X R Z 3 X 8 v 0 I C 9 i 8 Z w T F j H M 8 T t s A c y N R C Y e y X 4 K M w p k B + S l j 2 t e 8 7 L Y y P V z s g U w T y P i G e U E s D B B Q A A A g I A M l a c F Y o i k e 4 D g A A A B E A A A A T A A A A R m 9 y b X V s Y X M v U 2 V j d G l v b j E u b S t O T S 7 J z M 9 T C I b Q h t Y A U E s D B B Q A A A g I A M l a c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V p w V m X H y e i m A A A A 9 w A A A B I A A A A A A A A A A A A A A K Q B A A A A A E N v b m Z p Z y 9 Q Y W N r Y W d l L n h t b F B L A Q I U A x Q A A A g I A M l a c F Y o i k e 4 D g A A A B E A A A A T A A A A A A A A A A A A A A C k A d Y A A A B G b 3 J t d W x h c y 9 T Z W N 0 a W 9 u M S 5 t U E s B A h Q D F A A A C A g A y V p w V g / K 6 a u k A A A A 6 Q A A A B M A A A A A A A A A A A A A A K Q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I j H K v o s 4 2 w j A N B g k q h k i G 9 w 0 B A Q E F A A S C A g B k 2 n k L E U y r h x r + l B Q 2 F T Q A O m 6 r i K n g x J y U 1 4 L X g 9 n L d o B 3 J + c j z D O J c p + P p o R D x K o E Z p 5 x Z v k U 5 G i n u b d n v p g d x V s a N / 2 D K F P z l 1 9 Z G 7 w 2 H 8 R + 6 h y l a M u l 8 u Z R q G J c l E B O w + D N b 7 O E u w B 7 1 m T x Z m 1 B / w 9 y 2 W I q 2 l U / B h 3 W G 4 V a e F K V K k J K 1 S O 5 x N z f 2 q V k 7 a I 5 5 w X b 1 2 F Y p X Q Y K L N 4 9 P K k 6 I c M Q z x 5 J 2 d N w i 5 w v v 7 s O 0 t e G l 8 y y W p 9 6 f x T x B j 2 2 7 f 4 C W c Q i P L x 3 2 3 M V Y l a m L 8 P r 5 A R j O h M Y U v Z G y C w f n I W V T 8 X k f f 7 Q C Q F f D 8 O o G g 0 K U L 2 A b I J u 1 Q N 7 G q G 7 3 c r k S X h L Z p 6 b J M i r 2 G 7 / f Y f k n q k I F i H 7 7 q P B z v Y 2 8 B X 7 Y 8 A c H + M x 6 k u U 8 r 3 G K l u g t l U s D 5 f d U / A y 7 W J c h 1 R J K B U c f I 5 3 D K L J + Q z b 6 3 2 O v Z b p t j x J v 1 / a g v X G Z o K D 7 d W I M z T A A k H s n A / D d o r M 8 B a M 2 v y J E + D y 1 Q W a 4 7 e k E y W 7 e v C G E b j P J H h 0 Z q S o S p g x E w J L E a U d k z r x e u G Z L k Q S l R J G M 1 6 A h 3 X g Z 0 l k a Q A R V j t V i H l y h x 7 W o H / P v U F g d t U q 0 e a k x g O p 7 u P M H q 3 z o J p K B Z J 8 B X w x V H A h o b b h / x K m c f S I d E 4 F 0 G f K 3 6 r Y p w R Q + + P H L 4 D C g D 2 Y Q x f Q J F u J b q + h m f R N o c M S q x W X T B 8 B g k q h k i G 9 w 0 B B w E w H Q Y J Y I Z I A W U D B A E q B B A 2 / K W / 9 4 + j h 7 Y F 9 G P J 3 / y C g F A C e 9 x U b 0 Z 6 K l I q 1 1 b p d j D B w J 0 H b F q 1 Q t l R X i G L D 8 T K z u 4 l 4 X A 0 u R K f U X R V l H X U S 8 K j 3 S c 2 i C G e a N T M z + X n G P j d 4 u G P Y 5 u P l a n a 4 p S t h x p j E w = = < / D a t a M a s h u p > 
</file>

<file path=customXml/itemProps1.xml><?xml version="1.0" encoding="utf-8"?>
<ds:datastoreItem xmlns:ds="http://schemas.openxmlformats.org/officeDocument/2006/customXml" ds:itemID="{BCBF66EF-6D8A-6C41-A818-512C38593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RegLogistica</vt:lpstr>
      <vt:lpstr>RegLogisticaGradient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 Davide</dc:creator>
  <cp:lastModifiedBy>Stefano Momi</cp:lastModifiedBy>
  <dcterms:created xsi:type="dcterms:W3CDTF">2022-11-17T16:27:30Z</dcterms:created>
  <dcterms:modified xsi:type="dcterms:W3CDTF">2025-05-01T16:31:55Z</dcterms:modified>
</cp:coreProperties>
</file>