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carroll\Desktop\preconc_dash\"/>
    </mc:Choice>
  </mc:AlternateContent>
  <xr:revisionPtr revIDLastSave="0" documentId="13_ncr:1_{B9F95B83-CA12-4FDF-9581-DB9B1F54E696}" xr6:coauthVersionLast="47" xr6:coauthVersionMax="47" xr10:uidLastSave="{00000000-0000-0000-0000-000000000000}"/>
  <bookViews>
    <workbookView xWindow="28680" yWindow="-120" windowWidth="29040" windowHeight="15840" xr2:uid="{037A7F22-8517-4296-BC83-273BB279FB33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7" i="3" l="1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N3" i="3"/>
  <c r="O3" i="3" s="1"/>
  <c r="T2" i="3"/>
  <c r="M2" i="3"/>
  <c r="N2" i="3" s="1"/>
</calcChain>
</file>

<file path=xl/sharedStrings.xml><?xml version="1.0" encoding="utf-8"?>
<sst xmlns="http://schemas.openxmlformats.org/spreadsheetml/2006/main" count="643" uniqueCount="65">
  <si>
    <t>Retail/Commercial GFA</t>
  </si>
  <si>
    <t>Tower Gross Floor Area (GFA)</t>
  </si>
  <si>
    <t>Parking Gross Floor Area (GFA)</t>
  </si>
  <si>
    <t>Total Units</t>
  </si>
  <si>
    <t>Total Parking</t>
  </si>
  <si>
    <t>Studio</t>
  </si>
  <si>
    <t>1B</t>
  </si>
  <si>
    <t>2B</t>
  </si>
  <si>
    <t>3B</t>
  </si>
  <si>
    <t>Penthouse</t>
  </si>
  <si>
    <t>General Requirements</t>
  </si>
  <si>
    <t>Demo</t>
  </si>
  <si>
    <t>Concrete</t>
  </si>
  <si>
    <t>Reinforcing Steel</t>
  </si>
  <si>
    <t>CMU</t>
  </si>
  <si>
    <t>Structural Steel</t>
  </si>
  <si>
    <t>Carpentry</t>
  </si>
  <si>
    <t>Casework</t>
  </si>
  <si>
    <t>Waterproofing</t>
  </si>
  <si>
    <t>Roofing</t>
  </si>
  <si>
    <t>Doors</t>
  </si>
  <si>
    <t>Windows</t>
  </si>
  <si>
    <t>Gypsum Board</t>
  </si>
  <si>
    <t>Painting</t>
  </si>
  <si>
    <t>Tile/Stone</t>
  </si>
  <si>
    <t>Flooring</t>
  </si>
  <si>
    <t>Specialties</t>
  </si>
  <si>
    <t>Furnishing</t>
  </si>
  <si>
    <t>Equipment</t>
  </si>
  <si>
    <t>Appliances</t>
  </si>
  <si>
    <t>Elevators</t>
  </si>
  <si>
    <t>Fire Sprinkler</t>
  </si>
  <si>
    <t>Plumbing</t>
  </si>
  <si>
    <t>HVAC</t>
  </si>
  <si>
    <t>Electrical</t>
  </si>
  <si>
    <t>Hardscaping</t>
  </si>
  <si>
    <t>Sitework</t>
  </si>
  <si>
    <t>Utilities</t>
  </si>
  <si>
    <t>Landscaping</t>
  </si>
  <si>
    <t>Irrigation</t>
  </si>
  <si>
    <t>Fee</t>
  </si>
  <si>
    <t>Insurance</t>
  </si>
  <si>
    <t>Bond</t>
  </si>
  <si>
    <t>Tax</t>
  </si>
  <si>
    <t>Average sf/unit</t>
  </si>
  <si>
    <t>Average sf/stall</t>
  </si>
  <si>
    <t>Total Duration (mos)</t>
  </si>
  <si>
    <t>Project Start Year</t>
  </si>
  <si>
    <t>sf</t>
  </si>
  <si>
    <t>Project Finish Year</t>
  </si>
  <si>
    <t>Cost Normalization Rate</t>
  </si>
  <si>
    <t xml:space="preserve">Project </t>
  </si>
  <si>
    <t>A</t>
  </si>
  <si>
    <t>B</t>
  </si>
  <si>
    <t>Type</t>
  </si>
  <si>
    <t>Tower</t>
  </si>
  <si>
    <t>Parking</t>
  </si>
  <si>
    <t>Project</t>
  </si>
  <si>
    <t>Cost_Name</t>
  </si>
  <si>
    <t>QTY</t>
  </si>
  <si>
    <t>QTY_UOM</t>
  </si>
  <si>
    <t>Unit_Cost</t>
  </si>
  <si>
    <t>Estimated_Cost</t>
  </si>
  <si>
    <t>Actual_Cost</t>
  </si>
  <si>
    <t>Normalized_Cost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</si>
</sst>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3" x14ac:knownFonts="1">
    <font>
      <sz val="12"/>
      <color theme="1"/>
      <name val="Bierstadt Display"/>
      <family val="2"/>
    </font>
    <font>
      <sz val="12"/>
      <color theme="1"/>
      <name val="Bierstadt Display"/>
      <family val="2"/>
    </font>
    <font>
      <b/>
      <sz val="12"/>
      <color theme="1"/>
      <name val="Bierstadt Displa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1" fontId="0" fillId="0" borderId="0" xfId="1" applyNumberFormat="1" applyFont="1"/>
    <xf numFmtId="0" fontId="0" fillId="0" borderId="0" xfId="1" applyNumberFormat="1" applyFont="1"/>
    <xf numFmtId="0" fontId="2" fillId="0" borderId="0" xfId="0" applyFont="1"/>
    <xf numFmtId="10" fontId="0" fillId="0" borderId="0" xfId="2" applyNumberFormat="1" applyFont="1"/>
    <xf numFmtId="10" fontId="0" fillId="0" borderId="0" xfId="1" applyNumberFormat="1" applyFont="1"/>
    <xf numFmtId="0" fontId="0" fillId="0" borderId="0" xfId="0" applyFont="1"/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E039-9996-44A3-AAC0-1786E4041E1E}">
  <sheetPr codeName="Sheet3"/>
  <dimension ref="A1:AB207"/>
  <sheetViews>
    <sheetView tabSelected="1" workbookViewId="0">
      <selection activeCell="K180" sqref="K180:K181"/>
    </sheetView>
  </sheetViews>
  <sheetFormatPr defaultRowHeight="15.75" x14ac:dyDescent="0.25"/>
  <cols>
    <col min="1" max="10" width="17.6640625" customWidth="1"/>
    <col min="11" max="11" width="12.77734375" customWidth="1"/>
    <col min="12" max="12" width="19" customWidth="1"/>
    <col min="20" max="20" width="15.6640625" customWidth="1"/>
    <col min="21" max="21" width="13" customWidth="1"/>
    <col min="22" max="22" width="16.44140625" customWidth="1"/>
  </cols>
  <sheetData>
    <row r="1" spans="1:28" x14ac:dyDescent="0.25">
      <c r="A1" s="3" t="s">
        <v>51</v>
      </c>
      <c r="B1" s="3" t="s">
        <v>54</v>
      </c>
      <c r="C1" s="3" t="s">
        <v>58</v>
      </c>
      <c r="D1" s="3" t="s">
        <v>60</v>
      </c>
      <c r="E1" s="3" t="s">
        <v>59</v>
      </c>
      <c r="F1" s="3" t="s">
        <v>61</v>
      </c>
      <c r="G1" s="3" t="s">
        <v>62</v>
      </c>
      <c r="H1" s="3" t="s">
        <v>63</v>
      </c>
      <c r="I1" s="3" t="s">
        <v>64</v>
      </c>
      <c r="J1" t="s">
        <v>1</v>
      </c>
      <c r="K1" t="s">
        <v>2</v>
      </c>
      <c r="L1" t="s">
        <v>0</v>
      </c>
      <c r="M1" t="s">
        <v>3</v>
      </c>
      <c r="N1" t="s">
        <v>44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4</v>
      </c>
      <c r="U1" t="s">
        <v>45</v>
      </c>
      <c r="V1" t="s">
        <v>46</v>
      </c>
      <c r="W1" t="s">
        <v>47</v>
      </c>
      <c r="X1" t="s">
        <v>49</v>
      </c>
      <c r="Y1" t="s">
        <v>50</v>
      </c>
    </row>
    <row r="2" spans="1:28" x14ac:dyDescent="0.25">
      <c r="A2" t="s">
        <v>52</v>
      </c>
      <c r="J2" s="1">
        <v>600000</v>
      </c>
      <c r="K2" s="1">
        <v>400000</v>
      </c>
      <c r="L2" s="1">
        <v>10000</v>
      </c>
      <c r="M2" s="1">
        <f>SUM(O2:S2)</f>
        <v>400</v>
      </c>
      <c r="N2" s="1">
        <f>J2/M2</f>
        <v>1500</v>
      </c>
      <c r="O2" s="1">
        <v>40</v>
      </c>
      <c r="P2" s="1">
        <v>250</v>
      </c>
      <c r="Q2" s="1">
        <v>100</v>
      </c>
      <c r="R2" s="1">
        <v>10</v>
      </c>
      <c r="S2" s="1">
        <v>0</v>
      </c>
      <c r="T2" s="1">
        <f>K2/U2</f>
        <v>1142.8571428571429</v>
      </c>
      <c r="U2" s="1">
        <v>350</v>
      </c>
      <c r="V2" s="1">
        <v>30</v>
      </c>
      <c r="W2" s="1">
        <v>2012</v>
      </c>
      <c r="X2" s="2">
        <v>2014</v>
      </c>
      <c r="Y2" s="2">
        <v>4</v>
      </c>
      <c r="Z2" s="2"/>
      <c r="AA2" s="4"/>
    </row>
    <row r="3" spans="1:28" x14ac:dyDescent="0.25">
      <c r="A3" s="6" t="s">
        <v>53</v>
      </c>
      <c r="B3" s="6"/>
      <c r="C3" s="6"/>
      <c r="D3" s="6"/>
      <c r="E3" s="6"/>
      <c r="F3" s="6"/>
      <c r="G3" s="6"/>
      <c r="H3" s="6"/>
      <c r="I3" s="6"/>
      <c r="J3" s="1">
        <v>150000</v>
      </c>
      <c r="K3" s="1">
        <v>60000</v>
      </c>
      <c r="L3" s="1">
        <v>50000</v>
      </c>
      <c r="M3" s="1"/>
      <c r="N3" s="1">
        <f>SUM(P3:T3)</f>
        <v>310</v>
      </c>
      <c r="O3" s="1">
        <f>J3/N3</f>
        <v>483.87096774193549</v>
      </c>
      <c r="P3" s="1">
        <v>75</v>
      </c>
      <c r="Q3" s="1">
        <v>50</v>
      </c>
      <c r="R3" s="1">
        <v>25</v>
      </c>
      <c r="S3" s="1"/>
      <c r="T3" s="1">
        <v>160</v>
      </c>
      <c r="U3" s="1">
        <v>375</v>
      </c>
      <c r="V3" s="1">
        <v>24</v>
      </c>
      <c r="W3" s="1">
        <v>2015</v>
      </c>
      <c r="X3" s="1">
        <v>2017</v>
      </c>
      <c r="Y3" s="2">
        <v>4</v>
      </c>
      <c r="Z3" s="2"/>
      <c r="AA3" s="2"/>
      <c r="AB3" s="5"/>
    </row>
    <row r="4" spans="1:28" x14ac:dyDescent="0.25">
      <c r="A4" t="s">
        <v>52</v>
      </c>
      <c r="B4" t="s">
        <v>55</v>
      </c>
      <c r="C4" t="s">
        <v>10</v>
      </c>
      <c r="G4" s="1">
        <v>15000000</v>
      </c>
      <c r="H4" s="1">
        <f>G4*1.02</f>
        <v>15300000</v>
      </c>
      <c r="I4" s="1">
        <f t="shared" ref="I4:I37" si="0">G4*(1+$D$23)^(2023-$D$20)</f>
        <v>15000000</v>
      </c>
    </row>
    <row r="5" spans="1:28" x14ac:dyDescent="0.25">
      <c r="A5" t="s">
        <v>52</v>
      </c>
      <c r="B5" t="s">
        <v>55</v>
      </c>
      <c r="C5" t="s">
        <v>11</v>
      </c>
      <c r="G5" s="1">
        <v>1000000</v>
      </c>
      <c r="H5" s="1">
        <f>G5*0.98</f>
        <v>980000</v>
      </c>
      <c r="I5" s="1">
        <f t="shared" si="0"/>
        <v>1000000</v>
      </c>
    </row>
    <row r="6" spans="1:28" x14ac:dyDescent="0.25">
      <c r="A6" t="s">
        <v>52</v>
      </c>
      <c r="B6" t="s">
        <v>55</v>
      </c>
      <c r="C6" t="s">
        <v>12</v>
      </c>
      <c r="D6" t="s">
        <v>48</v>
      </c>
      <c r="E6" s="7">
        <v>60000</v>
      </c>
      <c r="F6">
        <v>75</v>
      </c>
      <c r="G6" s="1">
        <v>45000000</v>
      </c>
      <c r="H6" s="1">
        <f t="shared" ref="H6" si="1">G6*1.02</f>
        <v>45900000</v>
      </c>
      <c r="I6" s="1">
        <f t="shared" si="0"/>
        <v>45000000</v>
      </c>
    </row>
    <row r="7" spans="1:28" x14ac:dyDescent="0.25">
      <c r="A7" t="s">
        <v>52</v>
      </c>
      <c r="B7" t="s">
        <v>55</v>
      </c>
      <c r="C7" t="s">
        <v>13</v>
      </c>
      <c r="E7" s="7"/>
      <c r="G7" s="1">
        <v>12000000</v>
      </c>
      <c r="H7" s="1">
        <f t="shared" ref="H7" si="2">G7*0.98</f>
        <v>11760000</v>
      </c>
      <c r="I7" s="1">
        <f t="shared" si="0"/>
        <v>12000000</v>
      </c>
    </row>
    <row r="8" spans="1:28" x14ac:dyDescent="0.25">
      <c r="A8" t="s">
        <v>52</v>
      </c>
      <c r="B8" t="s">
        <v>55</v>
      </c>
      <c r="C8" t="s">
        <v>14</v>
      </c>
      <c r="G8" s="1">
        <v>1200000</v>
      </c>
      <c r="H8" s="1">
        <f t="shared" ref="H8" si="3">G8*1.02</f>
        <v>1224000</v>
      </c>
      <c r="I8" s="1">
        <f t="shared" si="0"/>
        <v>1200000</v>
      </c>
    </row>
    <row r="9" spans="1:28" x14ac:dyDescent="0.25">
      <c r="A9" t="s">
        <v>52</v>
      </c>
      <c r="B9" t="s">
        <v>55</v>
      </c>
      <c r="C9" t="s">
        <v>15</v>
      </c>
      <c r="G9" s="1">
        <v>3000000</v>
      </c>
      <c r="H9" s="1">
        <f t="shared" ref="H9" si="4">G9*0.98</f>
        <v>2940000</v>
      </c>
      <c r="I9" s="1">
        <f t="shared" si="0"/>
        <v>3000000</v>
      </c>
    </row>
    <row r="10" spans="1:28" x14ac:dyDescent="0.25">
      <c r="A10" t="s">
        <v>52</v>
      </c>
      <c r="B10" t="s">
        <v>55</v>
      </c>
      <c r="C10" t="s">
        <v>16</v>
      </c>
      <c r="G10" s="1">
        <v>4200000</v>
      </c>
      <c r="H10" s="1">
        <f t="shared" ref="H10" si="5">G10*1.02</f>
        <v>4284000</v>
      </c>
      <c r="I10" s="1">
        <f t="shared" si="0"/>
        <v>4200000</v>
      </c>
    </row>
    <row r="11" spans="1:28" x14ac:dyDescent="0.25">
      <c r="A11" t="s">
        <v>52</v>
      </c>
      <c r="B11" t="s">
        <v>55</v>
      </c>
      <c r="C11" t="s">
        <v>17</v>
      </c>
      <c r="G11" s="1">
        <v>3000000</v>
      </c>
      <c r="H11" s="1">
        <f t="shared" ref="H11" si="6">G11*0.98</f>
        <v>2940000</v>
      </c>
      <c r="I11" s="1">
        <f t="shared" si="0"/>
        <v>3000000</v>
      </c>
    </row>
    <row r="12" spans="1:28" x14ac:dyDescent="0.25">
      <c r="A12" t="s">
        <v>52</v>
      </c>
      <c r="B12" t="s">
        <v>55</v>
      </c>
      <c r="C12" t="s">
        <v>18</v>
      </c>
      <c r="G12" s="1">
        <v>1200000</v>
      </c>
      <c r="H12" s="1">
        <f t="shared" ref="H12" si="7">G12*1.02</f>
        <v>1224000</v>
      </c>
      <c r="I12" s="1">
        <f t="shared" si="0"/>
        <v>1200000</v>
      </c>
    </row>
    <row r="13" spans="1:28" x14ac:dyDescent="0.25">
      <c r="A13" t="s">
        <v>52</v>
      </c>
      <c r="B13" t="s">
        <v>55</v>
      </c>
      <c r="C13" t="s">
        <v>19</v>
      </c>
      <c r="G13" s="1">
        <v>1200000</v>
      </c>
      <c r="H13" s="1">
        <f t="shared" ref="H13" si="8">G13*0.98</f>
        <v>1176000</v>
      </c>
      <c r="I13" s="1">
        <f t="shared" si="0"/>
        <v>1200000</v>
      </c>
    </row>
    <row r="14" spans="1:28" x14ac:dyDescent="0.25">
      <c r="A14" t="s">
        <v>52</v>
      </c>
      <c r="B14" t="s">
        <v>55</v>
      </c>
      <c r="C14" t="s">
        <v>20</v>
      </c>
      <c r="G14" s="1">
        <v>3000000</v>
      </c>
      <c r="H14" s="1">
        <f t="shared" ref="H14" si="9">G14*1.02</f>
        <v>3060000</v>
      </c>
      <c r="I14" s="1">
        <f t="shared" si="0"/>
        <v>3000000</v>
      </c>
    </row>
    <row r="15" spans="1:28" x14ac:dyDescent="0.25">
      <c r="A15" t="s">
        <v>52</v>
      </c>
      <c r="B15" t="s">
        <v>55</v>
      </c>
      <c r="C15" t="s">
        <v>21</v>
      </c>
      <c r="G15" s="1">
        <v>9000000</v>
      </c>
      <c r="H15" s="1">
        <f t="shared" ref="H15" si="10">G15*0.98</f>
        <v>8820000</v>
      </c>
      <c r="I15" s="1">
        <f t="shared" si="0"/>
        <v>9000000</v>
      </c>
    </row>
    <row r="16" spans="1:28" x14ac:dyDescent="0.25">
      <c r="A16" t="s">
        <v>52</v>
      </c>
      <c r="B16" t="s">
        <v>55</v>
      </c>
      <c r="C16" t="s">
        <v>22</v>
      </c>
      <c r="G16" s="1">
        <v>7200000</v>
      </c>
      <c r="H16" s="1">
        <f t="shared" ref="H16" si="11">G16*1.02</f>
        <v>7344000</v>
      </c>
      <c r="I16" s="1">
        <f t="shared" si="0"/>
        <v>7200000</v>
      </c>
    </row>
    <row r="17" spans="1:10" x14ac:dyDescent="0.25">
      <c r="A17" t="s">
        <v>52</v>
      </c>
      <c r="B17" t="s">
        <v>55</v>
      </c>
      <c r="C17" t="s">
        <v>23</v>
      </c>
      <c r="G17" s="1">
        <v>3600000</v>
      </c>
      <c r="H17" s="1">
        <f t="shared" ref="H17" si="12">G17*0.98</f>
        <v>3528000</v>
      </c>
      <c r="I17" s="1">
        <f t="shared" si="0"/>
        <v>3600000</v>
      </c>
    </row>
    <row r="18" spans="1:10" x14ac:dyDescent="0.25">
      <c r="A18" t="s">
        <v>52</v>
      </c>
      <c r="B18" t="s">
        <v>55</v>
      </c>
      <c r="C18" t="s">
        <v>24</v>
      </c>
      <c r="G18" s="1">
        <v>3000000</v>
      </c>
      <c r="H18" s="1">
        <f t="shared" ref="H18" si="13">G18*1.02</f>
        <v>3060000</v>
      </c>
      <c r="I18" s="1">
        <f t="shared" si="0"/>
        <v>3000000</v>
      </c>
    </row>
    <row r="19" spans="1:10" x14ac:dyDescent="0.25">
      <c r="A19" t="s">
        <v>52</v>
      </c>
      <c r="B19" t="s">
        <v>55</v>
      </c>
      <c r="C19" t="s">
        <v>25</v>
      </c>
      <c r="G19" s="1">
        <v>2400000</v>
      </c>
      <c r="H19" s="1">
        <f t="shared" ref="H19" si="14">G19*0.98</f>
        <v>2352000</v>
      </c>
      <c r="I19" s="1">
        <f t="shared" si="0"/>
        <v>2400000</v>
      </c>
    </row>
    <row r="20" spans="1:10" x14ac:dyDescent="0.25">
      <c r="A20" t="s">
        <v>52</v>
      </c>
      <c r="B20" t="s">
        <v>55</v>
      </c>
      <c r="C20" t="s">
        <v>26</v>
      </c>
      <c r="G20" s="1">
        <v>600000</v>
      </c>
      <c r="H20" s="1">
        <f t="shared" ref="H20" si="15">G20*1.02</f>
        <v>612000</v>
      </c>
      <c r="I20" s="1">
        <f t="shared" si="0"/>
        <v>600000</v>
      </c>
    </row>
    <row r="21" spans="1:10" x14ac:dyDescent="0.25">
      <c r="A21" t="s">
        <v>52</v>
      </c>
      <c r="B21" t="s">
        <v>55</v>
      </c>
      <c r="C21" t="s">
        <v>27</v>
      </c>
      <c r="G21" s="1">
        <v>300000</v>
      </c>
      <c r="H21" s="1">
        <f t="shared" ref="H21" si="16">G21*0.98</f>
        <v>294000</v>
      </c>
      <c r="I21" s="1">
        <f t="shared" si="0"/>
        <v>300000</v>
      </c>
    </row>
    <row r="22" spans="1:10" x14ac:dyDescent="0.25">
      <c r="A22" t="s">
        <v>52</v>
      </c>
      <c r="B22" t="s">
        <v>55</v>
      </c>
      <c r="C22" t="s">
        <v>28</v>
      </c>
      <c r="G22" s="1">
        <v>600000</v>
      </c>
      <c r="H22" s="1">
        <f t="shared" ref="H22" si="17">G22*1.02</f>
        <v>612000</v>
      </c>
      <c r="I22" s="1">
        <f t="shared" si="0"/>
        <v>600000</v>
      </c>
    </row>
    <row r="23" spans="1:10" x14ac:dyDescent="0.25">
      <c r="A23" t="s">
        <v>52</v>
      </c>
      <c r="B23" t="s">
        <v>55</v>
      </c>
      <c r="C23" t="s">
        <v>29</v>
      </c>
      <c r="G23" s="1">
        <v>3000000</v>
      </c>
      <c r="H23" s="1">
        <f t="shared" ref="H23" si="18">G23*0.98</f>
        <v>2940000</v>
      </c>
      <c r="I23" s="1">
        <f t="shared" si="0"/>
        <v>3000000</v>
      </c>
    </row>
    <row r="24" spans="1:10" x14ac:dyDescent="0.25">
      <c r="A24" t="s">
        <v>52</v>
      </c>
      <c r="B24" t="s">
        <v>55</v>
      </c>
      <c r="C24" t="s">
        <v>30</v>
      </c>
      <c r="G24" s="1">
        <v>4200000</v>
      </c>
      <c r="H24" s="1">
        <f t="shared" ref="H24" si="19">G24*1.02</f>
        <v>4284000</v>
      </c>
      <c r="I24" s="1">
        <f t="shared" si="0"/>
        <v>4200000</v>
      </c>
    </row>
    <row r="25" spans="1:10" x14ac:dyDescent="0.25">
      <c r="A25" t="s">
        <v>52</v>
      </c>
      <c r="B25" t="s">
        <v>55</v>
      </c>
      <c r="C25" t="s">
        <v>31</v>
      </c>
      <c r="G25" s="1">
        <v>3600000</v>
      </c>
      <c r="H25" s="1">
        <f t="shared" ref="H25" si="20">G25*0.98</f>
        <v>3528000</v>
      </c>
      <c r="I25" s="1">
        <f t="shared" si="0"/>
        <v>3600000</v>
      </c>
    </row>
    <row r="26" spans="1:10" x14ac:dyDescent="0.25">
      <c r="A26" t="s">
        <v>52</v>
      </c>
      <c r="B26" t="s">
        <v>55</v>
      </c>
      <c r="C26" t="s">
        <v>32</v>
      </c>
      <c r="G26" s="1">
        <v>15000000</v>
      </c>
      <c r="H26" s="1">
        <f t="shared" ref="H26" si="21">G26*1.02</f>
        <v>15300000</v>
      </c>
      <c r="I26" s="1">
        <f t="shared" si="0"/>
        <v>15000000</v>
      </c>
    </row>
    <row r="27" spans="1:10" x14ac:dyDescent="0.25">
      <c r="A27" t="s">
        <v>52</v>
      </c>
      <c r="B27" t="s">
        <v>55</v>
      </c>
      <c r="C27" t="s">
        <v>33</v>
      </c>
      <c r="G27" s="1">
        <v>18000000</v>
      </c>
      <c r="H27" s="1">
        <f t="shared" ref="H27" si="22">G27*0.98</f>
        <v>17640000</v>
      </c>
      <c r="I27" s="1">
        <f t="shared" si="0"/>
        <v>18000000</v>
      </c>
    </row>
    <row r="28" spans="1:10" x14ac:dyDescent="0.25">
      <c r="A28" t="s">
        <v>52</v>
      </c>
      <c r="B28" t="s">
        <v>55</v>
      </c>
      <c r="C28" t="s">
        <v>34</v>
      </c>
      <c r="G28" s="1">
        <v>24000000</v>
      </c>
      <c r="H28" s="1">
        <f t="shared" ref="H28" si="23">G28*1.02</f>
        <v>24480000</v>
      </c>
      <c r="I28" s="1">
        <f t="shared" si="0"/>
        <v>24000000</v>
      </c>
    </row>
    <row r="29" spans="1:10" x14ac:dyDescent="0.25">
      <c r="A29" t="s">
        <v>52</v>
      </c>
      <c r="B29" t="s">
        <v>55</v>
      </c>
      <c r="C29" t="s">
        <v>35</v>
      </c>
      <c r="G29" s="1">
        <v>300000</v>
      </c>
      <c r="H29" s="1">
        <f t="shared" ref="H29" si="24">G29*0.98</f>
        <v>294000</v>
      </c>
      <c r="I29" s="1">
        <f t="shared" si="0"/>
        <v>300000</v>
      </c>
    </row>
    <row r="30" spans="1:10" x14ac:dyDescent="0.25">
      <c r="A30" t="s">
        <v>52</v>
      </c>
      <c r="B30" t="s">
        <v>55</v>
      </c>
      <c r="C30" t="s">
        <v>36</v>
      </c>
      <c r="G30" s="1">
        <v>3000000</v>
      </c>
      <c r="H30" s="1">
        <f t="shared" ref="H30" si="25">G30*1.02</f>
        <v>3060000</v>
      </c>
      <c r="I30" s="1">
        <f t="shared" si="0"/>
        <v>3000000</v>
      </c>
    </row>
    <row r="31" spans="1:10" x14ac:dyDescent="0.25">
      <c r="A31" t="s">
        <v>52</v>
      </c>
      <c r="B31" t="s">
        <v>55</v>
      </c>
      <c r="C31" t="s">
        <v>37</v>
      </c>
      <c r="G31" s="1">
        <v>600000</v>
      </c>
      <c r="H31" s="1">
        <f t="shared" ref="H31" si="26">G31*0.98</f>
        <v>588000</v>
      </c>
      <c r="I31" s="1">
        <f t="shared" si="0"/>
        <v>600000</v>
      </c>
      <c r="J31" s="6"/>
    </row>
    <row r="32" spans="1:10" x14ac:dyDescent="0.25">
      <c r="A32" t="s">
        <v>52</v>
      </c>
      <c r="B32" t="s">
        <v>55</v>
      </c>
      <c r="C32" t="s">
        <v>38</v>
      </c>
      <c r="G32" s="1">
        <v>600000</v>
      </c>
      <c r="H32" s="1">
        <f t="shared" ref="H32" si="27">G32*1.02</f>
        <v>612000</v>
      </c>
      <c r="I32" s="1">
        <f t="shared" si="0"/>
        <v>600000</v>
      </c>
    </row>
    <row r="33" spans="1:9" x14ac:dyDescent="0.25">
      <c r="A33" t="s">
        <v>52</v>
      </c>
      <c r="B33" t="s">
        <v>55</v>
      </c>
      <c r="C33" t="s">
        <v>39</v>
      </c>
      <c r="G33" s="1">
        <v>450000</v>
      </c>
      <c r="H33" s="1">
        <f t="shared" ref="H33" si="28">G33*0.98</f>
        <v>441000</v>
      </c>
      <c r="I33" s="1">
        <f t="shared" si="0"/>
        <v>450000</v>
      </c>
    </row>
    <row r="34" spans="1:9" x14ac:dyDescent="0.25">
      <c r="A34" t="s">
        <v>52</v>
      </c>
      <c r="B34" t="s">
        <v>55</v>
      </c>
      <c r="C34" t="s">
        <v>40</v>
      </c>
      <c r="G34" s="1">
        <v>10900000</v>
      </c>
      <c r="H34" s="1">
        <f t="shared" ref="H34" si="29">G34*1.02</f>
        <v>11118000</v>
      </c>
      <c r="I34" s="1">
        <f t="shared" si="0"/>
        <v>10900000</v>
      </c>
    </row>
    <row r="35" spans="1:9" x14ac:dyDescent="0.25">
      <c r="A35" t="s">
        <v>52</v>
      </c>
      <c r="B35" t="s">
        <v>55</v>
      </c>
      <c r="C35" t="s">
        <v>41</v>
      </c>
      <c r="G35" s="1">
        <v>2000000</v>
      </c>
      <c r="H35" s="1">
        <f t="shared" ref="H35" si="30">G35*0.98</f>
        <v>1960000</v>
      </c>
      <c r="I35" s="1">
        <f t="shared" si="0"/>
        <v>2000000</v>
      </c>
    </row>
    <row r="36" spans="1:9" x14ac:dyDescent="0.25">
      <c r="A36" t="s">
        <v>52</v>
      </c>
      <c r="B36" t="s">
        <v>55</v>
      </c>
      <c r="C36" t="s">
        <v>42</v>
      </c>
      <c r="G36" s="1">
        <v>7600000</v>
      </c>
      <c r="H36" s="1">
        <f t="shared" ref="H36" si="31">G36*1.02</f>
        <v>7752000</v>
      </c>
      <c r="I36" s="1">
        <f t="shared" si="0"/>
        <v>7600000</v>
      </c>
    </row>
    <row r="37" spans="1:9" x14ac:dyDescent="0.25">
      <c r="A37" t="s">
        <v>52</v>
      </c>
      <c r="B37" t="s">
        <v>55</v>
      </c>
      <c r="C37" t="s">
        <v>43</v>
      </c>
      <c r="G37" s="1">
        <v>5500000</v>
      </c>
      <c r="H37" s="1">
        <f t="shared" ref="H37" si="32">G37*0.98</f>
        <v>5390000</v>
      </c>
      <c r="I37" s="1">
        <f t="shared" si="0"/>
        <v>5500000</v>
      </c>
    </row>
    <row r="38" spans="1:9" x14ac:dyDescent="0.25">
      <c r="A38" t="s">
        <v>52</v>
      </c>
      <c r="B38" t="s">
        <v>56</v>
      </c>
      <c r="C38" t="s">
        <v>10</v>
      </c>
      <c r="G38" s="1">
        <v>2000000</v>
      </c>
      <c r="H38" s="1">
        <f>G38*1.02</f>
        <v>2040000</v>
      </c>
      <c r="I38">
        <v>3078908.1126301563</v>
      </c>
    </row>
    <row r="39" spans="1:9" x14ac:dyDescent="0.25">
      <c r="A39" t="s">
        <v>52</v>
      </c>
      <c r="B39" t="s">
        <v>56</v>
      </c>
      <c r="C39" t="s">
        <v>11</v>
      </c>
      <c r="G39" s="1"/>
      <c r="H39" s="1">
        <f>G39*0.98</f>
        <v>0</v>
      </c>
      <c r="I39">
        <v>0</v>
      </c>
    </row>
    <row r="40" spans="1:9" x14ac:dyDescent="0.25">
      <c r="A40" t="s">
        <v>52</v>
      </c>
      <c r="B40" t="s">
        <v>56</v>
      </c>
      <c r="C40" t="s">
        <v>12</v>
      </c>
      <c r="D40" t="s">
        <v>48</v>
      </c>
      <c r="E40" s="7">
        <v>40000</v>
      </c>
      <c r="F40">
        <v>75</v>
      </c>
      <c r="G40" s="1">
        <v>30000000</v>
      </c>
      <c r="H40" s="1">
        <f t="shared" ref="H40" si="33">G40*1.02</f>
        <v>30600000</v>
      </c>
      <c r="I40">
        <v>46183621.68945235</v>
      </c>
    </row>
    <row r="41" spans="1:9" x14ac:dyDescent="0.25">
      <c r="A41" t="s">
        <v>52</v>
      </c>
      <c r="B41" t="s">
        <v>56</v>
      </c>
      <c r="C41" t="s">
        <v>13</v>
      </c>
      <c r="G41" s="1">
        <v>8000000</v>
      </c>
      <c r="H41" s="1">
        <f t="shared" ref="H41" si="34">G41*0.98</f>
        <v>7840000</v>
      </c>
      <c r="I41">
        <v>12315632.450520625</v>
      </c>
    </row>
    <row r="42" spans="1:9" x14ac:dyDescent="0.25">
      <c r="A42" t="s">
        <v>52</v>
      </c>
      <c r="B42" t="s">
        <v>56</v>
      </c>
      <c r="C42" t="s">
        <v>14</v>
      </c>
      <c r="G42" s="1">
        <v>800000</v>
      </c>
      <c r="H42" s="1">
        <f t="shared" ref="H42" si="35">G42*1.02</f>
        <v>816000</v>
      </c>
      <c r="I42">
        <v>1231563.2450520627</v>
      </c>
    </row>
    <row r="43" spans="1:9" x14ac:dyDescent="0.25">
      <c r="A43" t="s">
        <v>52</v>
      </c>
      <c r="B43" t="s">
        <v>56</v>
      </c>
      <c r="C43" t="s">
        <v>15</v>
      </c>
      <c r="G43" s="1">
        <v>400000</v>
      </c>
      <c r="H43" s="1">
        <f t="shared" ref="H43" si="36">G43*0.98</f>
        <v>392000</v>
      </c>
      <c r="I43">
        <v>615781.62252603134</v>
      </c>
    </row>
    <row r="44" spans="1:9" x14ac:dyDescent="0.25">
      <c r="A44" t="s">
        <v>52</v>
      </c>
      <c r="B44" t="s">
        <v>56</v>
      </c>
      <c r="C44" t="s">
        <v>16</v>
      </c>
      <c r="G44" s="1">
        <v>150000</v>
      </c>
      <c r="H44" s="1">
        <f t="shared" ref="H44" si="37">G44*1.02</f>
        <v>153000</v>
      </c>
      <c r="I44">
        <v>230918.10844726174</v>
      </c>
    </row>
    <row r="45" spans="1:9" x14ac:dyDescent="0.25">
      <c r="A45" t="s">
        <v>52</v>
      </c>
      <c r="B45" t="s">
        <v>56</v>
      </c>
      <c r="C45" t="s">
        <v>17</v>
      </c>
      <c r="G45" s="1">
        <v>0</v>
      </c>
      <c r="H45" s="1">
        <f t="shared" ref="H45" si="38">G45*0.98</f>
        <v>0</v>
      </c>
      <c r="I45">
        <v>0</v>
      </c>
    </row>
    <row r="46" spans="1:9" x14ac:dyDescent="0.25">
      <c r="A46" t="s">
        <v>52</v>
      </c>
      <c r="B46" t="s">
        <v>56</v>
      </c>
      <c r="C46" t="s">
        <v>18</v>
      </c>
      <c r="G46" s="1">
        <v>300000</v>
      </c>
      <c r="H46" s="1">
        <f t="shared" ref="H46" si="39">G46*1.02</f>
        <v>306000</v>
      </c>
      <c r="I46">
        <v>461836.21689452347</v>
      </c>
    </row>
    <row r="47" spans="1:9" x14ac:dyDescent="0.25">
      <c r="A47" t="s">
        <v>52</v>
      </c>
      <c r="B47" t="s">
        <v>56</v>
      </c>
      <c r="C47" t="s">
        <v>19</v>
      </c>
      <c r="G47" s="1">
        <v>200000</v>
      </c>
      <c r="H47" s="1">
        <f t="shared" ref="H47" si="40">G47*0.98</f>
        <v>196000</v>
      </c>
      <c r="I47">
        <v>307890.81126301567</v>
      </c>
    </row>
    <row r="48" spans="1:9" x14ac:dyDescent="0.25">
      <c r="A48" t="s">
        <v>52</v>
      </c>
      <c r="B48" t="s">
        <v>56</v>
      </c>
      <c r="C48" t="s">
        <v>20</v>
      </c>
      <c r="G48" s="1">
        <v>100000</v>
      </c>
      <c r="H48" s="1">
        <f t="shared" ref="H48" si="41">G48*1.02</f>
        <v>102000</v>
      </c>
      <c r="I48">
        <v>153945.40563150783</v>
      </c>
    </row>
    <row r="49" spans="1:9" x14ac:dyDescent="0.25">
      <c r="A49" t="s">
        <v>52</v>
      </c>
      <c r="B49" t="s">
        <v>56</v>
      </c>
      <c r="C49" t="s">
        <v>21</v>
      </c>
      <c r="G49" s="1">
        <v>200000</v>
      </c>
      <c r="H49" s="1">
        <f t="shared" ref="H49" si="42">G49*0.98</f>
        <v>196000</v>
      </c>
      <c r="I49">
        <v>307890.81126301567</v>
      </c>
    </row>
    <row r="50" spans="1:9" x14ac:dyDescent="0.25">
      <c r="A50" t="s">
        <v>52</v>
      </c>
      <c r="B50" t="s">
        <v>56</v>
      </c>
      <c r="C50" t="s">
        <v>22</v>
      </c>
      <c r="G50" s="1">
        <v>400000</v>
      </c>
      <c r="H50" s="1">
        <f t="shared" ref="H50" si="43">G50*1.02</f>
        <v>408000</v>
      </c>
      <c r="I50">
        <v>615781.62252603134</v>
      </c>
    </row>
    <row r="51" spans="1:9" x14ac:dyDescent="0.25">
      <c r="A51" t="s">
        <v>52</v>
      </c>
      <c r="B51" t="s">
        <v>56</v>
      </c>
      <c r="C51" t="s">
        <v>23</v>
      </c>
      <c r="G51" s="1">
        <v>300000</v>
      </c>
      <c r="H51" s="1">
        <f t="shared" ref="H51" si="44">G51*0.98</f>
        <v>294000</v>
      </c>
      <c r="I51">
        <v>461836.21689452347</v>
      </c>
    </row>
    <row r="52" spans="1:9" x14ac:dyDescent="0.25">
      <c r="A52" t="s">
        <v>52</v>
      </c>
      <c r="B52" t="s">
        <v>56</v>
      </c>
      <c r="C52" t="s">
        <v>24</v>
      </c>
      <c r="G52" s="1">
        <v>0</v>
      </c>
      <c r="H52" s="1">
        <f t="shared" ref="H52" si="45">G52*1.02</f>
        <v>0</v>
      </c>
      <c r="I52">
        <v>0</v>
      </c>
    </row>
    <row r="53" spans="1:9" x14ac:dyDescent="0.25">
      <c r="A53" t="s">
        <v>52</v>
      </c>
      <c r="B53" t="s">
        <v>56</v>
      </c>
      <c r="C53" t="s">
        <v>25</v>
      </c>
      <c r="G53" s="1">
        <v>0</v>
      </c>
      <c r="H53" s="1">
        <f t="shared" ref="H53" si="46">G53*0.98</f>
        <v>0</v>
      </c>
      <c r="I53">
        <v>0</v>
      </c>
    </row>
    <row r="54" spans="1:9" x14ac:dyDescent="0.25">
      <c r="A54" t="s">
        <v>52</v>
      </c>
      <c r="B54" t="s">
        <v>56</v>
      </c>
      <c r="C54" t="s">
        <v>26</v>
      </c>
      <c r="G54" s="1">
        <v>100000</v>
      </c>
      <c r="H54" s="1">
        <f t="shared" ref="H54" si="47">G54*1.02</f>
        <v>102000</v>
      </c>
      <c r="I54">
        <v>153945.40563150783</v>
      </c>
    </row>
    <row r="55" spans="1:9" x14ac:dyDescent="0.25">
      <c r="A55" t="s">
        <v>52</v>
      </c>
      <c r="B55" t="s">
        <v>56</v>
      </c>
      <c r="C55" t="s">
        <v>27</v>
      </c>
      <c r="G55" s="1">
        <v>100000</v>
      </c>
      <c r="H55" s="1">
        <f t="shared" ref="H55" si="48">G55*0.98</f>
        <v>98000</v>
      </c>
      <c r="I55">
        <v>153945.40563150783</v>
      </c>
    </row>
    <row r="56" spans="1:9" x14ac:dyDescent="0.25">
      <c r="A56" t="s">
        <v>52</v>
      </c>
      <c r="B56" t="s">
        <v>56</v>
      </c>
      <c r="C56" t="s">
        <v>28</v>
      </c>
      <c r="G56" s="1">
        <v>125000</v>
      </c>
      <c r="H56" s="1">
        <f t="shared" ref="H56" si="49">G56*1.02</f>
        <v>127500</v>
      </c>
      <c r="I56">
        <v>192431.75703938477</v>
      </c>
    </row>
    <row r="57" spans="1:9" x14ac:dyDescent="0.25">
      <c r="A57" t="s">
        <v>52</v>
      </c>
      <c r="B57" t="s">
        <v>56</v>
      </c>
      <c r="C57" t="s">
        <v>29</v>
      </c>
      <c r="G57" s="1">
        <v>0</v>
      </c>
      <c r="H57" s="1">
        <f t="shared" ref="H57" si="50">G57*0.98</f>
        <v>0</v>
      </c>
      <c r="I57">
        <v>0</v>
      </c>
    </row>
    <row r="58" spans="1:9" x14ac:dyDescent="0.25">
      <c r="A58" t="s">
        <v>52</v>
      </c>
      <c r="B58" t="s">
        <v>56</v>
      </c>
      <c r="C58" t="s">
        <v>30</v>
      </c>
      <c r="G58" s="1">
        <v>400000</v>
      </c>
      <c r="H58" s="1">
        <f t="shared" ref="H58" si="51">G58*1.02</f>
        <v>408000</v>
      </c>
      <c r="I58">
        <v>615781.62252603134</v>
      </c>
    </row>
    <row r="59" spans="1:9" x14ac:dyDescent="0.25">
      <c r="A59" t="s">
        <v>52</v>
      </c>
      <c r="B59" t="s">
        <v>56</v>
      </c>
      <c r="C59" t="s">
        <v>31</v>
      </c>
      <c r="G59" s="1">
        <v>2400000</v>
      </c>
      <c r="H59" s="1">
        <f t="shared" ref="H59" si="52">G59*0.98</f>
        <v>2352000</v>
      </c>
      <c r="I59">
        <v>3694689.7351561878</v>
      </c>
    </row>
    <row r="60" spans="1:9" x14ac:dyDescent="0.25">
      <c r="A60" t="s">
        <v>52</v>
      </c>
      <c r="B60" t="s">
        <v>56</v>
      </c>
      <c r="C60" t="s">
        <v>32</v>
      </c>
      <c r="G60" s="1">
        <v>1000000</v>
      </c>
      <c r="H60" s="1">
        <f t="shared" ref="H60" si="53">G60*1.02</f>
        <v>1020000</v>
      </c>
      <c r="I60">
        <v>1539454.0563150782</v>
      </c>
    </row>
    <row r="61" spans="1:9" x14ac:dyDescent="0.25">
      <c r="A61" t="s">
        <v>52</v>
      </c>
      <c r="B61" t="s">
        <v>56</v>
      </c>
      <c r="C61" t="s">
        <v>33</v>
      </c>
      <c r="G61" s="1">
        <v>200000</v>
      </c>
      <c r="H61" s="1">
        <f t="shared" ref="H61" si="54">G61*0.98</f>
        <v>196000</v>
      </c>
      <c r="I61">
        <v>307890.81126301567</v>
      </c>
    </row>
    <row r="62" spans="1:9" x14ac:dyDescent="0.25">
      <c r="A62" t="s">
        <v>52</v>
      </c>
      <c r="B62" t="s">
        <v>56</v>
      </c>
      <c r="C62" t="s">
        <v>34</v>
      </c>
      <c r="G62" s="1">
        <v>2000000</v>
      </c>
      <c r="H62" s="1">
        <f t="shared" ref="H62" si="55">G62*1.02</f>
        <v>2040000</v>
      </c>
      <c r="I62">
        <v>3078908.1126301563</v>
      </c>
    </row>
    <row r="63" spans="1:9" x14ac:dyDescent="0.25">
      <c r="A63" t="s">
        <v>52</v>
      </c>
      <c r="B63" t="s">
        <v>56</v>
      </c>
      <c r="C63" t="s">
        <v>35</v>
      </c>
      <c r="G63" s="1">
        <v>150000</v>
      </c>
      <c r="H63" s="1">
        <f t="shared" ref="H63" si="56">G63*0.98</f>
        <v>147000</v>
      </c>
      <c r="I63">
        <v>230918.10844726174</v>
      </c>
    </row>
    <row r="64" spans="1:9" x14ac:dyDescent="0.25">
      <c r="A64" t="s">
        <v>52</v>
      </c>
      <c r="B64" t="s">
        <v>56</v>
      </c>
      <c r="C64" t="s">
        <v>36</v>
      </c>
      <c r="G64" s="1">
        <v>1200000</v>
      </c>
      <c r="H64" s="1">
        <f t="shared" ref="H64" si="57">G64*1.02</f>
        <v>1224000</v>
      </c>
      <c r="I64">
        <v>1847344.8675780939</v>
      </c>
    </row>
    <row r="65" spans="1:9" x14ac:dyDescent="0.25">
      <c r="A65" t="s">
        <v>52</v>
      </c>
      <c r="B65" t="s">
        <v>56</v>
      </c>
      <c r="C65" t="s">
        <v>37</v>
      </c>
      <c r="G65" s="1">
        <v>300000</v>
      </c>
      <c r="H65" s="1">
        <f t="shared" ref="H65" si="58">G65*0.98</f>
        <v>294000</v>
      </c>
      <c r="I65">
        <v>461836.21689452347</v>
      </c>
    </row>
    <row r="66" spans="1:9" x14ac:dyDescent="0.25">
      <c r="A66" t="s">
        <v>52</v>
      </c>
      <c r="B66" t="s">
        <v>56</v>
      </c>
      <c r="C66" t="s">
        <v>38</v>
      </c>
      <c r="G66" s="1">
        <v>150000</v>
      </c>
      <c r="H66" s="1">
        <f t="shared" ref="H66" si="59">G66*1.02</f>
        <v>153000</v>
      </c>
      <c r="I66">
        <v>230918.10844726174</v>
      </c>
    </row>
    <row r="67" spans="1:9" x14ac:dyDescent="0.25">
      <c r="A67" t="s">
        <v>52</v>
      </c>
      <c r="B67" t="s">
        <v>56</v>
      </c>
      <c r="C67" t="s">
        <v>39</v>
      </c>
      <c r="G67" s="1">
        <v>75000</v>
      </c>
      <c r="H67" s="1">
        <f t="shared" ref="H67" si="60">G67*0.98</f>
        <v>73500</v>
      </c>
      <c r="I67">
        <v>115459.05422363087</v>
      </c>
    </row>
    <row r="68" spans="1:9" x14ac:dyDescent="0.25">
      <c r="A68" t="s">
        <v>52</v>
      </c>
      <c r="B68" t="s">
        <v>56</v>
      </c>
      <c r="C68" t="s">
        <v>40</v>
      </c>
      <c r="G68" s="1">
        <v>2900000</v>
      </c>
      <c r="H68" s="1">
        <f t="shared" ref="H68" si="61">G68*1.02</f>
        <v>2958000</v>
      </c>
      <c r="I68">
        <v>4464416.7633137265</v>
      </c>
    </row>
    <row r="69" spans="1:9" x14ac:dyDescent="0.25">
      <c r="A69" t="s">
        <v>52</v>
      </c>
      <c r="B69" t="s">
        <v>56</v>
      </c>
      <c r="C69" t="s">
        <v>41</v>
      </c>
      <c r="G69" s="1">
        <v>522000</v>
      </c>
      <c r="H69" s="1">
        <f t="shared" ref="H69" si="62">G69*0.98</f>
        <v>511560</v>
      </c>
      <c r="I69">
        <v>803595.01739647088</v>
      </c>
    </row>
    <row r="70" spans="1:9" x14ac:dyDescent="0.25">
      <c r="A70" t="s">
        <v>52</v>
      </c>
      <c r="B70" t="s">
        <v>56</v>
      </c>
      <c r="C70" t="s">
        <v>42</v>
      </c>
      <c r="G70" s="1">
        <v>2100000</v>
      </c>
      <c r="H70" s="1">
        <f t="shared" ref="H70" si="63">G70*1.02</f>
        <v>2142000</v>
      </c>
      <c r="I70">
        <v>3232853.5182616645</v>
      </c>
    </row>
    <row r="71" spans="1:9" x14ac:dyDescent="0.25">
      <c r="A71" t="s">
        <v>52</v>
      </c>
      <c r="B71" t="s">
        <v>56</v>
      </c>
      <c r="C71" t="s">
        <v>43</v>
      </c>
      <c r="G71" s="1">
        <v>1500000</v>
      </c>
      <c r="H71" s="1">
        <f t="shared" ref="H71" si="64">G71*0.98</f>
        <v>1470000</v>
      </c>
      <c r="I71">
        <v>2309181.0844726176</v>
      </c>
    </row>
    <row r="72" spans="1:9" x14ac:dyDescent="0.25">
      <c r="A72" t="s">
        <v>53</v>
      </c>
      <c r="B72" t="s">
        <v>55</v>
      </c>
      <c r="C72" t="s">
        <v>10</v>
      </c>
      <c r="G72" s="1">
        <v>8400000</v>
      </c>
      <c r="H72" s="1">
        <f>G72*0.98</f>
        <v>8232000</v>
      </c>
      <c r="I72" s="1">
        <f t="shared" ref="I72:I135" si="65">G72*(1+$J$23)^(2023-$J$20)</f>
        <v>8400000</v>
      </c>
    </row>
    <row r="73" spans="1:9" x14ac:dyDescent="0.25">
      <c r="A73" t="s">
        <v>53</v>
      </c>
      <c r="B73" t="s">
        <v>55</v>
      </c>
      <c r="C73" t="s">
        <v>11</v>
      </c>
      <c r="G73" s="1">
        <v>250000</v>
      </c>
      <c r="H73" s="1">
        <f>G73*1.02</f>
        <v>255000</v>
      </c>
      <c r="I73" s="1">
        <f t="shared" si="65"/>
        <v>250000</v>
      </c>
    </row>
    <row r="74" spans="1:9" x14ac:dyDescent="0.25">
      <c r="A74" t="s">
        <v>53</v>
      </c>
      <c r="B74" t="s">
        <v>55</v>
      </c>
      <c r="C74" t="s">
        <v>12</v>
      </c>
      <c r="D74" t="s">
        <v>48</v>
      </c>
      <c r="E74" s="7">
        <v>150000</v>
      </c>
      <c r="F74">
        <v>75</v>
      </c>
      <c r="G74" s="1">
        <v>11250000</v>
      </c>
      <c r="H74" s="1">
        <f t="shared" ref="H74" si="66">G74*0.98</f>
        <v>11025000</v>
      </c>
      <c r="I74" s="1">
        <f t="shared" si="65"/>
        <v>11250000</v>
      </c>
    </row>
    <row r="75" spans="1:9" x14ac:dyDescent="0.25">
      <c r="A75" t="s">
        <v>53</v>
      </c>
      <c r="B75" t="s">
        <v>55</v>
      </c>
      <c r="C75" t="s">
        <v>13</v>
      </c>
      <c r="G75" s="1">
        <v>3750000</v>
      </c>
      <c r="H75" s="1">
        <f t="shared" ref="H75" si="67">G75*1.02</f>
        <v>3825000</v>
      </c>
      <c r="I75" s="1">
        <f t="shared" si="65"/>
        <v>3750000</v>
      </c>
    </row>
    <row r="76" spans="1:9" x14ac:dyDescent="0.25">
      <c r="A76" t="s">
        <v>53</v>
      </c>
      <c r="B76" t="s">
        <v>55</v>
      </c>
      <c r="C76" t="s">
        <v>14</v>
      </c>
      <c r="G76" s="1">
        <v>300000</v>
      </c>
      <c r="H76" s="1">
        <f t="shared" ref="H76" si="68">G76*0.98</f>
        <v>294000</v>
      </c>
      <c r="I76" s="1">
        <f t="shared" si="65"/>
        <v>300000</v>
      </c>
    </row>
    <row r="77" spans="1:9" x14ac:dyDescent="0.25">
      <c r="A77" t="s">
        <v>53</v>
      </c>
      <c r="B77" t="s">
        <v>55</v>
      </c>
      <c r="C77" t="s">
        <v>15</v>
      </c>
      <c r="G77" s="1">
        <v>750000</v>
      </c>
      <c r="H77" s="1">
        <f t="shared" ref="H77" si="69">G77*1.02</f>
        <v>765000</v>
      </c>
      <c r="I77" s="1">
        <f t="shared" si="65"/>
        <v>750000</v>
      </c>
    </row>
    <row r="78" spans="1:9" x14ac:dyDescent="0.25">
      <c r="A78" t="s">
        <v>53</v>
      </c>
      <c r="B78" t="s">
        <v>55</v>
      </c>
      <c r="C78" t="s">
        <v>16</v>
      </c>
      <c r="G78" s="1">
        <v>1050000</v>
      </c>
      <c r="H78" s="1">
        <f t="shared" ref="H78" si="70">G78*0.98</f>
        <v>1029000</v>
      </c>
      <c r="I78" s="1">
        <f t="shared" si="65"/>
        <v>1050000</v>
      </c>
    </row>
    <row r="79" spans="1:9" x14ac:dyDescent="0.25">
      <c r="A79" t="s">
        <v>53</v>
      </c>
      <c r="B79" t="s">
        <v>55</v>
      </c>
      <c r="C79" t="s">
        <v>17</v>
      </c>
      <c r="G79" s="1">
        <v>750000</v>
      </c>
      <c r="H79" s="1">
        <f t="shared" ref="H79" si="71">G79*1.02</f>
        <v>765000</v>
      </c>
      <c r="I79" s="1">
        <f t="shared" si="65"/>
        <v>750000</v>
      </c>
    </row>
    <row r="80" spans="1:9" x14ac:dyDescent="0.25">
      <c r="A80" t="s">
        <v>53</v>
      </c>
      <c r="B80" t="s">
        <v>55</v>
      </c>
      <c r="C80" t="s">
        <v>18</v>
      </c>
      <c r="G80" s="1">
        <v>300000</v>
      </c>
      <c r="H80" s="1">
        <f t="shared" ref="H80" si="72">G80*0.98</f>
        <v>294000</v>
      </c>
      <c r="I80" s="1">
        <f t="shared" si="65"/>
        <v>300000</v>
      </c>
    </row>
    <row r="81" spans="1:9" x14ac:dyDescent="0.25">
      <c r="A81" t="s">
        <v>53</v>
      </c>
      <c r="B81" t="s">
        <v>55</v>
      </c>
      <c r="C81" t="s">
        <v>19</v>
      </c>
      <c r="G81" s="1">
        <v>300000</v>
      </c>
      <c r="H81" s="1">
        <f t="shared" ref="H81" si="73">G81*1.02</f>
        <v>306000</v>
      </c>
      <c r="I81" s="1">
        <f t="shared" si="65"/>
        <v>300000</v>
      </c>
    </row>
    <row r="82" spans="1:9" x14ac:dyDescent="0.25">
      <c r="A82" t="s">
        <v>53</v>
      </c>
      <c r="B82" t="s">
        <v>55</v>
      </c>
      <c r="C82" t="s">
        <v>20</v>
      </c>
      <c r="G82" s="1">
        <v>750000</v>
      </c>
      <c r="H82" s="1">
        <f t="shared" ref="H82" si="74">G82*0.98</f>
        <v>735000</v>
      </c>
      <c r="I82" s="1">
        <f t="shared" si="65"/>
        <v>750000</v>
      </c>
    </row>
    <row r="83" spans="1:9" x14ac:dyDescent="0.25">
      <c r="A83" t="s">
        <v>53</v>
      </c>
      <c r="B83" t="s">
        <v>55</v>
      </c>
      <c r="C83" t="s">
        <v>21</v>
      </c>
      <c r="G83" s="1">
        <v>2250000</v>
      </c>
      <c r="H83" s="1">
        <f t="shared" ref="H83" si="75">G83*1.02</f>
        <v>2295000</v>
      </c>
      <c r="I83" s="1">
        <f t="shared" si="65"/>
        <v>2250000</v>
      </c>
    </row>
    <row r="84" spans="1:9" x14ac:dyDescent="0.25">
      <c r="A84" t="s">
        <v>53</v>
      </c>
      <c r="B84" t="s">
        <v>55</v>
      </c>
      <c r="C84" t="s">
        <v>22</v>
      </c>
      <c r="G84" s="1">
        <v>1800000</v>
      </c>
      <c r="H84" s="1">
        <f t="shared" ref="H84" si="76">G84*0.98</f>
        <v>1764000</v>
      </c>
      <c r="I84" s="1">
        <f t="shared" si="65"/>
        <v>1800000</v>
      </c>
    </row>
    <row r="85" spans="1:9" x14ac:dyDescent="0.25">
      <c r="A85" t="s">
        <v>53</v>
      </c>
      <c r="B85" t="s">
        <v>55</v>
      </c>
      <c r="C85" t="s">
        <v>23</v>
      </c>
      <c r="G85" s="1">
        <v>900000</v>
      </c>
      <c r="H85" s="1">
        <f t="shared" ref="H85" si="77">G85*1.02</f>
        <v>918000</v>
      </c>
      <c r="I85" s="1">
        <f t="shared" si="65"/>
        <v>900000</v>
      </c>
    </row>
    <row r="86" spans="1:9" x14ac:dyDescent="0.25">
      <c r="A86" t="s">
        <v>53</v>
      </c>
      <c r="B86" t="s">
        <v>55</v>
      </c>
      <c r="C86" t="s">
        <v>24</v>
      </c>
      <c r="G86" s="1">
        <v>750000</v>
      </c>
      <c r="H86" s="1">
        <f t="shared" ref="H86" si="78">G86*0.98</f>
        <v>735000</v>
      </c>
      <c r="I86" s="1">
        <f t="shared" si="65"/>
        <v>750000</v>
      </c>
    </row>
    <row r="87" spans="1:9" x14ac:dyDescent="0.25">
      <c r="A87" t="s">
        <v>53</v>
      </c>
      <c r="B87" t="s">
        <v>55</v>
      </c>
      <c r="C87" t="s">
        <v>25</v>
      </c>
      <c r="G87" s="1">
        <v>600000</v>
      </c>
      <c r="H87" s="1">
        <f t="shared" ref="H87" si="79">G87*1.02</f>
        <v>612000</v>
      </c>
      <c r="I87" s="1">
        <f t="shared" si="65"/>
        <v>600000</v>
      </c>
    </row>
    <row r="88" spans="1:9" x14ac:dyDescent="0.25">
      <c r="A88" t="s">
        <v>53</v>
      </c>
      <c r="B88" t="s">
        <v>55</v>
      </c>
      <c r="C88" t="s">
        <v>26</v>
      </c>
      <c r="G88" s="1">
        <v>150000</v>
      </c>
      <c r="H88" s="1">
        <f t="shared" ref="H88" si="80">G88*0.98</f>
        <v>147000</v>
      </c>
      <c r="I88" s="1">
        <f t="shared" si="65"/>
        <v>150000</v>
      </c>
    </row>
    <row r="89" spans="1:9" x14ac:dyDescent="0.25">
      <c r="A89" t="s">
        <v>53</v>
      </c>
      <c r="B89" t="s">
        <v>55</v>
      </c>
      <c r="C89" t="s">
        <v>27</v>
      </c>
      <c r="G89" s="1">
        <v>75000</v>
      </c>
      <c r="H89" s="1">
        <f t="shared" ref="H89" si="81">G89*1.02</f>
        <v>76500</v>
      </c>
      <c r="I89" s="1">
        <f t="shared" si="65"/>
        <v>75000</v>
      </c>
    </row>
    <row r="90" spans="1:9" x14ac:dyDescent="0.25">
      <c r="A90" t="s">
        <v>53</v>
      </c>
      <c r="B90" t="s">
        <v>55</v>
      </c>
      <c r="C90" t="s">
        <v>28</v>
      </c>
      <c r="G90" s="1">
        <v>150000</v>
      </c>
      <c r="H90" s="1">
        <f t="shared" ref="H90" si="82">G90*0.98</f>
        <v>147000</v>
      </c>
      <c r="I90" s="1">
        <f t="shared" si="65"/>
        <v>150000</v>
      </c>
    </row>
    <row r="91" spans="1:9" x14ac:dyDescent="0.25">
      <c r="A91" t="s">
        <v>53</v>
      </c>
      <c r="B91" t="s">
        <v>55</v>
      </c>
      <c r="C91" t="s">
        <v>29</v>
      </c>
      <c r="G91" s="1">
        <v>750000</v>
      </c>
      <c r="H91" s="1">
        <f t="shared" ref="H91" si="83">G91*1.02</f>
        <v>765000</v>
      </c>
      <c r="I91" s="1">
        <f t="shared" si="65"/>
        <v>750000</v>
      </c>
    </row>
    <row r="92" spans="1:9" x14ac:dyDescent="0.25">
      <c r="A92" t="s">
        <v>53</v>
      </c>
      <c r="B92" t="s">
        <v>55</v>
      </c>
      <c r="C92" t="s">
        <v>30</v>
      </c>
      <c r="G92" s="1">
        <v>1050000</v>
      </c>
      <c r="H92" s="1">
        <f t="shared" ref="H92" si="84">G92*0.98</f>
        <v>1029000</v>
      </c>
      <c r="I92" s="1">
        <f t="shared" si="65"/>
        <v>1050000</v>
      </c>
    </row>
    <row r="93" spans="1:9" x14ac:dyDescent="0.25">
      <c r="A93" t="s">
        <v>53</v>
      </c>
      <c r="B93" t="s">
        <v>55</v>
      </c>
      <c r="C93" t="s">
        <v>31</v>
      </c>
      <c r="G93" s="1">
        <v>900000</v>
      </c>
      <c r="H93" s="1">
        <f t="shared" ref="H93" si="85">G93*1.02</f>
        <v>918000</v>
      </c>
      <c r="I93" s="1">
        <f t="shared" si="65"/>
        <v>900000</v>
      </c>
    </row>
    <row r="94" spans="1:9" x14ac:dyDescent="0.25">
      <c r="A94" t="s">
        <v>53</v>
      </c>
      <c r="B94" t="s">
        <v>55</v>
      </c>
      <c r="C94" t="s">
        <v>32</v>
      </c>
      <c r="G94" s="1">
        <v>3750000</v>
      </c>
      <c r="H94" s="1">
        <f t="shared" ref="H94" si="86">G94*0.98</f>
        <v>3675000</v>
      </c>
      <c r="I94" s="1">
        <f t="shared" si="65"/>
        <v>3750000</v>
      </c>
    </row>
    <row r="95" spans="1:9" x14ac:dyDescent="0.25">
      <c r="A95" t="s">
        <v>53</v>
      </c>
      <c r="B95" t="s">
        <v>55</v>
      </c>
      <c r="C95" t="s">
        <v>33</v>
      </c>
      <c r="G95" s="1">
        <v>4500000</v>
      </c>
      <c r="H95" s="1">
        <f t="shared" ref="H95" si="87">G95*1.02</f>
        <v>4590000</v>
      </c>
      <c r="I95" s="1">
        <f t="shared" si="65"/>
        <v>4500000</v>
      </c>
    </row>
    <row r="96" spans="1:9" x14ac:dyDescent="0.25">
      <c r="A96" t="s">
        <v>53</v>
      </c>
      <c r="B96" t="s">
        <v>55</v>
      </c>
      <c r="C96" t="s">
        <v>34</v>
      </c>
      <c r="G96" s="1">
        <v>6750000</v>
      </c>
      <c r="H96" s="1">
        <f t="shared" ref="H96" si="88">G96*0.98</f>
        <v>6615000</v>
      </c>
      <c r="I96" s="1">
        <f t="shared" si="65"/>
        <v>6750000</v>
      </c>
    </row>
    <row r="97" spans="1:9" x14ac:dyDescent="0.25">
      <c r="A97" t="s">
        <v>53</v>
      </c>
      <c r="B97" t="s">
        <v>55</v>
      </c>
      <c r="C97" t="s">
        <v>35</v>
      </c>
      <c r="G97" s="1">
        <v>75000</v>
      </c>
      <c r="H97" s="1">
        <f t="shared" ref="H97" si="89">G97*1.02</f>
        <v>76500</v>
      </c>
      <c r="I97" s="1">
        <f t="shared" si="65"/>
        <v>75000</v>
      </c>
    </row>
    <row r="98" spans="1:9" x14ac:dyDescent="0.25">
      <c r="A98" t="s">
        <v>53</v>
      </c>
      <c r="B98" t="s">
        <v>55</v>
      </c>
      <c r="C98" t="s">
        <v>36</v>
      </c>
      <c r="G98" s="1">
        <v>750000</v>
      </c>
      <c r="H98" s="1">
        <f t="shared" ref="H98" si="90">G98*0.98</f>
        <v>735000</v>
      </c>
      <c r="I98" s="1">
        <f t="shared" si="65"/>
        <v>750000</v>
      </c>
    </row>
    <row r="99" spans="1:9" x14ac:dyDescent="0.25">
      <c r="A99" t="s">
        <v>53</v>
      </c>
      <c r="B99" t="s">
        <v>55</v>
      </c>
      <c r="C99" t="s">
        <v>37</v>
      </c>
      <c r="G99" s="1">
        <v>150000</v>
      </c>
      <c r="H99" s="1">
        <f t="shared" ref="H99" si="91">G99*1.02</f>
        <v>153000</v>
      </c>
      <c r="I99" s="1">
        <f t="shared" si="65"/>
        <v>150000</v>
      </c>
    </row>
    <row r="100" spans="1:9" x14ac:dyDescent="0.25">
      <c r="A100" t="s">
        <v>53</v>
      </c>
      <c r="B100" t="s">
        <v>55</v>
      </c>
      <c r="C100" t="s">
        <v>38</v>
      </c>
      <c r="G100" s="1">
        <v>150000</v>
      </c>
      <c r="H100" s="1">
        <f t="shared" ref="H100" si="92">G100*0.98</f>
        <v>147000</v>
      </c>
      <c r="I100" s="1">
        <f t="shared" si="65"/>
        <v>150000</v>
      </c>
    </row>
    <row r="101" spans="1:9" x14ac:dyDescent="0.25">
      <c r="A101" t="s">
        <v>53</v>
      </c>
      <c r="B101" t="s">
        <v>55</v>
      </c>
      <c r="C101" t="s">
        <v>39</v>
      </c>
      <c r="G101" s="1">
        <v>112500</v>
      </c>
      <c r="H101" s="1">
        <f t="shared" ref="H101" si="93">G101*1.02</f>
        <v>114750</v>
      </c>
      <c r="I101" s="1">
        <f t="shared" si="65"/>
        <v>112500</v>
      </c>
    </row>
    <row r="102" spans="1:9" x14ac:dyDescent="0.25">
      <c r="A102" t="s">
        <v>53</v>
      </c>
      <c r="B102" t="s">
        <v>55</v>
      </c>
      <c r="C102" t="s">
        <v>40</v>
      </c>
      <c r="G102" s="1">
        <v>3100000</v>
      </c>
      <c r="H102" s="1">
        <f t="shared" ref="H102" si="94">G102*0.98</f>
        <v>3038000</v>
      </c>
      <c r="I102" s="1">
        <f t="shared" si="65"/>
        <v>3100000</v>
      </c>
    </row>
    <row r="103" spans="1:9" x14ac:dyDescent="0.25">
      <c r="A103" t="s">
        <v>53</v>
      </c>
      <c r="B103" t="s">
        <v>55</v>
      </c>
      <c r="C103" t="s">
        <v>41</v>
      </c>
      <c r="G103" s="1">
        <v>550000</v>
      </c>
      <c r="H103" s="1">
        <f t="shared" ref="H103" si="95">G103*1.02</f>
        <v>561000</v>
      </c>
      <c r="I103" s="1">
        <f t="shared" si="65"/>
        <v>550000</v>
      </c>
    </row>
    <row r="104" spans="1:9" x14ac:dyDescent="0.25">
      <c r="A104" t="s">
        <v>53</v>
      </c>
      <c r="B104" t="s">
        <v>55</v>
      </c>
      <c r="C104" t="s">
        <v>42</v>
      </c>
      <c r="G104" s="1">
        <v>2200000</v>
      </c>
      <c r="H104" s="1">
        <f t="shared" ref="H104" si="96">G104*0.98</f>
        <v>2156000</v>
      </c>
      <c r="I104" s="1">
        <f t="shared" si="65"/>
        <v>2200000</v>
      </c>
    </row>
    <row r="105" spans="1:9" x14ac:dyDescent="0.25">
      <c r="A105" t="s">
        <v>53</v>
      </c>
      <c r="B105" t="s">
        <v>55</v>
      </c>
      <c r="C105" t="s">
        <v>43</v>
      </c>
      <c r="G105" s="1">
        <v>1600000</v>
      </c>
      <c r="H105" s="1">
        <f t="shared" ref="H105" si="97">G105*1.02</f>
        <v>1632000</v>
      </c>
      <c r="I105" s="1">
        <f t="shared" si="65"/>
        <v>1600000</v>
      </c>
    </row>
    <row r="106" spans="1:9" x14ac:dyDescent="0.25">
      <c r="A106" t="s">
        <v>53</v>
      </c>
      <c r="B106" t="s">
        <v>56</v>
      </c>
      <c r="C106" t="s">
        <v>10</v>
      </c>
      <c r="G106" s="1">
        <v>1500000</v>
      </c>
      <c r="H106" s="1">
        <f>G106*0.98</f>
        <v>1470000</v>
      </c>
      <c r="I106" s="1">
        <f t="shared" si="65"/>
        <v>1500000</v>
      </c>
    </row>
    <row r="107" spans="1:9" x14ac:dyDescent="0.25">
      <c r="A107" t="s">
        <v>53</v>
      </c>
      <c r="B107" t="s">
        <v>56</v>
      </c>
      <c r="C107" t="s">
        <v>11</v>
      </c>
      <c r="G107" s="1"/>
      <c r="H107" s="1">
        <f>G107*1.02</f>
        <v>0</v>
      </c>
      <c r="I107" s="1">
        <f t="shared" si="65"/>
        <v>0</v>
      </c>
    </row>
    <row r="108" spans="1:9" x14ac:dyDescent="0.25">
      <c r="A108" t="s">
        <v>53</v>
      </c>
      <c r="B108" t="s">
        <v>56</v>
      </c>
      <c r="C108" t="s">
        <v>12</v>
      </c>
      <c r="D108" t="s">
        <v>48</v>
      </c>
      <c r="E108" s="7">
        <v>60000</v>
      </c>
      <c r="F108">
        <v>74</v>
      </c>
      <c r="G108" s="1">
        <v>4500000</v>
      </c>
      <c r="H108" s="1">
        <f t="shared" ref="H108" si="98">G108*0.98</f>
        <v>4410000</v>
      </c>
      <c r="I108" s="1">
        <f t="shared" si="65"/>
        <v>4500000</v>
      </c>
    </row>
    <row r="109" spans="1:9" x14ac:dyDescent="0.25">
      <c r="A109" t="s">
        <v>53</v>
      </c>
      <c r="B109" t="s">
        <v>56</v>
      </c>
      <c r="C109" t="s">
        <v>13</v>
      </c>
      <c r="G109" s="1">
        <v>1500000</v>
      </c>
      <c r="H109" s="1">
        <f t="shared" ref="H109" si="99">G109*1.02</f>
        <v>1530000</v>
      </c>
      <c r="I109" s="1">
        <f t="shared" si="65"/>
        <v>1500000</v>
      </c>
    </row>
    <row r="110" spans="1:9" x14ac:dyDescent="0.25">
      <c r="A110" t="s">
        <v>53</v>
      </c>
      <c r="B110" t="s">
        <v>56</v>
      </c>
      <c r="C110" t="s">
        <v>14</v>
      </c>
      <c r="G110" s="1">
        <v>120000</v>
      </c>
      <c r="H110" s="1">
        <f t="shared" ref="H110" si="100">G110*0.98</f>
        <v>117600</v>
      </c>
      <c r="I110" s="1">
        <f t="shared" si="65"/>
        <v>120000</v>
      </c>
    </row>
    <row r="111" spans="1:9" x14ac:dyDescent="0.25">
      <c r="A111" t="s">
        <v>53</v>
      </c>
      <c r="B111" t="s">
        <v>56</v>
      </c>
      <c r="C111" t="s">
        <v>15</v>
      </c>
      <c r="G111" s="1">
        <v>60000</v>
      </c>
      <c r="H111" s="1">
        <f t="shared" ref="H111" si="101">G111*1.02</f>
        <v>61200</v>
      </c>
      <c r="I111" s="1">
        <f t="shared" si="65"/>
        <v>60000</v>
      </c>
    </row>
    <row r="112" spans="1:9" x14ac:dyDescent="0.25">
      <c r="A112" t="s">
        <v>53</v>
      </c>
      <c r="B112" t="s">
        <v>56</v>
      </c>
      <c r="C112" t="s">
        <v>16</v>
      </c>
      <c r="G112" s="1">
        <v>15000</v>
      </c>
      <c r="H112" s="1">
        <f t="shared" ref="H112" si="102">G112*0.98</f>
        <v>14700</v>
      </c>
      <c r="I112" s="1">
        <f t="shared" si="65"/>
        <v>15000</v>
      </c>
    </row>
    <row r="113" spans="1:9" x14ac:dyDescent="0.25">
      <c r="A113" t="s">
        <v>53</v>
      </c>
      <c r="B113" t="s">
        <v>56</v>
      </c>
      <c r="C113" t="s">
        <v>17</v>
      </c>
      <c r="G113" s="1">
        <v>0</v>
      </c>
      <c r="H113" s="1">
        <f t="shared" ref="H113" si="103">G113*1.02</f>
        <v>0</v>
      </c>
      <c r="I113" s="1">
        <f t="shared" si="65"/>
        <v>0</v>
      </c>
    </row>
    <row r="114" spans="1:9" x14ac:dyDescent="0.25">
      <c r="A114" t="s">
        <v>53</v>
      </c>
      <c r="B114" t="s">
        <v>56</v>
      </c>
      <c r="C114" t="s">
        <v>18</v>
      </c>
      <c r="G114" s="1">
        <v>45000</v>
      </c>
      <c r="H114" s="1">
        <f t="shared" ref="H114" si="104">G114*0.98</f>
        <v>44100</v>
      </c>
      <c r="I114" s="1">
        <f t="shared" si="65"/>
        <v>45000</v>
      </c>
    </row>
    <row r="115" spans="1:9" x14ac:dyDescent="0.25">
      <c r="A115" t="s">
        <v>53</v>
      </c>
      <c r="B115" t="s">
        <v>56</v>
      </c>
      <c r="C115" t="s">
        <v>19</v>
      </c>
      <c r="G115" s="1">
        <v>30000</v>
      </c>
      <c r="H115" s="1">
        <f t="shared" ref="H115" si="105">G115*1.02</f>
        <v>30600</v>
      </c>
      <c r="I115" s="1">
        <f t="shared" si="65"/>
        <v>30000</v>
      </c>
    </row>
    <row r="116" spans="1:9" x14ac:dyDescent="0.25">
      <c r="A116" t="s">
        <v>53</v>
      </c>
      <c r="B116" t="s">
        <v>56</v>
      </c>
      <c r="C116" t="s">
        <v>20</v>
      </c>
      <c r="G116" s="1">
        <v>15000</v>
      </c>
      <c r="H116" s="1">
        <f t="shared" ref="H116" si="106">G116*0.98</f>
        <v>14700</v>
      </c>
      <c r="I116" s="1">
        <f t="shared" si="65"/>
        <v>15000</v>
      </c>
    </row>
    <row r="117" spans="1:9" x14ac:dyDescent="0.25">
      <c r="A117" t="s">
        <v>53</v>
      </c>
      <c r="B117" t="s">
        <v>56</v>
      </c>
      <c r="C117" t="s">
        <v>21</v>
      </c>
      <c r="G117" s="1">
        <v>30000</v>
      </c>
      <c r="H117" s="1">
        <f t="shared" ref="H117" si="107">G117*1.02</f>
        <v>30600</v>
      </c>
      <c r="I117" s="1">
        <f t="shared" si="65"/>
        <v>30000</v>
      </c>
    </row>
    <row r="118" spans="1:9" x14ac:dyDescent="0.25">
      <c r="A118" t="s">
        <v>53</v>
      </c>
      <c r="B118" t="s">
        <v>56</v>
      </c>
      <c r="C118" t="s">
        <v>22</v>
      </c>
      <c r="G118" s="1">
        <v>6000</v>
      </c>
      <c r="H118" s="1">
        <f t="shared" ref="H118" si="108">G118*0.98</f>
        <v>5880</v>
      </c>
      <c r="I118" s="1">
        <f t="shared" si="65"/>
        <v>6000</v>
      </c>
    </row>
    <row r="119" spans="1:9" x14ac:dyDescent="0.25">
      <c r="A119" t="s">
        <v>53</v>
      </c>
      <c r="B119" t="s">
        <v>56</v>
      </c>
      <c r="C119" t="s">
        <v>23</v>
      </c>
      <c r="G119" s="1">
        <v>45000</v>
      </c>
      <c r="H119" s="1">
        <f t="shared" ref="H119" si="109">G119*1.02</f>
        <v>45900</v>
      </c>
      <c r="I119" s="1">
        <f t="shared" si="65"/>
        <v>45000</v>
      </c>
    </row>
    <row r="120" spans="1:9" x14ac:dyDescent="0.25">
      <c r="A120" t="s">
        <v>53</v>
      </c>
      <c r="B120" t="s">
        <v>56</v>
      </c>
      <c r="C120" t="s">
        <v>24</v>
      </c>
      <c r="G120" s="1">
        <v>0</v>
      </c>
      <c r="H120" s="1">
        <f t="shared" ref="H120" si="110">G120*0.98</f>
        <v>0</v>
      </c>
      <c r="I120" s="1">
        <f t="shared" si="65"/>
        <v>0</v>
      </c>
    </row>
    <row r="121" spans="1:9" x14ac:dyDescent="0.25">
      <c r="A121" t="s">
        <v>53</v>
      </c>
      <c r="B121" t="s">
        <v>56</v>
      </c>
      <c r="C121" t="s">
        <v>25</v>
      </c>
      <c r="G121" s="1">
        <v>0</v>
      </c>
      <c r="H121" s="1">
        <f t="shared" ref="H121" si="111">G121*1.02</f>
        <v>0</v>
      </c>
      <c r="I121" s="1">
        <f t="shared" si="65"/>
        <v>0</v>
      </c>
    </row>
    <row r="122" spans="1:9" x14ac:dyDescent="0.25">
      <c r="A122" t="s">
        <v>53</v>
      </c>
      <c r="B122" t="s">
        <v>56</v>
      </c>
      <c r="C122" t="s">
        <v>26</v>
      </c>
      <c r="G122" s="1">
        <v>15000</v>
      </c>
      <c r="H122" s="1">
        <f t="shared" ref="H122" si="112">G122*0.98</f>
        <v>14700</v>
      </c>
      <c r="I122" s="1">
        <f t="shared" si="65"/>
        <v>15000</v>
      </c>
    </row>
    <row r="123" spans="1:9" x14ac:dyDescent="0.25">
      <c r="A123" t="s">
        <v>53</v>
      </c>
      <c r="B123" t="s">
        <v>56</v>
      </c>
      <c r="C123" t="s">
        <v>27</v>
      </c>
      <c r="G123" s="1">
        <v>50000</v>
      </c>
      <c r="H123" s="1">
        <f t="shared" ref="H123" si="113">G123*1.02</f>
        <v>51000</v>
      </c>
      <c r="I123" s="1">
        <f t="shared" si="65"/>
        <v>50000</v>
      </c>
    </row>
    <row r="124" spans="1:9" x14ac:dyDescent="0.25">
      <c r="A124" t="s">
        <v>53</v>
      </c>
      <c r="B124" t="s">
        <v>56</v>
      </c>
      <c r="C124" t="s">
        <v>28</v>
      </c>
      <c r="G124" s="1">
        <v>75000</v>
      </c>
      <c r="H124" s="1">
        <f t="shared" ref="H124" si="114">G124*0.98</f>
        <v>73500</v>
      </c>
      <c r="I124" s="1">
        <f t="shared" si="65"/>
        <v>75000</v>
      </c>
    </row>
    <row r="125" spans="1:9" x14ac:dyDescent="0.25">
      <c r="A125" t="s">
        <v>53</v>
      </c>
      <c r="B125" t="s">
        <v>56</v>
      </c>
      <c r="C125" t="s">
        <v>29</v>
      </c>
      <c r="G125" s="1">
        <v>0</v>
      </c>
      <c r="H125" s="1">
        <f t="shared" ref="H125" si="115">G125*1.02</f>
        <v>0</v>
      </c>
      <c r="I125" s="1">
        <f t="shared" si="65"/>
        <v>0</v>
      </c>
    </row>
    <row r="126" spans="1:9" x14ac:dyDescent="0.25">
      <c r="A126" t="s">
        <v>53</v>
      </c>
      <c r="B126" t="s">
        <v>56</v>
      </c>
      <c r="C126" t="s">
        <v>30</v>
      </c>
      <c r="G126" s="1">
        <v>60000</v>
      </c>
      <c r="H126" s="1">
        <f t="shared" ref="H126" si="116">G126*0.98</f>
        <v>58800</v>
      </c>
      <c r="I126" s="1">
        <f t="shared" si="65"/>
        <v>60000</v>
      </c>
    </row>
    <row r="127" spans="1:9" x14ac:dyDescent="0.25">
      <c r="A127" t="s">
        <v>53</v>
      </c>
      <c r="B127" t="s">
        <v>56</v>
      </c>
      <c r="C127" t="s">
        <v>31</v>
      </c>
      <c r="G127" s="1">
        <v>360000</v>
      </c>
      <c r="H127" s="1">
        <f t="shared" ref="H127" si="117">G127*1.02</f>
        <v>367200</v>
      </c>
      <c r="I127" s="1">
        <f t="shared" si="65"/>
        <v>360000</v>
      </c>
    </row>
    <row r="128" spans="1:9" x14ac:dyDescent="0.25">
      <c r="A128" t="s">
        <v>53</v>
      </c>
      <c r="B128" t="s">
        <v>56</v>
      </c>
      <c r="C128" t="s">
        <v>32</v>
      </c>
      <c r="G128" s="1">
        <v>150000</v>
      </c>
      <c r="H128" s="1">
        <f t="shared" ref="H128" si="118">G128*0.98</f>
        <v>147000</v>
      </c>
      <c r="I128" s="1">
        <f t="shared" si="65"/>
        <v>150000</v>
      </c>
    </row>
    <row r="129" spans="1:9" x14ac:dyDescent="0.25">
      <c r="A129" t="s">
        <v>53</v>
      </c>
      <c r="B129" t="s">
        <v>56</v>
      </c>
      <c r="C129" t="s">
        <v>33</v>
      </c>
      <c r="G129" s="1">
        <v>30000</v>
      </c>
      <c r="H129" s="1">
        <f t="shared" ref="H129" si="119">G129*1.02</f>
        <v>30600</v>
      </c>
      <c r="I129" s="1">
        <f t="shared" si="65"/>
        <v>30000</v>
      </c>
    </row>
    <row r="130" spans="1:9" x14ac:dyDescent="0.25">
      <c r="A130" t="s">
        <v>53</v>
      </c>
      <c r="B130" t="s">
        <v>56</v>
      </c>
      <c r="C130" t="s">
        <v>34</v>
      </c>
      <c r="G130" s="1">
        <v>300000</v>
      </c>
      <c r="H130" s="1">
        <f t="shared" ref="H130" si="120">G130*0.98</f>
        <v>294000</v>
      </c>
      <c r="I130" s="1">
        <f t="shared" si="65"/>
        <v>300000</v>
      </c>
    </row>
    <row r="131" spans="1:9" x14ac:dyDescent="0.25">
      <c r="A131" t="s">
        <v>53</v>
      </c>
      <c r="B131" t="s">
        <v>56</v>
      </c>
      <c r="C131" t="s">
        <v>35</v>
      </c>
      <c r="G131" s="1">
        <v>50000</v>
      </c>
      <c r="H131" s="1">
        <f t="shared" ref="H131" si="121">G131*1.02</f>
        <v>51000</v>
      </c>
      <c r="I131" s="1">
        <f t="shared" si="65"/>
        <v>50000</v>
      </c>
    </row>
    <row r="132" spans="1:9" x14ac:dyDescent="0.25">
      <c r="A132" t="s">
        <v>53</v>
      </c>
      <c r="B132" t="s">
        <v>56</v>
      </c>
      <c r="C132" t="s">
        <v>36</v>
      </c>
      <c r="G132" s="1">
        <v>120000</v>
      </c>
      <c r="H132" s="1">
        <f t="shared" ref="H132" si="122">G132*0.98</f>
        <v>117600</v>
      </c>
      <c r="I132" s="1">
        <f t="shared" si="65"/>
        <v>120000</v>
      </c>
    </row>
    <row r="133" spans="1:9" x14ac:dyDescent="0.25">
      <c r="A133" t="s">
        <v>53</v>
      </c>
      <c r="B133" t="s">
        <v>56</v>
      </c>
      <c r="C133" t="s">
        <v>37</v>
      </c>
      <c r="G133" s="1">
        <v>75000</v>
      </c>
      <c r="H133" s="1">
        <f t="shared" ref="H133" si="123">G133*1.02</f>
        <v>76500</v>
      </c>
      <c r="I133" s="1">
        <f t="shared" si="65"/>
        <v>75000</v>
      </c>
    </row>
    <row r="134" spans="1:9" x14ac:dyDescent="0.25">
      <c r="A134" t="s">
        <v>53</v>
      </c>
      <c r="B134" t="s">
        <v>56</v>
      </c>
      <c r="C134" t="s">
        <v>38</v>
      </c>
      <c r="G134" s="1">
        <v>37500</v>
      </c>
      <c r="H134" s="1">
        <f t="shared" ref="H134" si="124">G134*0.98</f>
        <v>36750</v>
      </c>
      <c r="I134" s="1">
        <f t="shared" si="65"/>
        <v>37500</v>
      </c>
    </row>
    <row r="135" spans="1:9" x14ac:dyDescent="0.25">
      <c r="A135" t="s">
        <v>53</v>
      </c>
      <c r="B135" t="s">
        <v>56</v>
      </c>
      <c r="C135" t="s">
        <v>39</v>
      </c>
      <c r="G135" s="1">
        <v>18750</v>
      </c>
      <c r="H135" s="1">
        <f t="shared" ref="H135" si="125">G135*1.02</f>
        <v>19125</v>
      </c>
      <c r="I135" s="1">
        <f t="shared" si="65"/>
        <v>18750</v>
      </c>
    </row>
    <row r="136" spans="1:9" x14ac:dyDescent="0.25">
      <c r="A136" t="s">
        <v>53</v>
      </c>
      <c r="B136" t="s">
        <v>56</v>
      </c>
      <c r="C136" t="s">
        <v>40</v>
      </c>
      <c r="G136" s="1">
        <v>525000</v>
      </c>
      <c r="H136" s="1">
        <f t="shared" ref="H136" si="126">G136*0.98</f>
        <v>514500</v>
      </c>
      <c r="I136" s="1">
        <f t="shared" ref="I136:I139" si="127">G136*(1+$J$23)^(2023-$J$20)</f>
        <v>525000</v>
      </c>
    </row>
    <row r="137" spans="1:9" x14ac:dyDescent="0.25">
      <c r="A137" t="s">
        <v>53</v>
      </c>
      <c r="B137" t="s">
        <v>56</v>
      </c>
      <c r="C137" t="s">
        <v>41</v>
      </c>
      <c r="G137" s="1">
        <v>95000</v>
      </c>
      <c r="H137" s="1">
        <f t="shared" ref="H137" si="128">G137*1.02</f>
        <v>96900</v>
      </c>
      <c r="I137" s="1">
        <f t="shared" si="127"/>
        <v>95000</v>
      </c>
    </row>
    <row r="138" spans="1:9" x14ac:dyDescent="0.25">
      <c r="A138" t="s">
        <v>53</v>
      </c>
      <c r="B138" t="s">
        <v>56</v>
      </c>
      <c r="C138" t="s">
        <v>42</v>
      </c>
      <c r="G138" s="1">
        <v>267000</v>
      </c>
      <c r="H138" s="1">
        <f t="shared" ref="H138" si="129">G138*0.98</f>
        <v>261660</v>
      </c>
      <c r="I138" s="1">
        <f t="shared" si="127"/>
        <v>267000</v>
      </c>
    </row>
    <row r="139" spans="1:9" x14ac:dyDescent="0.25">
      <c r="A139" t="s">
        <v>53</v>
      </c>
      <c r="B139" t="s">
        <v>56</v>
      </c>
      <c r="C139" t="s">
        <v>43</v>
      </c>
      <c r="G139" s="1">
        <v>260000</v>
      </c>
      <c r="H139" s="1">
        <f t="shared" ref="H139" si="130">G139*1.02</f>
        <v>265200</v>
      </c>
      <c r="I139" s="1">
        <f t="shared" si="127"/>
        <v>260000</v>
      </c>
    </row>
    <row r="140" spans="1:9" x14ac:dyDescent="0.25">
      <c r="A140" t="s">
        <v>52</v>
      </c>
      <c r="B140" t="s">
        <v>57</v>
      </c>
      <c r="C140" t="s">
        <v>10</v>
      </c>
      <c r="G140" s="1">
        <f>G59+G99</f>
        <v>2550000</v>
      </c>
      <c r="H140" s="1">
        <f>G140*1.02</f>
        <v>2601000</v>
      </c>
      <c r="I140">
        <v>26170718.95735633</v>
      </c>
    </row>
    <row r="141" spans="1:9" x14ac:dyDescent="0.25">
      <c r="A141" t="s">
        <v>52</v>
      </c>
      <c r="B141" t="s">
        <v>57</v>
      </c>
      <c r="C141" t="s">
        <v>11</v>
      </c>
      <c r="G141" s="1">
        <f t="shared" ref="G141:G173" si="131">G60+G100</f>
        <v>1150000</v>
      </c>
      <c r="H141" s="1">
        <f>G141*0.98</f>
        <v>1127000</v>
      </c>
      <c r="I141">
        <v>1539454.0563150782</v>
      </c>
    </row>
    <row r="142" spans="1:9" x14ac:dyDescent="0.25">
      <c r="A142" t="s">
        <v>52</v>
      </c>
      <c r="B142" t="s">
        <v>57</v>
      </c>
      <c r="C142" t="s">
        <v>12</v>
      </c>
      <c r="G142" s="1">
        <f t="shared" si="131"/>
        <v>312500</v>
      </c>
      <c r="H142" s="1">
        <f t="shared" ref="H142" si="132">G142*1.02</f>
        <v>318750</v>
      </c>
      <c r="I142">
        <v>115459054.22363088</v>
      </c>
    </row>
    <row r="143" spans="1:9" x14ac:dyDescent="0.25">
      <c r="A143" t="s">
        <v>52</v>
      </c>
      <c r="B143" t="s">
        <v>57</v>
      </c>
      <c r="C143" t="s">
        <v>13</v>
      </c>
      <c r="G143" s="1">
        <f t="shared" si="131"/>
        <v>5100000</v>
      </c>
      <c r="H143" s="1">
        <f t="shared" ref="H143" si="133">G143*0.98</f>
        <v>4998000</v>
      </c>
      <c r="I143">
        <v>30789081.126301564</v>
      </c>
    </row>
    <row r="144" spans="1:9" x14ac:dyDescent="0.25">
      <c r="A144" t="s">
        <v>52</v>
      </c>
      <c r="B144" t="s">
        <v>57</v>
      </c>
      <c r="C144" t="s">
        <v>14</v>
      </c>
      <c r="G144" s="1">
        <f t="shared" si="131"/>
        <v>700000</v>
      </c>
      <c r="H144" s="1">
        <f t="shared" ref="H144" si="134">G144*1.02</f>
        <v>714000</v>
      </c>
      <c r="I144">
        <v>3078908.1126301563</v>
      </c>
    </row>
    <row r="145" spans="1:9" x14ac:dyDescent="0.25">
      <c r="A145" t="s">
        <v>52</v>
      </c>
      <c r="B145" t="s">
        <v>57</v>
      </c>
      <c r="C145" t="s">
        <v>15</v>
      </c>
      <c r="G145" s="1">
        <f t="shared" si="131"/>
        <v>3400000</v>
      </c>
      <c r="H145" s="1">
        <f t="shared" ref="H145" si="135">G145*0.98</f>
        <v>3332000</v>
      </c>
      <c r="I145">
        <v>5234143.7914712662</v>
      </c>
    </row>
    <row r="146" spans="1:9" x14ac:dyDescent="0.25">
      <c r="A146" t="s">
        <v>52</v>
      </c>
      <c r="B146" t="s">
        <v>57</v>
      </c>
      <c r="C146" t="s">
        <v>16</v>
      </c>
      <c r="G146" s="1">
        <f t="shared" si="131"/>
        <v>1900000</v>
      </c>
      <c r="H146" s="1">
        <f t="shared" ref="H146" si="136">G146*1.02</f>
        <v>1938000</v>
      </c>
      <c r="I146">
        <v>6696625.1449705902</v>
      </c>
    </row>
    <row r="147" spans="1:9" x14ac:dyDescent="0.25">
      <c r="A147" t="s">
        <v>52</v>
      </c>
      <c r="B147" t="s">
        <v>57</v>
      </c>
      <c r="C147" t="s">
        <v>17</v>
      </c>
      <c r="G147" s="1">
        <f t="shared" si="131"/>
        <v>1650000</v>
      </c>
      <c r="H147" s="1">
        <f t="shared" ref="H147" si="137">G147*0.98</f>
        <v>1617000</v>
      </c>
      <c r="I147">
        <v>4618362.1689452352</v>
      </c>
    </row>
    <row r="148" spans="1:9" x14ac:dyDescent="0.25">
      <c r="A148" t="s">
        <v>52</v>
      </c>
      <c r="B148" t="s">
        <v>57</v>
      </c>
      <c r="C148" t="s">
        <v>18</v>
      </c>
      <c r="G148" s="1">
        <f t="shared" si="131"/>
        <v>75000</v>
      </c>
      <c r="H148" s="1">
        <f t="shared" ref="H148" si="138">G148*1.02</f>
        <v>76500</v>
      </c>
      <c r="I148">
        <v>2309181.0844726176</v>
      </c>
    </row>
    <row r="149" spans="1:9" x14ac:dyDescent="0.25">
      <c r="A149" t="s">
        <v>52</v>
      </c>
      <c r="B149" t="s">
        <v>57</v>
      </c>
      <c r="C149" t="s">
        <v>19</v>
      </c>
      <c r="G149" s="1">
        <f t="shared" si="131"/>
        <v>7400000</v>
      </c>
      <c r="H149" s="1">
        <f t="shared" ref="H149" si="139">G149*0.98</f>
        <v>7252000</v>
      </c>
      <c r="I149">
        <v>2155235.6788411094</v>
      </c>
    </row>
    <row r="150" spans="1:9" x14ac:dyDescent="0.25">
      <c r="A150" t="s">
        <v>52</v>
      </c>
      <c r="B150" t="s">
        <v>57</v>
      </c>
      <c r="C150" t="s">
        <v>20</v>
      </c>
      <c r="G150" s="1">
        <f t="shared" si="131"/>
        <v>2022000</v>
      </c>
      <c r="H150" s="1">
        <f t="shared" ref="H150" si="140">G150*1.02</f>
        <v>2062440</v>
      </c>
      <c r="I150">
        <v>4772307.5745767429</v>
      </c>
    </row>
    <row r="151" spans="1:9" x14ac:dyDescent="0.25">
      <c r="A151" t="s">
        <v>52</v>
      </c>
      <c r="B151" t="s">
        <v>57</v>
      </c>
      <c r="C151" t="s">
        <v>21</v>
      </c>
      <c r="G151" s="1">
        <f t="shared" si="131"/>
        <v>2220000</v>
      </c>
      <c r="H151" s="1">
        <f t="shared" ref="H151" si="141">G151*0.98</f>
        <v>2175600</v>
      </c>
      <c r="I151">
        <v>14162977.31809872</v>
      </c>
    </row>
    <row r="152" spans="1:9" x14ac:dyDescent="0.25">
      <c r="A152" t="s">
        <v>52</v>
      </c>
      <c r="B152" t="s">
        <v>57</v>
      </c>
      <c r="C152" t="s">
        <v>22</v>
      </c>
      <c r="G152" s="1">
        <f t="shared" si="131"/>
        <v>1560000</v>
      </c>
      <c r="H152" s="1">
        <f t="shared" ref="H152" si="142">G152*1.02</f>
        <v>1591200</v>
      </c>
      <c r="I152">
        <v>11699850.827994594</v>
      </c>
    </row>
    <row r="153" spans="1:9" x14ac:dyDescent="0.25">
      <c r="A153" t="s">
        <v>52</v>
      </c>
      <c r="B153" t="s">
        <v>57</v>
      </c>
      <c r="C153" t="s">
        <v>23</v>
      </c>
      <c r="G153" s="1">
        <f t="shared" si="131"/>
        <v>8415000</v>
      </c>
      <c r="H153" s="1">
        <f t="shared" ref="H153" si="143">G153*0.98</f>
        <v>8246700</v>
      </c>
      <c r="I153">
        <v>6003870.8196288049</v>
      </c>
    </row>
    <row r="154" spans="1:9" x14ac:dyDescent="0.25">
      <c r="A154" t="s">
        <v>52</v>
      </c>
      <c r="B154" t="s">
        <v>57</v>
      </c>
      <c r="C154" t="s">
        <v>24</v>
      </c>
      <c r="G154" s="1">
        <f t="shared" si="131"/>
        <v>250000</v>
      </c>
      <c r="H154" s="1">
        <f t="shared" ref="H154" si="144">G154*1.02</f>
        <v>255000</v>
      </c>
      <c r="I154">
        <v>4618362.1689452352</v>
      </c>
    </row>
    <row r="155" spans="1:9" x14ac:dyDescent="0.25">
      <c r="A155" t="s">
        <v>52</v>
      </c>
      <c r="B155" t="s">
        <v>57</v>
      </c>
      <c r="C155" t="s">
        <v>25</v>
      </c>
      <c r="G155" s="1">
        <f t="shared" si="131"/>
        <v>11295000</v>
      </c>
      <c r="H155" s="1">
        <f t="shared" ref="H155" si="145">G155*0.98</f>
        <v>11069100</v>
      </c>
      <c r="I155">
        <v>3694689.7351561878</v>
      </c>
    </row>
    <row r="156" spans="1:9" x14ac:dyDescent="0.25">
      <c r="A156" t="s">
        <v>52</v>
      </c>
      <c r="B156" t="s">
        <v>57</v>
      </c>
      <c r="C156" t="s">
        <v>26</v>
      </c>
      <c r="G156" s="1">
        <f t="shared" si="131"/>
        <v>3780000</v>
      </c>
      <c r="H156" s="1">
        <f t="shared" ref="H156" si="146">G156*1.02</f>
        <v>3855600</v>
      </c>
      <c r="I156">
        <v>1077617.8394205547</v>
      </c>
    </row>
    <row r="157" spans="1:9" x14ac:dyDescent="0.25">
      <c r="A157" t="s">
        <v>52</v>
      </c>
      <c r="B157" t="s">
        <v>57</v>
      </c>
      <c r="C157" t="s">
        <v>27</v>
      </c>
      <c r="G157" s="1">
        <f t="shared" si="131"/>
        <v>315000</v>
      </c>
      <c r="H157" s="1">
        <f t="shared" ref="H157" si="147">G157*0.98</f>
        <v>308700</v>
      </c>
      <c r="I157">
        <v>615781.62252603134</v>
      </c>
    </row>
    <row r="158" spans="1:9" x14ac:dyDescent="0.25">
      <c r="A158" t="s">
        <v>52</v>
      </c>
      <c r="B158" t="s">
        <v>57</v>
      </c>
      <c r="C158" t="s">
        <v>28</v>
      </c>
      <c r="G158" s="1">
        <f t="shared" si="131"/>
        <v>780000</v>
      </c>
      <c r="H158" s="1">
        <f t="shared" ref="H158" si="148">G158*1.02</f>
        <v>795600</v>
      </c>
      <c r="I158">
        <v>1116104.1908284316</v>
      </c>
    </row>
    <row r="159" spans="1:9" x14ac:dyDescent="0.25">
      <c r="A159" t="s">
        <v>52</v>
      </c>
      <c r="B159" t="s">
        <v>57</v>
      </c>
      <c r="C159" t="s">
        <v>29</v>
      </c>
      <c r="G159" s="1">
        <f t="shared" si="131"/>
        <v>1056000</v>
      </c>
      <c r="H159" s="1">
        <f>G159*0.98</f>
        <v>1034880</v>
      </c>
      <c r="I159">
        <v>4618362.1689452352</v>
      </c>
    </row>
    <row r="160" spans="1:9" x14ac:dyDescent="0.25">
      <c r="A160" t="s">
        <v>52</v>
      </c>
      <c r="B160" t="s">
        <v>57</v>
      </c>
      <c r="C160" t="s">
        <v>30</v>
      </c>
      <c r="G160" s="1">
        <f t="shared" si="131"/>
        <v>795000</v>
      </c>
      <c r="H160" s="1">
        <f t="shared" ref="H160" si="149">G160*1.02</f>
        <v>810900</v>
      </c>
      <c r="I160">
        <v>7081488.6590493601</v>
      </c>
    </row>
    <row r="161" spans="1:9" x14ac:dyDescent="0.25">
      <c r="A161" t="s">
        <v>52</v>
      </c>
      <c r="B161" t="s">
        <v>57</v>
      </c>
      <c r="C161" t="s">
        <v>31</v>
      </c>
      <c r="G161" s="1">
        <f t="shared" si="131"/>
        <v>300000</v>
      </c>
      <c r="H161" s="1">
        <f t="shared" ref="H161" si="150">G161*0.98</f>
        <v>294000</v>
      </c>
      <c r="I161">
        <v>9236724.3378904704</v>
      </c>
    </row>
    <row r="162" spans="1:9" x14ac:dyDescent="0.25">
      <c r="A162" t="s">
        <v>52</v>
      </c>
      <c r="B162" t="s">
        <v>57</v>
      </c>
      <c r="C162" t="s">
        <v>32</v>
      </c>
      <c r="G162" s="1">
        <f t="shared" si="131"/>
        <v>300000</v>
      </c>
      <c r="H162" s="1">
        <f t="shared" ref="H162" si="151">G162*1.02</f>
        <v>306000</v>
      </c>
      <c r="I162">
        <v>24631264.901041251</v>
      </c>
    </row>
    <row r="163" spans="1:9" x14ac:dyDescent="0.25">
      <c r="A163" t="s">
        <v>52</v>
      </c>
      <c r="B163" t="s">
        <v>57</v>
      </c>
      <c r="C163" t="s">
        <v>33</v>
      </c>
      <c r="G163" s="1">
        <f t="shared" si="131"/>
        <v>765000</v>
      </c>
      <c r="H163" s="1">
        <f t="shared" ref="H163" si="152">G163*0.98</f>
        <v>749700</v>
      </c>
      <c r="I163">
        <v>28018063.824934423</v>
      </c>
    </row>
    <row r="164" spans="1:9" x14ac:dyDescent="0.25">
      <c r="A164" t="s">
        <v>52</v>
      </c>
      <c r="B164" t="s">
        <v>57</v>
      </c>
      <c r="C164" t="s">
        <v>34</v>
      </c>
      <c r="G164" s="1">
        <f t="shared" si="131"/>
        <v>2300000</v>
      </c>
      <c r="H164" s="1">
        <f t="shared" ref="H164" si="153">G164*1.02</f>
        <v>2346000</v>
      </c>
      <c r="I164">
        <v>40025805.464192033</v>
      </c>
    </row>
    <row r="165" spans="1:9" x14ac:dyDescent="0.25">
      <c r="A165" t="s">
        <v>52</v>
      </c>
      <c r="B165" t="s">
        <v>57</v>
      </c>
      <c r="C165" t="s">
        <v>35</v>
      </c>
      <c r="G165" s="1">
        <f t="shared" si="131"/>
        <v>1875000</v>
      </c>
      <c r="H165" s="1">
        <f t="shared" ref="H165" si="154">G165*0.98</f>
        <v>1837500</v>
      </c>
      <c r="I165">
        <v>692754.32534178521</v>
      </c>
    </row>
    <row r="166" spans="1:9" x14ac:dyDescent="0.25">
      <c r="A166" t="s">
        <v>52</v>
      </c>
      <c r="B166" t="s">
        <v>57</v>
      </c>
      <c r="C166" t="s">
        <v>36</v>
      </c>
      <c r="G166" s="1">
        <f t="shared" si="131"/>
        <v>900000</v>
      </c>
      <c r="H166" s="1">
        <f t="shared" ref="H166" si="155">G166*1.02</f>
        <v>918000</v>
      </c>
      <c r="I166">
        <v>6465707.0365233291</v>
      </c>
    </row>
    <row r="167" spans="1:9" x14ac:dyDescent="0.25">
      <c r="A167" t="s">
        <v>52</v>
      </c>
      <c r="B167" t="s">
        <v>57</v>
      </c>
      <c r="C167" t="s">
        <v>37</v>
      </c>
      <c r="G167" s="1">
        <f t="shared" si="131"/>
        <v>810000</v>
      </c>
      <c r="H167" s="1">
        <f t="shared" ref="H167" si="156">G167*0.98</f>
        <v>793800</v>
      </c>
      <c r="I167">
        <v>1385508.6506835704</v>
      </c>
    </row>
    <row r="168" spans="1:9" x14ac:dyDescent="0.25">
      <c r="A168" t="s">
        <v>52</v>
      </c>
      <c r="B168" t="s">
        <v>57</v>
      </c>
      <c r="C168" t="s">
        <v>38</v>
      </c>
      <c r="G168" s="1">
        <f t="shared" si="131"/>
        <v>960000</v>
      </c>
      <c r="H168" s="1">
        <f t="shared" ref="H168" si="157">G168*1.02</f>
        <v>979200</v>
      </c>
      <c r="I168">
        <v>1154590.5422363088</v>
      </c>
    </row>
    <row r="169" spans="1:9" x14ac:dyDescent="0.25">
      <c r="A169" t="s">
        <v>52</v>
      </c>
      <c r="B169" t="s">
        <v>57</v>
      </c>
      <c r="C169" t="s">
        <v>39</v>
      </c>
      <c r="G169" s="1">
        <f t="shared" si="131"/>
        <v>300000</v>
      </c>
      <c r="H169" s="1">
        <f t="shared" ref="H169" si="158">G169*0.98</f>
        <v>294000</v>
      </c>
      <c r="I169">
        <v>808213.37956541614</v>
      </c>
    </row>
    <row r="170" spans="1:9" x14ac:dyDescent="0.25">
      <c r="A170" t="s">
        <v>52</v>
      </c>
      <c r="B170" t="s">
        <v>57</v>
      </c>
      <c r="C170" t="s">
        <v>40</v>
      </c>
      <c r="G170" s="1">
        <f t="shared" si="131"/>
        <v>105000</v>
      </c>
      <c r="H170" s="1">
        <f t="shared" ref="H170" si="159">G170*1.02</f>
        <v>107100</v>
      </c>
      <c r="I170">
        <v>21244465.977148078</v>
      </c>
    </row>
    <row r="171" spans="1:9" x14ac:dyDescent="0.25">
      <c r="A171" t="s">
        <v>52</v>
      </c>
      <c r="B171" t="s">
        <v>57</v>
      </c>
      <c r="C171" t="s">
        <v>41</v>
      </c>
      <c r="G171" s="1">
        <f t="shared" si="131"/>
        <v>450000</v>
      </c>
      <c r="H171" s="1">
        <f t="shared" ref="H171" si="160">G171*0.98</f>
        <v>441000</v>
      </c>
      <c r="I171">
        <v>3882503.1300266273</v>
      </c>
    </row>
    <row r="172" spans="1:9" x14ac:dyDescent="0.25">
      <c r="A172" t="s">
        <v>52</v>
      </c>
      <c r="B172" t="s">
        <v>57</v>
      </c>
      <c r="C172" t="s">
        <v>42</v>
      </c>
      <c r="G172" s="1">
        <f t="shared" si="131"/>
        <v>800000</v>
      </c>
      <c r="H172" s="1">
        <f t="shared" ref="H172" si="161">G172*1.02</f>
        <v>816000</v>
      </c>
      <c r="I172">
        <v>14932704.34625626</v>
      </c>
    </row>
    <row r="173" spans="1:9" x14ac:dyDescent="0.25">
      <c r="A173" t="s">
        <v>52</v>
      </c>
      <c r="B173" t="s">
        <v>57</v>
      </c>
      <c r="C173" t="s">
        <v>43</v>
      </c>
      <c r="G173" s="1">
        <f t="shared" si="131"/>
        <v>1170000</v>
      </c>
      <c r="H173" s="1">
        <f t="shared" ref="H173" si="162">G173*0.98</f>
        <v>1146600</v>
      </c>
      <c r="I173">
        <v>10776178.394205548</v>
      </c>
    </row>
    <row r="174" spans="1:9" x14ac:dyDescent="0.25">
      <c r="A174" t="s">
        <v>53</v>
      </c>
      <c r="B174" t="s">
        <v>57</v>
      </c>
      <c r="C174" t="s">
        <v>10</v>
      </c>
      <c r="G174" s="1">
        <f>G93+G133</f>
        <v>975000</v>
      </c>
      <c r="H174" s="1">
        <f>G174*0.98</f>
        <v>955500</v>
      </c>
      <c r="I174" s="1">
        <f>G174*(1+$J$23)^(2023-$J$20)</f>
        <v>975000</v>
      </c>
    </row>
    <row r="175" spans="1:9" x14ac:dyDescent="0.25">
      <c r="A175" t="s">
        <v>53</v>
      </c>
      <c r="B175" t="s">
        <v>57</v>
      </c>
      <c r="C175" t="s">
        <v>11</v>
      </c>
      <c r="G175" s="1">
        <f t="shared" ref="G175:G207" si="163">G94+G134</f>
        <v>3787500</v>
      </c>
      <c r="H175" s="1">
        <f>G175*1.02</f>
        <v>3863250</v>
      </c>
      <c r="I175" s="1">
        <f t="shared" ref="I175:I207" si="164">G175*(1+$J$23)^(2023-$J$20)</f>
        <v>3787500</v>
      </c>
    </row>
    <row r="176" spans="1:9" x14ac:dyDescent="0.25">
      <c r="A176" t="s">
        <v>53</v>
      </c>
      <c r="B176" t="s">
        <v>57</v>
      </c>
      <c r="C176" t="s">
        <v>12</v>
      </c>
      <c r="G176" s="1">
        <f t="shared" si="163"/>
        <v>4518750</v>
      </c>
      <c r="H176" s="1">
        <f t="shared" ref="H176" si="165">G176*0.98</f>
        <v>4428375</v>
      </c>
      <c r="I176" s="1">
        <f t="shared" si="164"/>
        <v>4518750</v>
      </c>
    </row>
    <row r="177" spans="1:9" x14ac:dyDescent="0.25">
      <c r="A177" t="s">
        <v>53</v>
      </c>
      <c r="B177" t="s">
        <v>57</v>
      </c>
      <c r="C177" t="s">
        <v>13</v>
      </c>
      <c r="G177" s="1">
        <f t="shared" si="163"/>
        <v>7275000</v>
      </c>
      <c r="H177" s="1">
        <f t="shared" ref="H177" si="166">G177*1.02</f>
        <v>7420500</v>
      </c>
      <c r="I177" s="1">
        <f t="shared" si="164"/>
        <v>7275000</v>
      </c>
    </row>
    <row r="178" spans="1:9" x14ac:dyDescent="0.25">
      <c r="A178" t="s">
        <v>53</v>
      </c>
      <c r="B178" t="s">
        <v>57</v>
      </c>
      <c r="C178" t="s">
        <v>14</v>
      </c>
      <c r="G178" s="1">
        <f t="shared" si="163"/>
        <v>170000</v>
      </c>
      <c r="H178" s="1">
        <f t="shared" ref="H178" si="167">G178*0.98</f>
        <v>166600</v>
      </c>
      <c r="I178" s="1">
        <f t="shared" si="164"/>
        <v>170000</v>
      </c>
    </row>
    <row r="179" spans="1:9" x14ac:dyDescent="0.25">
      <c r="A179" t="s">
        <v>53</v>
      </c>
      <c r="B179" t="s">
        <v>57</v>
      </c>
      <c r="C179" t="s">
        <v>15</v>
      </c>
      <c r="G179" s="1">
        <f t="shared" si="163"/>
        <v>1017000</v>
      </c>
      <c r="H179" s="1">
        <f t="shared" ref="H179" si="168">G179*1.02</f>
        <v>1037340</v>
      </c>
      <c r="I179" s="1">
        <f t="shared" si="164"/>
        <v>1017000</v>
      </c>
    </row>
    <row r="180" spans="1:9" x14ac:dyDescent="0.25">
      <c r="A180" t="s">
        <v>53</v>
      </c>
      <c r="B180" t="s">
        <v>57</v>
      </c>
      <c r="C180" t="s">
        <v>16</v>
      </c>
      <c r="G180" s="1">
        <f t="shared" si="163"/>
        <v>410000</v>
      </c>
      <c r="H180" s="1">
        <f t="shared" ref="H180" si="169">G180*0.98</f>
        <v>401800</v>
      </c>
      <c r="I180" s="1">
        <f t="shared" si="164"/>
        <v>410000</v>
      </c>
    </row>
    <row r="181" spans="1:9" x14ac:dyDescent="0.25">
      <c r="A181" t="s">
        <v>53</v>
      </c>
      <c r="B181" t="s">
        <v>57</v>
      </c>
      <c r="C181" t="s">
        <v>17</v>
      </c>
      <c r="G181" s="1">
        <f t="shared" si="163"/>
        <v>2700000</v>
      </c>
      <c r="H181" s="1">
        <f t="shared" ref="H181" si="170">G181*1.02</f>
        <v>2754000</v>
      </c>
      <c r="I181" s="1">
        <f t="shared" si="164"/>
        <v>2700000</v>
      </c>
    </row>
    <row r="182" spans="1:9" x14ac:dyDescent="0.25">
      <c r="A182" t="s">
        <v>53</v>
      </c>
      <c r="B182" t="s">
        <v>57</v>
      </c>
      <c r="C182" t="s">
        <v>18</v>
      </c>
      <c r="G182" s="1">
        <f t="shared" si="163"/>
        <v>1262500</v>
      </c>
      <c r="H182" s="1">
        <f t="shared" ref="H182" si="171">G182*0.98</f>
        <v>1237250</v>
      </c>
      <c r="I182" s="1">
        <f t="shared" si="164"/>
        <v>1262500</v>
      </c>
    </row>
    <row r="183" spans="1:9" x14ac:dyDescent="0.25">
      <c r="A183" t="s">
        <v>53</v>
      </c>
      <c r="B183" t="s">
        <v>57</v>
      </c>
      <c r="C183" t="s">
        <v>19</v>
      </c>
      <c r="G183" s="1">
        <f t="shared" si="163"/>
        <v>3412500</v>
      </c>
      <c r="H183" s="1">
        <f t="shared" ref="H183" si="172">G183*1.02</f>
        <v>3480750</v>
      </c>
      <c r="I183" s="1">
        <f t="shared" si="164"/>
        <v>3412500</v>
      </c>
    </row>
    <row r="184" spans="1:9" x14ac:dyDescent="0.25">
      <c r="A184" t="s">
        <v>53</v>
      </c>
      <c r="B184" t="s">
        <v>57</v>
      </c>
      <c r="C184" t="s">
        <v>20</v>
      </c>
      <c r="G184" s="1">
        <f t="shared" si="163"/>
        <v>5650000</v>
      </c>
      <c r="H184" s="1">
        <f t="shared" ref="H184" si="173">G184*0.98</f>
        <v>5537000</v>
      </c>
      <c r="I184" s="1">
        <f t="shared" si="164"/>
        <v>5650000</v>
      </c>
    </row>
    <row r="185" spans="1:9" x14ac:dyDescent="0.25">
      <c r="A185" t="s">
        <v>53</v>
      </c>
      <c r="B185" t="s">
        <v>57</v>
      </c>
      <c r="C185" t="s">
        <v>21</v>
      </c>
      <c r="G185" s="1">
        <f t="shared" si="163"/>
        <v>2900000</v>
      </c>
      <c r="H185" s="1">
        <f t="shared" ref="H185" si="174">G185*1.02</f>
        <v>2958000</v>
      </c>
      <c r="I185" s="1">
        <f t="shared" si="164"/>
        <v>2900000</v>
      </c>
    </row>
    <row r="186" spans="1:9" x14ac:dyDescent="0.25">
      <c r="A186" t="s">
        <v>53</v>
      </c>
      <c r="B186" t="s">
        <v>57</v>
      </c>
      <c r="C186" t="s">
        <v>22</v>
      </c>
      <c r="G186" s="1">
        <f t="shared" si="163"/>
        <v>5000000</v>
      </c>
      <c r="H186" s="1">
        <f t="shared" ref="H186" si="175">G186*0.98</f>
        <v>4900000</v>
      </c>
      <c r="I186" s="1">
        <f t="shared" si="164"/>
        <v>5000000</v>
      </c>
    </row>
    <row r="187" spans="1:9" x14ac:dyDescent="0.25">
      <c r="A187" t="s">
        <v>53</v>
      </c>
      <c r="B187" t="s">
        <v>57</v>
      </c>
      <c r="C187" t="s">
        <v>23</v>
      </c>
      <c r="G187" s="1">
        <f t="shared" si="163"/>
        <v>3400000</v>
      </c>
      <c r="H187" s="1">
        <f t="shared" ref="H187" si="176">G187*1.02</f>
        <v>3468000</v>
      </c>
      <c r="I187" s="1">
        <f t="shared" si="164"/>
        <v>3400000</v>
      </c>
    </row>
    <row r="188" spans="1:9" x14ac:dyDescent="0.25">
      <c r="A188" t="s">
        <v>53</v>
      </c>
      <c r="B188" t="s">
        <v>57</v>
      </c>
      <c r="C188" t="s">
        <v>24</v>
      </c>
      <c r="G188" s="1">
        <f t="shared" si="163"/>
        <v>1650000</v>
      </c>
      <c r="H188" s="1">
        <f t="shared" ref="H188" si="177">G188*0.98</f>
        <v>1617000</v>
      </c>
      <c r="I188" s="1">
        <f t="shared" si="164"/>
        <v>1650000</v>
      </c>
    </row>
    <row r="189" spans="1:9" x14ac:dyDescent="0.25">
      <c r="A189" t="s">
        <v>53</v>
      </c>
      <c r="B189" t="s">
        <v>57</v>
      </c>
      <c r="C189" t="s">
        <v>25</v>
      </c>
      <c r="G189" s="1">
        <f t="shared" si="163"/>
        <v>4575000</v>
      </c>
      <c r="H189" s="1">
        <f t="shared" ref="H189" si="178">G189*1.02</f>
        <v>4666500</v>
      </c>
      <c r="I189" s="1">
        <f t="shared" si="164"/>
        <v>4575000</v>
      </c>
    </row>
    <row r="190" spans="1:9" x14ac:dyDescent="0.25">
      <c r="A190" t="s">
        <v>53</v>
      </c>
      <c r="B190" t="s">
        <v>57</v>
      </c>
      <c r="C190" t="s">
        <v>26</v>
      </c>
      <c r="G190" s="1">
        <f t="shared" si="163"/>
        <v>8900000</v>
      </c>
      <c r="H190" s="1">
        <f t="shared" ref="H190" si="179">G190*0.98</f>
        <v>8722000</v>
      </c>
      <c r="I190" s="1">
        <f t="shared" si="164"/>
        <v>8900000</v>
      </c>
    </row>
    <row r="191" spans="1:9" x14ac:dyDescent="0.25">
      <c r="A191" t="s">
        <v>53</v>
      </c>
      <c r="B191" t="s">
        <v>57</v>
      </c>
      <c r="C191" t="s">
        <v>27</v>
      </c>
      <c r="G191" s="1">
        <f t="shared" si="163"/>
        <v>2142000</v>
      </c>
      <c r="H191" s="1">
        <f t="shared" ref="H191" si="180">G191*1.02</f>
        <v>2184840</v>
      </c>
      <c r="I191" s="1">
        <f t="shared" si="164"/>
        <v>2142000</v>
      </c>
    </row>
    <row r="192" spans="1:9" x14ac:dyDescent="0.25">
      <c r="A192" t="s">
        <v>53</v>
      </c>
      <c r="B192" t="s">
        <v>57</v>
      </c>
      <c r="C192" t="s">
        <v>28</v>
      </c>
      <c r="G192" s="1">
        <f t="shared" si="163"/>
        <v>2280000</v>
      </c>
      <c r="H192" s="1">
        <f t="shared" ref="H192" si="181">G192*0.98</f>
        <v>2234400</v>
      </c>
      <c r="I192" s="1">
        <f t="shared" si="164"/>
        <v>2280000</v>
      </c>
    </row>
    <row r="193" spans="1:9" x14ac:dyDescent="0.25">
      <c r="A193" t="s">
        <v>53</v>
      </c>
      <c r="B193" t="s">
        <v>57</v>
      </c>
      <c r="C193" t="s">
        <v>29</v>
      </c>
      <c r="G193" s="1">
        <f t="shared" si="163"/>
        <v>1575000</v>
      </c>
      <c r="H193" s="1">
        <f t="shared" ref="H193" si="182">G193*1.02</f>
        <v>1606500</v>
      </c>
      <c r="I193" s="1">
        <f t="shared" si="164"/>
        <v>1575000</v>
      </c>
    </row>
    <row r="194" spans="1:9" x14ac:dyDescent="0.25">
      <c r="A194" t="s">
        <v>53</v>
      </c>
      <c r="B194" t="s">
        <v>57</v>
      </c>
      <c r="C194" t="s">
        <v>30</v>
      </c>
      <c r="G194" s="1">
        <f t="shared" si="163"/>
        <v>8415000</v>
      </c>
      <c r="H194" s="1">
        <f t="shared" ref="H194" si="183">G194*0.98</f>
        <v>8246700</v>
      </c>
      <c r="I194" s="1">
        <f t="shared" si="164"/>
        <v>8415000</v>
      </c>
    </row>
    <row r="195" spans="1:9" x14ac:dyDescent="0.25">
      <c r="A195" t="s">
        <v>53</v>
      </c>
      <c r="B195" t="s">
        <v>57</v>
      </c>
      <c r="C195" t="s">
        <v>31</v>
      </c>
      <c r="G195" s="1">
        <f t="shared" si="163"/>
        <v>295000</v>
      </c>
      <c r="H195" s="1">
        <f t="shared" ref="H195" si="184">G195*1.02</f>
        <v>300900</v>
      </c>
      <c r="I195" s="1">
        <f t="shared" si="164"/>
        <v>295000</v>
      </c>
    </row>
    <row r="196" spans="1:9" x14ac:dyDescent="0.25">
      <c r="A196" t="s">
        <v>53</v>
      </c>
      <c r="B196" t="s">
        <v>57</v>
      </c>
      <c r="C196" t="s">
        <v>32</v>
      </c>
      <c r="G196" s="1">
        <f t="shared" si="163"/>
        <v>11325000</v>
      </c>
      <c r="H196" s="1">
        <f t="shared" ref="H196" si="185">G196*0.98</f>
        <v>11098500</v>
      </c>
      <c r="I196" s="1">
        <f t="shared" si="164"/>
        <v>11325000</v>
      </c>
    </row>
    <row r="197" spans="1:9" x14ac:dyDescent="0.25">
      <c r="A197" t="s">
        <v>53</v>
      </c>
      <c r="B197" t="s">
        <v>57</v>
      </c>
      <c r="C197" t="s">
        <v>33</v>
      </c>
      <c r="G197" s="1">
        <f t="shared" si="163"/>
        <v>3795000</v>
      </c>
      <c r="H197" s="1">
        <f t="shared" ref="H197" si="186">G197*1.02</f>
        <v>3870900</v>
      </c>
      <c r="I197" s="1">
        <f t="shared" si="164"/>
        <v>3795000</v>
      </c>
    </row>
    <row r="198" spans="1:9" x14ac:dyDescent="0.25">
      <c r="A198" t="s">
        <v>53</v>
      </c>
      <c r="B198" t="s">
        <v>57</v>
      </c>
      <c r="C198" t="s">
        <v>34</v>
      </c>
      <c r="G198" s="1">
        <f t="shared" si="163"/>
        <v>345000</v>
      </c>
      <c r="H198" s="1">
        <f t="shared" ref="H198" si="187">G198*0.98</f>
        <v>338100</v>
      </c>
      <c r="I198" s="1">
        <f t="shared" si="164"/>
        <v>345000</v>
      </c>
    </row>
    <row r="199" spans="1:9" x14ac:dyDescent="0.25">
      <c r="A199" t="s">
        <v>53</v>
      </c>
      <c r="B199" t="s">
        <v>57</v>
      </c>
      <c r="C199" t="s">
        <v>35</v>
      </c>
      <c r="G199" s="1">
        <f t="shared" si="163"/>
        <v>786000</v>
      </c>
      <c r="H199" s="1">
        <f t="shared" ref="H199" si="188">G199*1.02</f>
        <v>801720</v>
      </c>
      <c r="I199" s="1">
        <f t="shared" si="164"/>
        <v>786000</v>
      </c>
    </row>
    <row r="200" spans="1:9" x14ac:dyDescent="0.25">
      <c r="A200" t="s">
        <v>53</v>
      </c>
      <c r="B200" t="s">
        <v>57</v>
      </c>
      <c r="C200" t="s">
        <v>36</v>
      </c>
      <c r="G200" s="1">
        <f t="shared" si="163"/>
        <v>1101000</v>
      </c>
      <c r="H200" s="1">
        <f t="shared" ref="H200" si="189">G200*0.98</f>
        <v>1078980</v>
      </c>
      <c r="I200" s="1">
        <f t="shared" si="164"/>
        <v>1101000</v>
      </c>
    </row>
    <row r="201" spans="1:9" x14ac:dyDescent="0.25">
      <c r="A201" t="s">
        <v>53</v>
      </c>
      <c r="B201" t="s">
        <v>57</v>
      </c>
      <c r="C201" t="s">
        <v>37</v>
      </c>
      <c r="G201" s="1">
        <f t="shared" si="163"/>
        <v>795000</v>
      </c>
      <c r="H201" s="1">
        <f t="shared" ref="H201" si="190">G201*1.02</f>
        <v>810900</v>
      </c>
      <c r="I201" s="1">
        <f t="shared" si="164"/>
        <v>795000</v>
      </c>
    </row>
    <row r="202" spans="1:9" x14ac:dyDescent="0.25">
      <c r="A202" t="s">
        <v>53</v>
      </c>
      <c r="B202" t="s">
        <v>57</v>
      </c>
      <c r="C202" t="s">
        <v>38</v>
      </c>
      <c r="G202" s="1">
        <f t="shared" si="163"/>
        <v>300000</v>
      </c>
      <c r="H202" s="1">
        <f t="shared" ref="H202" si="191">G202*0.98</f>
        <v>294000</v>
      </c>
      <c r="I202" s="1">
        <f t="shared" si="164"/>
        <v>300000</v>
      </c>
    </row>
    <row r="203" spans="1:9" x14ac:dyDescent="0.25">
      <c r="A203" t="s">
        <v>53</v>
      </c>
      <c r="B203" t="s">
        <v>57</v>
      </c>
      <c r="C203" t="s">
        <v>39</v>
      </c>
      <c r="G203" s="1">
        <f t="shared" si="163"/>
        <v>315000</v>
      </c>
      <c r="H203" s="1">
        <f t="shared" ref="H203" si="192">G203*1.02</f>
        <v>321300</v>
      </c>
      <c r="I203" s="1">
        <f t="shared" si="164"/>
        <v>315000</v>
      </c>
    </row>
    <row r="204" spans="1:9" x14ac:dyDescent="0.25">
      <c r="A204" t="s">
        <v>53</v>
      </c>
      <c r="B204" t="s">
        <v>57</v>
      </c>
      <c r="C204" t="s">
        <v>40</v>
      </c>
      <c r="G204" s="1">
        <f t="shared" si="163"/>
        <v>815000</v>
      </c>
      <c r="H204" s="1">
        <f t="shared" ref="H204" si="193">G204*0.98</f>
        <v>798700</v>
      </c>
      <c r="I204" s="1">
        <f t="shared" si="164"/>
        <v>815000</v>
      </c>
    </row>
    <row r="205" spans="1:9" x14ac:dyDescent="0.25">
      <c r="A205" t="s">
        <v>53</v>
      </c>
      <c r="B205" t="s">
        <v>57</v>
      </c>
      <c r="C205" t="s">
        <v>41</v>
      </c>
      <c r="G205" s="1">
        <f t="shared" si="163"/>
        <v>2375000</v>
      </c>
      <c r="H205" s="1">
        <f t="shared" ref="H205" si="194">G205*1.02</f>
        <v>2422500</v>
      </c>
      <c r="I205" s="1">
        <f t="shared" si="164"/>
        <v>2375000</v>
      </c>
    </row>
    <row r="206" spans="1:9" x14ac:dyDescent="0.25">
      <c r="A206" t="s">
        <v>53</v>
      </c>
      <c r="B206" t="s">
        <v>57</v>
      </c>
      <c r="C206" t="s">
        <v>42</v>
      </c>
      <c r="G206" s="1">
        <f t="shared" si="163"/>
        <v>1875000</v>
      </c>
      <c r="H206" s="1">
        <f t="shared" ref="H206" si="195">G206*0.98</f>
        <v>1837500</v>
      </c>
      <c r="I206" s="1">
        <f t="shared" si="164"/>
        <v>1875000</v>
      </c>
    </row>
    <row r="207" spans="1:9" x14ac:dyDescent="0.25">
      <c r="A207" t="s">
        <v>53</v>
      </c>
      <c r="B207" t="s">
        <v>57</v>
      </c>
      <c r="C207" t="s">
        <v>43</v>
      </c>
      <c r="G207" s="1">
        <f t="shared" si="163"/>
        <v>960000</v>
      </c>
      <c r="H207" s="1">
        <f t="shared" ref="H207" si="196">G207*1.02</f>
        <v>979200</v>
      </c>
      <c r="I207" s="1">
        <f t="shared" si="164"/>
        <v>960000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Holt</dc:creator>
  <cp:lastModifiedBy>Sarah Carroll</cp:lastModifiedBy>
  <dcterms:created xsi:type="dcterms:W3CDTF">2023-07-31T21:00:23Z</dcterms:created>
  <dcterms:modified xsi:type="dcterms:W3CDTF">2023-08-16T20:28:58Z</dcterms:modified>
</cp:coreProperties>
</file>