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 activeTab="2"/>
  </bookViews>
  <sheets>
    <sheet name="Vật liệu" sheetId="5" r:id="rId1"/>
    <sheet name="Nhân công" sheetId="6" r:id="rId2"/>
    <sheet name="Ca máy" sheetId="7" r:id="rId3"/>
    <sheet name="Tiên lượng" sheetId="1" r:id="rId4"/>
    <sheet name="Đơn giá" sheetId="8" r:id="rId5"/>
    <sheet name="Báo giá" sheetId="9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R8" i="1"/>
  <c r="Q8" i="1"/>
  <c r="P8" i="1"/>
  <c r="T8" i="1" s="1"/>
  <c r="O8" i="1"/>
  <c r="S8" i="1" s="1"/>
  <c r="N8" i="1"/>
  <c r="M8" i="1"/>
  <c r="K8" i="1"/>
  <c r="S7" i="1"/>
  <c r="S17" i="1" s="1"/>
  <c r="R7" i="1"/>
  <c r="R17" i="1" s="1"/>
  <c r="Q7" i="1"/>
  <c r="Q17" i="1" s="1"/>
  <c r="P7" i="1"/>
  <c r="T7" i="1" s="1"/>
  <c r="T17" i="1" s="1"/>
  <c r="O7" i="1"/>
  <c r="N7" i="1"/>
  <c r="M7" i="1"/>
  <c r="K7" i="1"/>
  <c r="A2" i="1"/>
</calcChain>
</file>

<file path=xl/sharedStrings.xml><?xml version="1.0" encoding="utf-8"?>
<sst xmlns="http://schemas.openxmlformats.org/spreadsheetml/2006/main" count="67" uniqueCount="49">
  <si>
    <t>BẢNG DỰ TOÁN HẠNG MỤC CÔNG TRÌNH</t>
  </si>
  <si>
    <t>STT</t>
  </si>
  <si>
    <t>MSCV</t>
  </si>
  <si>
    <t>Tên công việc</t>
  </si>
  <si>
    <t>ĐV Tính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</si>
  <si>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</si>
  <si>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</si>
  <si>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</si>
  <si>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</si>
  <si>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</si>
  <si>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</si>
  <si>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</si>
  <si>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</si>
  <si>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</si>
  <si>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</si>
  <si>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</si>
  <si>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</si>
  <si>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</si>
  <si>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</si>
  <si>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</si>
  <si>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</si>
  <si>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</si>
  <si>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</si>
  <si>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</si>
  <si>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HM</t>
  </si>
  <si>
    <t>﻿Hạng mục 1</t>
  </si>
  <si>
    <t>AA.32112</t>
  </si>
  <si>
    <t>Tháo dỡ dàn cầu tạm bằng máy hàn</t>
  </si>
  <si>
    <t>tấn</t>
  </si>
  <si>
    <t>AA.22111</t>
  </si>
  <si>
    <t>Phá dỡ kết cấu bê tông có cốt thép bằng búa căn khí nén 3m3/ph</t>
  </si>
  <si>
    <t>m3</t>
  </si>
  <si>
    <t>THM</t>
  </si>
  <si>
    <t>CỘNG HẠNG MỤC</t>
  </si>
  <si>
    <t>Đơn vị</t>
  </si>
  <si>
    <t>Giá gốc</t>
  </si>
  <si>
    <t>Giá TB</t>
  </si>
  <si>
    <t>Giá HT</t>
  </si>
  <si>
    <t>Tên máy</t>
  </si>
  <si>
    <t>Tên nhân công</t>
  </si>
  <si>
    <t>B</t>
  </si>
  <si>
    <t>Mã VL</t>
  </si>
  <si>
    <t>Tên VL</t>
  </si>
  <si>
    <t xml:space="preserve">Hao phí </t>
  </si>
  <si>
    <t>Loại VL</t>
  </si>
  <si>
    <t>HP khác</t>
  </si>
  <si>
    <t>Mã NC</t>
  </si>
  <si>
    <t>Hao phí</t>
  </si>
  <si>
    <t>Mã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</si>
</sst>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.0000"/>
    <numFmt numFmtId="165" formatCode="###,###,###,##0"/>
  </numFmts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sz val="11.25"/>
      <color rgb="FF000000"/>
      <name val="Times New Roman"/>
      <family val="1"/>
    </font>
    <font>
      <sz val="11.25"/>
      <color rgb="FF0000FF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4" fillId="4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 wrapText="1"/>
    </xf>
    <xf numFmtId="164" fontId="4" fillId="4" borderId="4" xfId="0" applyNumberFormat="1" applyFont="1" applyFill="1" applyBorder="1" applyAlignment="1">
      <alignment vertical="top"/>
    </xf>
    <xf numFmtId="164" fontId="5" fillId="4" borderId="4" xfId="0" applyNumberFormat="1" applyFont="1" applyFill="1" applyBorder="1" applyAlignment="1">
      <alignment vertical="top"/>
    </xf>
    <xf numFmtId="165" fontId="4" fillId="4" borderId="4" xfId="0" applyNumberFormat="1" applyFont="1" applyFill="1" applyBorder="1" applyAlignment="1">
      <alignment vertical="top"/>
    </xf>
    <xf numFmtId="0" fontId="4" fillId="4" borderId="5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164" fontId="4" fillId="4" borderId="5" xfId="0" applyNumberFormat="1" applyFont="1" applyFill="1" applyBorder="1" applyAlignment="1">
      <alignment vertical="top"/>
    </xf>
    <xf numFmtId="164" fontId="5" fillId="4" borderId="5" xfId="0" applyNumberFormat="1" applyFont="1" applyFill="1" applyBorder="1" applyAlignment="1">
      <alignment vertical="top"/>
    </xf>
    <xf numFmtId="165" fontId="4" fillId="4" borderId="5" xfId="0" applyNumberFormat="1" applyFont="1" applyFill="1" applyBorder="1" applyAlignment="1">
      <alignment vertical="top"/>
    </xf>
    <xf numFmtId="0" fontId="5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vertical="top"/>
    </xf>
    <xf numFmtId="0" fontId="5" fillId="4" borderId="5" xfId="0" applyFont="1" applyFill="1" applyBorder="1" applyAlignment="1">
      <alignment vertical="top" wrapText="1"/>
    </xf>
    <xf numFmtId="165" fontId="5" fillId="4" borderId="5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4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anl\OneDrive\Desktop\eta-ex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ên lượng"/>
      <sheetName val="Giá VL"/>
      <sheetName val="THVL"/>
      <sheetName val="Cước ô tô"/>
      <sheetName val="Cước ô tô mới"/>
      <sheetName val="Cước sông"/>
      <sheetName val="Cước TC"/>
      <sheetName val="Giá NC"/>
      <sheetName val="THNC"/>
      <sheetName val="Tính giá NC"/>
      <sheetName val="Giá Máy"/>
      <sheetName val="THM"/>
      <sheetName val="Bù giá CM"/>
      <sheetName val="Tính giá CM"/>
      <sheetName val="THNL"/>
      <sheetName val="THTL"/>
      <sheetName val="THKPHM"/>
      <sheetName val="THKP_TT11_2021"/>
      <sheetName val="Chiết tính"/>
      <sheetName val="ĐGTH"/>
      <sheetName val="Tổng hợp VT"/>
      <sheetName val="GGTXD"/>
      <sheetName val="PTVT"/>
      <sheetName val="THDGDT"/>
      <sheetName val="THCPXD"/>
      <sheetName val="THCPTB"/>
      <sheetName val="HM chung"/>
      <sheetName val="Bìa ngoài"/>
      <sheetName val="Bìa trong"/>
      <sheetName val="Thuyết minh"/>
      <sheetName val="Thông tin"/>
      <sheetName val="Nội suy"/>
      <sheetName val="Lương nhân công"/>
      <sheetName val="Chiết tính rút gọn"/>
      <sheetName val="ĐGTH rút gọn"/>
      <sheetName val="Giá vữa"/>
      <sheetName val="Tra định mức"/>
      <sheetName val="QT_PL08b"/>
      <sheetName val="QT_PL03a"/>
      <sheetName val="QT_PL03b"/>
      <sheetName val="QT_PL04"/>
      <sheetName val="QT_PL05"/>
      <sheetName val="QT_PL06"/>
    </sheetNames>
    <sheetDataSet>
      <sheetData sheetId="0"/>
      <sheetData sheetId="1"/>
      <sheetData sheetId="2"/>
      <sheetData sheetId="3">
        <row r="9">
          <cell r="X9">
            <v>0</v>
          </cell>
        </row>
      </sheetData>
      <sheetData sheetId="4">
        <row r="6">
          <cell r="AN6">
            <v>0</v>
          </cell>
        </row>
      </sheetData>
      <sheetData sheetId="5">
        <row r="6">
          <cell r="O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">
          <cell r="D5" t="str">
            <v>Tên công trình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4.4" x14ac:dyDescent="0.3"/>
  <sheetData>
    <row r="1" spans="1:11" x14ac:dyDescent="0.3">
      <c r="A1" s="33" t="s">
        <v>1</v>
      </c>
      <c r="B1" s="33" t="s">
        <v>41</v>
      </c>
      <c r="C1" s="33" t="s">
        <v>41</v>
      </c>
      <c r="D1" s="33" t="s">
        <v>42</v>
      </c>
      <c r="E1" s="33" t="s">
        <v>34</v>
      </c>
      <c r="F1" s="33" t="s">
        <v>43</v>
      </c>
      <c r="G1" s="33" t="s">
        <v>35</v>
      </c>
      <c r="H1" s="33" t="s">
        <v>36</v>
      </c>
      <c r="I1" s="33" t="s">
        <v>37</v>
      </c>
      <c r="J1" s="33" t="s">
        <v>44</v>
      </c>
      <c r="K1" s="3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4.4" x14ac:dyDescent="0.3"/>
  <sheetData>
    <row r="1" spans="1:9" x14ac:dyDescent="0.3">
      <c r="A1" s="33" t="s">
        <v>1</v>
      </c>
      <c r="B1" s="33" t="s">
        <v>46</v>
      </c>
      <c r="C1" s="33"/>
      <c r="D1" s="33" t="s">
        <v>39</v>
      </c>
      <c r="E1" s="33" t="s">
        <v>34</v>
      </c>
      <c r="F1" s="33" t="s">
        <v>47</v>
      </c>
      <c r="G1" s="33" t="s">
        <v>35</v>
      </c>
      <c r="H1" s="33" t="s">
        <v>36</v>
      </c>
      <c r="I1" s="3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I1"/>
    </sheetView>
  </sheetViews>
  <sheetFormatPr defaultRowHeight="14.4" x14ac:dyDescent="0.3"/>
  <sheetData>
    <row r="1" spans="1:9" x14ac:dyDescent="0.3">
      <c r="A1" s="33" t="s">
        <v>1</v>
      </c>
      <c r="B1" s="33" t="s">
        <v>48</v>
      </c>
      <c r="C1" s="33" t="s">
        <v>38</v>
      </c>
      <c r="D1" s="33" t="s">
        <v>34</v>
      </c>
      <c r="E1" s="33" t="s">
        <v>47</v>
      </c>
      <c r="F1" s="33" t="s">
        <v>35</v>
      </c>
      <c r="G1" s="33" t="s">
        <v>35</v>
      </c>
      <c r="H1" s="33" t="s">
        <v>37</v>
      </c>
      <c r="I1" s="3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E11" sqref="E11"/>
    </sheetView>
  </sheetViews>
  <sheetFormatPr defaultRowHeight="14.4" x14ac:dyDescent="0.3"/>
  <cols>
    <col min="2" max="2" width="22.109375" customWidth="1"/>
    <col min="3" max="3" width="17.33203125" customWidth="1"/>
    <col min="4" max="4" width="20.6640625" customWidth="1"/>
  </cols>
  <sheetData>
    <row r="1" spans="1:23" ht="17.399999999999999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3">
      <c r="A2" s="30" t="str">
        <f>"CÔNG TRÌNH: "  &amp; '[1]Thông tin'!D5</f>
        <v>CÔNG TRÌNH: Tên công trình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23" t="s">
        <v>1</v>
      </c>
      <c r="B4" s="23" t="s">
        <v>2</v>
      </c>
      <c r="C4" s="23" t="s">
        <v>3</v>
      </c>
      <c r="D4" s="23" t="s">
        <v>4</v>
      </c>
      <c r="E4" s="23" t="s">
        <v>5</v>
      </c>
      <c r="F4" s="23"/>
      <c r="G4" s="23"/>
      <c r="H4" s="23"/>
      <c r="I4" s="23"/>
      <c r="J4" s="23"/>
      <c r="K4" s="31" t="s">
        <v>6</v>
      </c>
      <c r="L4" s="31" t="s">
        <v>7</v>
      </c>
      <c r="M4" s="23" t="s">
        <v>8</v>
      </c>
      <c r="N4" s="23"/>
      <c r="O4" s="23"/>
      <c r="P4" s="23"/>
      <c r="Q4" s="23" t="s">
        <v>9</v>
      </c>
      <c r="R4" s="23"/>
      <c r="S4" s="23"/>
      <c r="T4" s="23"/>
      <c r="U4" s="23" t="s">
        <v>10</v>
      </c>
      <c r="V4" s="23"/>
      <c r="W4" s="23"/>
    </row>
    <row r="5" spans="1:23" x14ac:dyDescent="0.3">
      <c r="A5" s="23"/>
      <c r="B5" s="23"/>
      <c r="C5" s="23"/>
      <c r="D5" s="23"/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32"/>
      <c r="L5" s="32"/>
      <c r="M5" s="2" t="s">
        <v>17</v>
      </c>
      <c r="N5" s="2" t="s">
        <v>18</v>
      </c>
      <c r="O5" s="2" t="s">
        <v>19</v>
      </c>
      <c r="P5" s="2" t="s">
        <v>20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</row>
    <row r="6" spans="1:23" x14ac:dyDescent="0.3">
      <c r="A6" s="3"/>
      <c r="B6" s="3" t="s">
        <v>24</v>
      </c>
      <c r="C6" s="24" t="s">
        <v>25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3"/>
      <c r="R6" s="3"/>
      <c r="S6" s="3"/>
      <c r="T6" s="3"/>
      <c r="U6" s="3"/>
      <c r="V6" s="3"/>
      <c r="W6" s="3"/>
    </row>
    <row r="7" spans="1:23" ht="30" x14ac:dyDescent="0.3">
      <c r="A7" s="4">
        <v>1</v>
      </c>
      <c r="B7" s="5" t="s">
        <v>26</v>
      </c>
      <c r="C7" s="6" t="s">
        <v>27</v>
      </c>
      <c r="D7" s="4" t="s">
        <v>28</v>
      </c>
      <c r="E7" s="5"/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f t="shared" ref="K7:K16" si="0">0</f>
        <v>0</v>
      </c>
      <c r="L7" s="8">
        <v>1</v>
      </c>
      <c r="M7" s="9">
        <f>47610*U7</f>
        <v>47610</v>
      </c>
      <c r="N7" s="9">
        <f t="shared" ref="N7:N8" si="1">0*U7</f>
        <v>0</v>
      </c>
      <c r="O7" s="9">
        <f>1690673*V7</f>
        <v>1690673</v>
      </c>
      <c r="P7" s="9">
        <f>150256*W7</f>
        <v>150256</v>
      </c>
      <c r="Q7" s="9">
        <f t="shared" ref="Q7:Q8" si="2">L7*M7</f>
        <v>47610</v>
      </c>
      <c r="R7" s="9">
        <f t="shared" ref="R7:R8" si="3">L7*N7</f>
        <v>0</v>
      </c>
      <c r="S7" s="9">
        <f t="shared" ref="S7:S8" si="4">L7*O7</f>
        <v>1690673</v>
      </c>
      <c r="T7" s="9">
        <f t="shared" ref="T7:T8" si="5">L7*P7</f>
        <v>150256</v>
      </c>
      <c r="U7" s="5">
        <v>1</v>
      </c>
      <c r="V7" s="5">
        <v>1</v>
      </c>
      <c r="W7" s="5">
        <v>1</v>
      </c>
    </row>
    <row r="8" spans="1:23" ht="60" x14ac:dyDescent="0.3">
      <c r="A8" s="10">
        <v>2</v>
      </c>
      <c r="B8" s="11" t="s">
        <v>29</v>
      </c>
      <c r="C8" s="12" t="s">
        <v>30</v>
      </c>
      <c r="D8" s="10" t="s">
        <v>31</v>
      </c>
      <c r="E8" s="11"/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4">
        <f t="shared" si="0"/>
        <v>0</v>
      </c>
      <c r="L8" s="14">
        <v>1</v>
      </c>
      <c r="M8" s="15">
        <f>24874*U8</f>
        <v>24874</v>
      </c>
      <c r="N8" s="15">
        <f t="shared" si="1"/>
        <v>0</v>
      </c>
      <c r="O8" s="15">
        <f>98476*V8</f>
        <v>98476</v>
      </c>
      <c r="P8" s="15">
        <f>241182*W8</f>
        <v>241182</v>
      </c>
      <c r="Q8" s="15">
        <f t="shared" si="2"/>
        <v>24874</v>
      </c>
      <c r="R8" s="15">
        <f t="shared" si="3"/>
        <v>0</v>
      </c>
      <c r="S8" s="15">
        <f t="shared" si="4"/>
        <v>98476</v>
      </c>
      <c r="T8" s="15">
        <f t="shared" si="5"/>
        <v>241182</v>
      </c>
      <c r="U8" s="11">
        <v>1</v>
      </c>
      <c r="V8" s="11">
        <v>1</v>
      </c>
      <c r="W8" s="11">
        <v>1</v>
      </c>
    </row>
    <row r="9" spans="1:23" ht="15" x14ac:dyDescent="0.3">
      <c r="A9" s="16"/>
      <c r="B9" s="17"/>
      <c r="C9" s="18"/>
      <c r="D9" s="16"/>
      <c r="E9" s="17"/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f t="shared" si="0"/>
        <v>0</v>
      </c>
      <c r="L9" s="14"/>
      <c r="M9" s="19"/>
      <c r="N9" s="19"/>
      <c r="O9" s="19"/>
      <c r="P9" s="19"/>
      <c r="Q9" s="19"/>
      <c r="R9" s="19"/>
      <c r="S9" s="19"/>
      <c r="T9" s="19"/>
      <c r="U9" s="17">
        <v>1</v>
      </c>
      <c r="V9" s="17">
        <v>1</v>
      </c>
      <c r="W9" s="17">
        <v>1</v>
      </c>
    </row>
    <row r="10" spans="1:23" ht="15" x14ac:dyDescent="0.3">
      <c r="A10" s="16"/>
      <c r="B10" s="17"/>
      <c r="C10" s="18"/>
      <c r="D10" s="16"/>
      <c r="E10" s="17"/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f t="shared" si="0"/>
        <v>0</v>
      </c>
      <c r="L10" s="14"/>
      <c r="M10" s="19"/>
      <c r="N10" s="19"/>
      <c r="O10" s="19"/>
      <c r="P10" s="19"/>
      <c r="Q10" s="19"/>
      <c r="R10" s="19"/>
      <c r="S10" s="19"/>
      <c r="T10" s="19"/>
      <c r="U10" s="17">
        <v>1</v>
      </c>
      <c r="V10" s="17">
        <v>1</v>
      </c>
      <c r="W10" s="17">
        <v>1</v>
      </c>
    </row>
    <row r="11" spans="1:23" ht="15" x14ac:dyDescent="0.3">
      <c r="A11" s="16"/>
      <c r="B11" s="17"/>
      <c r="C11" s="18"/>
      <c r="D11" s="16"/>
      <c r="E11" s="17"/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f t="shared" si="0"/>
        <v>0</v>
      </c>
      <c r="L11" s="14"/>
      <c r="M11" s="19"/>
      <c r="N11" s="19"/>
      <c r="O11" s="19"/>
      <c r="P11" s="19"/>
      <c r="Q11" s="19"/>
      <c r="R11" s="19"/>
      <c r="S11" s="19"/>
      <c r="T11" s="19"/>
      <c r="U11" s="17">
        <v>1</v>
      </c>
      <c r="V11" s="17">
        <v>1</v>
      </c>
      <c r="W11" s="17">
        <v>1</v>
      </c>
    </row>
    <row r="12" spans="1:23" ht="15" x14ac:dyDescent="0.3">
      <c r="A12" s="16"/>
      <c r="B12" s="17"/>
      <c r="C12" s="18"/>
      <c r="D12" s="16"/>
      <c r="E12" s="17"/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 t="shared" si="0"/>
        <v>0</v>
      </c>
      <c r="L12" s="14"/>
      <c r="M12" s="19"/>
      <c r="N12" s="19"/>
      <c r="O12" s="19"/>
      <c r="P12" s="19"/>
      <c r="Q12" s="19"/>
      <c r="R12" s="19"/>
      <c r="S12" s="19"/>
      <c r="T12" s="19"/>
      <c r="U12" s="17">
        <v>1</v>
      </c>
      <c r="V12" s="17">
        <v>1</v>
      </c>
      <c r="W12" s="17">
        <v>1</v>
      </c>
    </row>
    <row r="13" spans="1:23" ht="15" x14ac:dyDescent="0.3">
      <c r="A13" s="16"/>
      <c r="B13" s="17"/>
      <c r="C13" s="18"/>
      <c r="D13" s="16"/>
      <c r="E13" s="17"/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f t="shared" si="0"/>
        <v>0</v>
      </c>
      <c r="L13" s="14"/>
      <c r="M13" s="19"/>
      <c r="N13" s="19"/>
      <c r="O13" s="19"/>
      <c r="P13" s="19"/>
      <c r="Q13" s="19"/>
      <c r="R13" s="19"/>
      <c r="S13" s="19"/>
      <c r="T13" s="19"/>
      <c r="U13" s="17">
        <v>1</v>
      </c>
      <c r="V13" s="17">
        <v>1</v>
      </c>
      <c r="W13" s="17">
        <v>1</v>
      </c>
    </row>
    <row r="14" spans="1:23" ht="15" x14ac:dyDescent="0.3">
      <c r="A14" s="16"/>
      <c r="B14" s="17"/>
      <c r="C14" s="18"/>
      <c r="D14" s="16"/>
      <c r="E14" s="17"/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f t="shared" si="0"/>
        <v>0</v>
      </c>
      <c r="L14" s="14"/>
      <c r="M14" s="19"/>
      <c r="N14" s="19"/>
      <c r="O14" s="19"/>
      <c r="P14" s="19"/>
      <c r="Q14" s="19"/>
      <c r="R14" s="19"/>
      <c r="S14" s="19"/>
      <c r="T14" s="19"/>
      <c r="U14" s="17">
        <v>1</v>
      </c>
      <c r="V14" s="17">
        <v>1</v>
      </c>
      <c r="W14" s="17">
        <v>1</v>
      </c>
    </row>
    <row r="15" spans="1:23" ht="15" x14ac:dyDescent="0.3">
      <c r="A15" s="16"/>
      <c r="B15" s="17"/>
      <c r="C15" s="18"/>
      <c r="D15" s="16"/>
      <c r="E15" s="17"/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f t="shared" si="0"/>
        <v>0</v>
      </c>
      <c r="L15" s="14"/>
      <c r="M15" s="19"/>
      <c r="N15" s="19"/>
      <c r="O15" s="19"/>
      <c r="P15" s="19"/>
      <c r="Q15" s="19"/>
      <c r="R15" s="19"/>
      <c r="S15" s="19"/>
      <c r="T15" s="19"/>
      <c r="U15" s="17">
        <v>1</v>
      </c>
      <c r="V15" s="17">
        <v>1</v>
      </c>
      <c r="W15" s="17">
        <v>1</v>
      </c>
    </row>
    <row r="16" spans="1:23" ht="15" x14ac:dyDescent="0.3">
      <c r="A16" s="16"/>
      <c r="B16" s="17"/>
      <c r="C16" s="18"/>
      <c r="D16" s="16"/>
      <c r="E16" s="17"/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f t="shared" si="0"/>
        <v>0</v>
      </c>
      <c r="L16" s="14"/>
      <c r="M16" s="19"/>
      <c r="N16" s="19"/>
      <c r="O16" s="19"/>
      <c r="P16" s="19"/>
      <c r="Q16" s="19"/>
      <c r="R16" s="19"/>
      <c r="S16" s="19"/>
      <c r="T16" s="19"/>
      <c r="U16" s="17">
        <v>1</v>
      </c>
      <c r="V16" s="17">
        <v>1</v>
      </c>
      <c r="W16" s="17">
        <v>1</v>
      </c>
    </row>
    <row r="17" spans="1:23" x14ac:dyDescent="0.3">
      <c r="A17" s="20"/>
      <c r="B17" s="21" t="s">
        <v>32</v>
      </c>
      <c r="C17" s="25" t="s">
        <v>33</v>
      </c>
      <c r="D17" s="26"/>
      <c r="E17" s="25"/>
      <c r="F17" s="27"/>
      <c r="G17" s="27"/>
      <c r="H17" s="27"/>
      <c r="I17" s="27"/>
      <c r="J17" s="27"/>
      <c r="K17" s="27"/>
      <c r="L17" s="27"/>
      <c r="M17" s="28"/>
      <c r="N17" s="28"/>
      <c r="O17" s="28"/>
      <c r="P17" s="28"/>
      <c r="Q17" s="22">
        <f>SUMIF(A7:A16,"&gt;0",Q7:Q16)</f>
        <v>72484</v>
      </c>
      <c r="R17" s="22">
        <f>SUMIF(A7:A16,"&gt;0",R7:R16)</f>
        <v>0</v>
      </c>
      <c r="S17" s="22">
        <f>SUMIF(A7:A16,"&gt;0",S7:S16)</f>
        <v>1789149</v>
      </c>
      <c r="T17" s="22">
        <f>SUMIF(A7:A16,"&gt;0",T7:T16)</f>
        <v>391438</v>
      </c>
      <c r="U17" s="21"/>
      <c r="V17" s="21"/>
      <c r="W17" s="21"/>
    </row>
  </sheetData>
  <mergeCells count="14">
    <mergeCell ref="Q4:T4"/>
    <mergeCell ref="U4:W4"/>
    <mergeCell ref="C6:P6"/>
    <mergeCell ref="C17:P17"/>
    <mergeCell ref="A1:W1"/>
    <mergeCell ref="A2:W2"/>
    <mergeCell ref="A4:A5"/>
    <mergeCell ref="B4:B5"/>
    <mergeCell ref="C4:C5"/>
    <mergeCell ref="D4:D5"/>
    <mergeCell ref="E4:J4"/>
    <mergeCell ref="K4:K5"/>
    <mergeCell ref="L4:L5"/>
    <mergeCell ref="M4:P4"/>
  </mergeCells>
  <conditionalFormatting sqref="U6:W6">
    <cfRule type="cellIs" dxfId="3" priority="1" stopIfTrue="1" operator="equal">
      <formula>1</formula>
    </cfRule>
  </conditionalFormatting>
  <conditionalFormatting sqref="U7:U17">
    <cfRule type="cellIs" dxfId="2" priority="2" stopIfTrue="1" operator="equal">
      <formula>1</formula>
    </cfRule>
  </conditionalFormatting>
  <conditionalFormatting sqref="V7:V17">
    <cfRule type="cellIs" dxfId="1" priority="3" stopIfTrue="1" operator="equal">
      <formula>1</formula>
    </cfRule>
  </conditionalFormatting>
  <conditionalFormatting sqref="W7:W17">
    <cfRule type="cellIs" dxfId="0" priority="4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Vật liệu</vt:lpstr>
      <vt:lpstr>Nhân công</vt:lpstr>
      <vt:lpstr>Ca máy</vt:lpstr>
      <vt:lpstr>Tiên lượng</vt:lpstr>
      <vt:lpstr>Đơn giá</vt:lpstr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2023-07-15T08:41:44Z</dcterms:modified>
</cp:coreProperties>
</file>