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mriti\Downloads\30 Days data analytics\3_FormulaPivotTable_ExcelInternship\3_FormulaPivotTable_ExcelInternship\"/>
    </mc:Choice>
  </mc:AlternateContent>
  <xr:revisionPtr revIDLastSave="0" documentId="13_ncr:1_{F7B2546B-820F-4626-836D-A45E0C3C6A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1" l="1"/>
  <c r="R3" i="1"/>
  <c r="R4" i="1"/>
  <c r="R5" i="1"/>
  <c r="R1" i="1"/>
  <c r="Q2" i="1"/>
  <c r="Q3" i="1"/>
  <c r="Q4" i="1"/>
  <c r="Q5" i="1"/>
  <c r="Q1" i="1"/>
  <c r="P2" i="1"/>
  <c r="P3" i="1"/>
  <c r="P4" i="1"/>
  <c r="P5" i="1"/>
  <c r="P1" i="1"/>
  <c r="O2" i="1" a="1"/>
  <c r="O2" i="1" s="1"/>
  <c r="O3" i="1" a="1"/>
  <c r="O3" i="1"/>
  <c r="O4" i="1" a="1"/>
  <c r="O4" i="1" s="1"/>
  <c r="O5" i="1" a="1"/>
  <c r="O5" i="1" s="1"/>
  <c r="O1" i="1" a="1"/>
  <c r="O1" i="1" s="1"/>
  <c r="N1" i="1" a="1"/>
  <c r="N1" i="1" s="1"/>
  <c r="M4" i="1"/>
  <c r="M5" i="1"/>
  <c r="M2" i="1"/>
  <c r="M3" i="1"/>
  <c r="M1" i="1"/>
  <c r="L2" i="1"/>
  <c r="L3" i="1"/>
  <c r="L4" i="1"/>
  <c r="L5" i="1"/>
  <c r="L1" i="1"/>
  <c r="K5" i="1"/>
  <c r="K2" i="1"/>
  <c r="K3" i="1"/>
  <c r="K4" i="1"/>
  <c r="K1" i="1"/>
  <c r="J1" i="1"/>
  <c r="A6" i="1"/>
  <c r="C6" i="1"/>
  <c r="I2" i="1"/>
  <c r="I3" i="1"/>
  <c r="I4" i="1"/>
  <c r="I5" i="1"/>
  <c r="I1" i="1"/>
  <c r="H2" i="1"/>
  <c r="H3" i="1"/>
  <c r="H4" i="1"/>
  <c r="H5" i="1"/>
  <c r="H1" i="1"/>
  <c r="G1" i="1"/>
  <c r="G2" i="1"/>
  <c r="G3" i="1"/>
  <c r="G4" i="1"/>
  <c r="G5" i="1"/>
  <c r="N5" i="1" l="1" a="1"/>
  <c r="N5" i="1" s="1"/>
  <c r="J4" i="1"/>
  <c r="N4" i="1" a="1"/>
  <c r="N4" i="1" s="1"/>
  <c r="J3" i="1"/>
  <c r="N3" i="1" a="1"/>
  <c r="N3" i="1" s="1"/>
  <c r="J2" i="1"/>
  <c r="N2" i="1" a="1"/>
  <c r="N2" i="1" s="1"/>
  <c r="J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<sst xmlns="http://schemas.openxmlformats.org/spreadsheetml/2006/main" count="10" uniqueCount="4">
  <si>
    <t>Pantech</t>
  </si>
  <si>
    <t>Solutions</t>
  </si>
  <si>
    <t>Mr.</t>
  </si>
  <si>
    <t>Miss.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</si>
</sst>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O9" sqref="O9"/>
    </sheetView>
  </sheetViews>
  <sheetFormatPr defaultRowHeight="14.4" x14ac:dyDescent="0.3"/>
  <cols>
    <col min="1" max="2" width="10.33203125" bestFit="1" customWidth="1"/>
    <col min="4" max="4" width="11.77734375" customWidth="1"/>
    <col min="5" max="6" width="10.33203125" bestFit="1" customWidth="1"/>
    <col min="7" max="7" width="26.88671875" customWidth="1"/>
  </cols>
  <sheetData>
    <row r="1" spans="1:18" x14ac:dyDescent="0.3">
      <c r="A1">
        <v>1</v>
      </c>
      <c r="B1" t="s">
        <v>0</v>
      </c>
      <c r="C1">
        <v>143052</v>
      </c>
      <c r="D1" t="s">
        <v>2</v>
      </c>
      <c r="E1" s="1">
        <v>35315</v>
      </c>
      <c r="F1" s="1">
        <v>35385</v>
      </c>
      <c r="G1" t="str">
        <f t="shared" ref="G1:G4" si="0">CONCATENATE(D:D,".",B:B)</f>
        <v>Mr..Pantech</v>
      </c>
      <c r="H1">
        <f>VLOOKUP("Pantech",B1:C5,2,FALSE)</f>
        <v>143052</v>
      </c>
      <c r="I1">
        <f>LEN(B1)</f>
        <v>7</v>
      </c>
      <c r="J1">
        <f>SUMIF(A1:A5,"&lt;4")</f>
        <v>6</v>
      </c>
      <c r="K1">
        <f>_xlfn.DAYS(F1,E1)</f>
        <v>70</v>
      </c>
      <c r="L1">
        <f>NETWORKDAYS(E1,F1,2)</f>
        <v>50</v>
      </c>
      <c r="M1" t="str">
        <f>SUBSTITUTE(D1,"r","rs")</f>
        <v>Mrs.</v>
      </c>
      <c r="N1" cm="1">
        <f t="array" ref="N1">MIN(IF(A1:A5&lt;6,C1:C5))</f>
        <v>143052</v>
      </c>
      <c r="O1" cm="1">
        <f t="array" ref="O1">MAX(IF(A1:A5&gt;6,C1:C5))</f>
        <v>0</v>
      </c>
      <c r="P1">
        <f>COUNTIF(A1:A5,"&lt;5")</f>
        <v>4</v>
      </c>
      <c r="Q1" t="str">
        <f>LEFT(B1,3)</f>
        <v>Pan</v>
      </c>
      <c r="R1" t="str">
        <f>RIGHT(B1,4)</f>
        <v>tech</v>
      </c>
    </row>
    <row r="2" spans="1:18" x14ac:dyDescent="0.3">
      <c r="A2">
        <v>2</v>
      </c>
      <c r="B2" t="s">
        <v>1</v>
      </c>
      <c r="C2">
        <v>143052</v>
      </c>
      <c r="D2" t="s">
        <v>3</v>
      </c>
      <c r="E2" s="1">
        <v>35315</v>
      </c>
      <c r="F2" s="1">
        <v>35385</v>
      </c>
      <c r="G2" t="str">
        <f t="shared" si="0"/>
        <v>Miss..Solutions</v>
      </c>
      <c r="H2">
        <f t="shared" ref="H2:H5" si="1">VLOOKUP("Pantech",B2:C6,2,FALSE)</f>
        <v>143052</v>
      </c>
      <c r="I2">
        <f t="shared" ref="I2:I5" si="2">LEN(B2)</f>
        <v>9</v>
      </c>
      <c r="J2">
        <f t="shared" ref="J2:J5" si="3">SUMIF(A2:A6,"&lt;4")</f>
        <v>5</v>
      </c>
      <c r="K2">
        <f t="shared" ref="K2:K5" si="4">_xlfn.DAYS(F2,E2)</f>
        <v>70</v>
      </c>
      <c r="L2">
        <f t="shared" ref="L2:L5" si="5">NETWORKDAYS(E2,F2,2)</f>
        <v>50</v>
      </c>
      <c r="M2" t="str">
        <f>SUBSTITUTE(D2,"iss","rs")</f>
        <v>Mrs.</v>
      </c>
      <c r="N2" cm="1">
        <f t="array" ref="N2">MIN(IF(A1:A6&lt;6,C1:C6))</f>
        <v>143052</v>
      </c>
      <c r="O2" cm="1">
        <f t="array" ref="O2">MAX(IF(A2:A6&gt;6,C2:C6))</f>
        <v>715260</v>
      </c>
      <c r="P2">
        <f t="shared" ref="P2:P5" si="6">COUNTIF(A2:A6,"&lt;5")</f>
        <v>3</v>
      </c>
      <c r="Q2" t="str">
        <f t="shared" ref="Q2:Q5" si="7">LEFT(B2,3)</f>
        <v>Sol</v>
      </c>
      <c r="R2" t="str">
        <f t="shared" ref="R2:R5" si="8">RIGHT(B2,4)</f>
        <v>ions</v>
      </c>
    </row>
    <row r="3" spans="1:18" x14ac:dyDescent="0.3">
      <c r="A3">
        <v>3</v>
      </c>
      <c r="B3" t="s">
        <v>0</v>
      </c>
      <c r="C3">
        <v>143052</v>
      </c>
      <c r="D3" t="s">
        <v>2</v>
      </c>
      <c r="E3" s="1">
        <v>35315</v>
      </c>
      <c r="F3" s="1">
        <v>35385</v>
      </c>
      <c r="G3" t="str">
        <f t="shared" si="0"/>
        <v>Mr..Pantech</v>
      </c>
      <c r="H3">
        <f t="shared" si="1"/>
        <v>143052</v>
      </c>
      <c r="I3">
        <f t="shared" si="2"/>
        <v>7</v>
      </c>
      <c r="J3">
        <f t="shared" si="3"/>
        <v>3</v>
      </c>
      <c r="K3">
        <f t="shared" si="4"/>
        <v>70</v>
      </c>
      <c r="L3">
        <f t="shared" si="5"/>
        <v>50</v>
      </c>
      <c r="M3" t="str">
        <f t="shared" ref="M2:M5" si="9">SUBSTITUTE(D3,"r","rs")</f>
        <v>Mrs.</v>
      </c>
      <c r="N3" cm="1">
        <f t="array" ref="N3">MIN(IF(A2:A7&lt;6,C2:C7))</f>
        <v>0</v>
      </c>
      <c r="O3" cm="1">
        <f t="array" ref="O3">MAX(IF(A3:A7&gt;6,C3:C7))</f>
        <v>715260</v>
      </c>
      <c r="P3">
        <f t="shared" si="6"/>
        <v>2</v>
      </c>
      <c r="Q3" t="str">
        <f t="shared" si="7"/>
        <v>Pan</v>
      </c>
      <c r="R3" t="str">
        <f t="shared" si="8"/>
        <v>tech</v>
      </c>
    </row>
    <row r="4" spans="1:18" x14ac:dyDescent="0.3">
      <c r="A4">
        <v>4</v>
      </c>
      <c r="B4" t="s">
        <v>1</v>
      </c>
      <c r="C4">
        <v>143052</v>
      </c>
      <c r="D4" t="s">
        <v>3</v>
      </c>
      <c r="E4" s="1">
        <v>35315</v>
      </c>
      <c r="F4" s="1">
        <v>35385</v>
      </c>
      <c r="G4" t="str">
        <f t="shared" si="0"/>
        <v>Miss..Solutions</v>
      </c>
      <c r="H4">
        <f t="shared" si="1"/>
        <v>143052</v>
      </c>
      <c r="I4">
        <f t="shared" si="2"/>
        <v>9</v>
      </c>
      <c r="J4">
        <f t="shared" si="3"/>
        <v>0</v>
      </c>
      <c r="K4">
        <f t="shared" si="4"/>
        <v>70</v>
      </c>
      <c r="L4">
        <f t="shared" si="5"/>
        <v>50</v>
      </c>
      <c r="M4" t="str">
        <f>SUBSTITUTE(D4,"iss","rs")</f>
        <v>Mrs.</v>
      </c>
      <c r="N4" cm="1">
        <f t="array" ref="N4">MIN(IF(A3:A8&lt;6,C3:C8))</f>
        <v>0</v>
      </c>
      <c r="O4" cm="1">
        <f t="array" ref="O4">MAX(IF(A4:A8&gt;6,C4:C8))</f>
        <v>715260</v>
      </c>
      <c r="P4">
        <f t="shared" si="6"/>
        <v>1</v>
      </c>
      <c r="Q4" t="str">
        <f t="shared" si="7"/>
        <v>Sol</v>
      </c>
      <c r="R4" t="str">
        <f t="shared" si="8"/>
        <v>ions</v>
      </c>
    </row>
    <row r="5" spans="1:18" x14ac:dyDescent="0.3">
      <c r="A5">
        <v>5</v>
      </c>
      <c r="B5" t="s">
        <v>0</v>
      </c>
      <c r="C5">
        <v>143052</v>
      </c>
      <c r="D5" t="s">
        <v>2</v>
      </c>
      <c r="E5" s="1">
        <v>35315</v>
      </c>
      <c r="F5" s="1">
        <v>35385</v>
      </c>
      <c r="G5" t="str">
        <f>CONCATENATE(D:D,".",B:B)</f>
        <v>Mr..Pantech</v>
      </c>
      <c r="H5">
        <f t="shared" si="1"/>
        <v>143052</v>
      </c>
      <c r="I5">
        <f t="shared" si="2"/>
        <v>7</v>
      </c>
      <c r="J5">
        <f t="shared" si="3"/>
        <v>0</v>
      </c>
      <c r="K5">
        <f t="shared" si="4"/>
        <v>70</v>
      </c>
      <c r="L5">
        <f t="shared" si="5"/>
        <v>50</v>
      </c>
      <c r="M5" t="str">
        <f t="shared" si="9"/>
        <v>Mrs.</v>
      </c>
      <c r="N5" cm="1">
        <f t="array" ref="N5">MIN(IF(A4:A9&lt;6,C4:C9))</f>
        <v>0</v>
      </c>
      <c r="O5" cm="1">
        <f t="array" ref="O5">MAX(IF(A5:A9&gt;6,C5:C9))</f>
        <v>715260</v>
      </c>
      <c r="P5">
        <f t="shared" si="6"/>
        <v>0</v>
      </c>
      <c r="Q5" t="str">
        <f t="shared" si="7"/>
        <v>Pan</v>
      </c>
      <c r="R5" t="str">
        <f t="shared" si="8"/>
        <v>tech</v>
      </c>
    </row>
    <row r="6" spans="1:18" x14ac:dyDescent="0.3">
      <c r="A6">
        <f>SUM(A1:A5)</f>
        <v>15</v>
      </c>
      <c r="C6">
        <f>SUM(C1:C5)</f>
        <v>715260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smriti .</cp:lastModifiedBy>
  <dcterms:created xsi:type="dcterms:W3CDTF">2021-07-15T11:27:34Z</dcterms:created>
  <dcterms:modified xsi:type="dcterms:W3CDTF">2024-08-15T08:55:18Z</dcterms:modified>
</cp:coreProperties>
</file>