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mros\OneDrive\Documents\00 CAMBRIDGE WORK\09 Thesis\Research\"/>
    </mc:Choice>
  </mc:AlternateContent>
  <xr:revisionPtr revIDLastSave="0" documentId="13_ncr:1_{3D1E7AFD-EE8B-4140-A8BF-94BC950E4E65}" xr6:coauthVersionLast="47" xr6:coauthVersionMax="47" xr10:uidLastSave="{00000000-0000-0000-0000-000000000000}"/>
  <bookViews>
    <workbookView xWindow="-98" yWindow="-98" windowWidth="22695" windowHeight="14595" firstSheet="2" activeTab="8" xr2:uid="{00000000-000D-0000-FFFF-FFFF00000000}"/>
  </bookViews>
  <sheets>
    <sheet name="Sheet8" sheetId="9" r:id="rId1"/>
    <sheet name="ASq P05H012A" sheetId="1" r:id="rId2"/>
    <sheet name="ASq P09H017A" sheetId="4" r:id="rId3"/>
    <sheet name="ASq P14H022A" sheetId="3" r:id="rId4"/>
    <sheet name="ASq P34H080A" sheetId="10" r:id="rId5"/>
    <sheet name="ASq P17H043B" sheetId="5" r:id="rId6"/>
    <sheet name="ASq V16H030A" sheetId="8" r:id="rId7"/>
    <sheet name="ASq V09H017A" sheetId="11" r:id="rId8"/>
    <sheet name="Master Analysi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4" i="11"/>
  <c r="E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" i="11"/>
  <c r="O3" i="8"/>
  <c r="S3" i="8"/>
  <c r="W3" i="8"/>
  <c r="Y3" i="8" s="1"/>
  <c r="Z3" i="8" s="1"/>
  <c r="X3" i="8"/>
  <c r="S4" i="8"/>
  <c r="W4" i="8"/>
  <c r="Y4" i="8" s="1"/>
  <c r="Z4" i="8" s="1"/>
  <c r="AA4" i="8" s="1"/>
  <c r="X4" i="8"/>
  <c r="S5" i="8"/>
  <c r="W5" i="8"/>
  <c r="Y5" i="8" s="1"/>
  <c r="Z5" i="8" s="1"/>
  <c r="X5" i="8"/>
  <c r="S6" i="8"/>
  <c r="W6" i="8"/>
  <c r="X6" i="8"/>
  <c r="Y6" i="8"/>
  <c r="Z6" i="8" s="1"/>
  <c r="AA6" i="8" s="1"/>
  <c r="S7" i="8"/>
  <c r="W7" i="8"/>
  <c r="Y7" i="8" s="1"/>
  <c r="Z7" i="8" s="1"/>
  <c r="X7" i="8"/>
  <c r="S8" i="8"/>
  <c r="W8" i="8"/>
  <c r="X8" i="8"/>
  <c r="Y8" i="8"/>
  <c r="Z8" i="8" s="1"/>
  <c r="AA8" i="8" s="1"/>
  <c r="S9" i="8"/>
  <c r="W9" i="8"/>
  <c r="Y9" i="8" s="1"/>
  <c r="Z9" i="8" s="1"/>
  <c r="X9" i="8"/>
  <c r="S10" i="8"/>
  <c r="W10" i="8"/>
  <c r="Y10" i="8" s="1"/>
  <c r="Z10" i="8" s="1"/>
  <c r="AA10" i="8" s="1"/>
  <c r="X10" i="8"/>
  <c r="S11" i="8"/>
  <c r="W11" i="8"/>
  <c r="Y11" i="8" s="1"/>
  <c r="Z11" i="8" s="1"/>
  <c r="AA11" i="8" s="1"/>
  <c r="X11" i="8"/>
  <c r="S12" i="8"/>
  <c r="W12" i="8"/>
  <c r="Y12" i="8" s="1"/>
  <c r="Z12" i="8" s="1"/>
  <c r="AA12" i="8" s="1"/>
  <c r="X12" i="8"/>
  <c r="S13" i="8"/>
  <c r="W13" i="8"/>
  <c r="Y13" i="8" s="1"/>
  <c r="Z13" i="8" s="1"/>
  <c r="X13" i="8"/>
  <c r="S14" i="8"/>
  <c r="W14" i="8"/>
  <c r="X14" i="8"/>
  <c r="Y14" i="8"/>
  <c r="Z14" i="8" s="1"/>
  <c r="AA14" i="8" s="1"/>
  <c r="S15" i="8"/>
  <c r="W15" i="8"/>
  <c r="Y15" i="8" s="1"/>
  <c r="Z15" i="8" s="1"/>
  <c r="X15" i="8"/>
  <c r="S16" i="8"/>
  <c r="W16" i="8"/>
  <c r="X16" i="8"/>
  <c r="Y16" i="8"/>
  <c r="Z16" i="8" s="1"/>
  <c r="AA16" i="8" s="1"/>
  <c r="S17" i="8"/>
  <c r="W17" i="8"/>
  <c r="Y17" i="8" s="1"/>
  <c r="Z17" i="8" s="1"/>
  <c r="X17" i="8"/>
  <c r="B4" i="8"/>
  <c r="R19" i="8" s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R18" i="8" l="1"/>
  <c r="AA13" i="8"/>
  <c r="AA5" i="8"/>
  <c r="AA3" i="8"/>
  <c r="R6" i="8"/>
  <c r="T6" i="8" s="1"/>
  <c r="U6" i="8" s="1"/>
  <c r="V6" i="8" s="1"/>
  <c r="AA15" i="8"/>
  <c r="AA7" i="8"/>
  <c r="AA17" i="8"/>
  <c r="AA9" i="8"/>
  <c r="R4" i="8"/>
  <c r="T4" i="8" s="1"/>
  <c r="U4" i="8" s="1"/>
  <c r="V4" i="8" s="1"/>
  <c r="R16" i="8"/>
  <c r="T16" i="8" s="1"/>
  <c r="U16" i="8" s="1"/>
  <c r="V16" i="8" s="1"/>
  <c r="R14" i="8"/>
  <c r="T14" i="8" s="1"/>
  <c r="U14" i="8" s="1"/>
  <c r="V14" i="8" s="1"/>
  <c r="R12" i="8"/>
  <c r="T12" i="8" s="1"/>
  <c r="U12" i="8" s="1"/>
  <c r="V12" i="8" s="1"/>
  <c r="R10" i="8"/>
  <c r="T10" i="8" s="1"/>
  <c r="U10" i="8" s="1"/>
  <c r="V10" i="8" s="1"/>
  <c r="R8" i="8"/>
  <c r="T8" i="8" s="1"/>
  <c r="U8" i="8" s="1"/>
  <c r="V8" i="8" s="1"/>
  <c r="R17" i="8"/>
  <c r="T17" i="8" s="1"/>
  <c r="U17" i="8" s="1"/>
  <c r="V17" i="8" s="1"/>
  <c r="R15" i="8"/>
  <c r="T15" i="8" s="1"/>
  <c r="U15" i="8" s="1"/>
  <c r="V15" i="8" s="1"/>
  <c r="R13" i="8"/>
  <c r="T13" i="8" s="1"/>
  <c r="U13" i="8" s="1"/>
  <c r="V13" i="8" s="1"/>
  <c r="R11" i="8"/>
  <c r="T11" i="8" s="1"/>
  <c r="U11" i="8" s="1"/>
  <c r="V11" i="8" s="1"/>
  <c r="R9" i="8"/>
  <c r="T9" i="8" s="1"/>
  <c r="U9" i="8" s="1"/>
  <c r="V9" i="8" s="1"/>
  <c r="R7" i="8"/>
  <c r="T7" i="8" s="1"/>
  <c r="U7" i="8" s="1"/>
  <c r="V7" i="8" s="1"/>
  <c r="R5" i="8"/>
  <c r="T5" i="8" s="1"/>
  <c r="U5" i="8" s="1"/>
  <c r="V5" i="8" s="1"/>
  <c r="R3" i="8"/>
  <c r="T3" i="8" s="1"/>
  <c r="U3" i="8" s="1"/>
  <c r="V3" i="8" s="1"/>
  <c r="P150" i="6" l="1"/>
  <c r="Q150" i="6" s="1"/>
  <c r="R150" i="6" s="1"/>
  <c r="O150" i="6"/>
  <c r="N150" i="6"/>
  <c r="P149" i="6"/>
  <c r="Q149" i="6" s="1"/>
  <c r="R149" i="6" s="1"/>
  <c r="O149" i="6"/>
  <c r="N149" i="6"/>
  <c r="Q148" i="6"/>
  <c r="R148" i="6" s="1"/>
  <c r="P148" i="6"/>
  <c r="O148" i="6"/>
  <c r="N148" i="6"/>
  <c r="R147" i="6"/>
  <c r="Q147" i="6"/>
  <c r="P147" i="6"/>
  <c r="O147" i="6"/>
  <c r="N147" i="6"/>
  <c r="P146" i="6"/>
  <c r="Q146" i="6" s="1"/>
  <c r="R146" i="6" s="1"/>
  <c r="O146" i="6"/>
  <c r="N146" i="6"/>
  <c r="P145" i="6"/>
  <c r="Q145" i="6" s="1"/>
  <c r="R145" i="6" s="1"/>
  <c r="O145" i="6"/>
  <c r="N145" i="6"/>
  <c r="Q144" i="6"/>
  <c r="R144" i="6" s="1"/>
  <c r="P144" i="6"/>
  <c r="O144" i="6"/>
  <c r="N144" i="6"/>
  <c r="R143" i="6"/>
  <c r="Q143" i="6"/>
  <c r="P143" i="6"/>
  <c r="O143" i="6"/>
  <c r="N143" i="6"/>
  <c r="P142" i="6"/>
  <c r="Q142" i="6" s="1"/>
  <c r="R142" i="6" s="1"/>
  <c r="O142" i="6"/>
  <c r="N142" i="6"/>
  <c r="P141" i="6"/>
  <c r="Q141" i="6" s="1"/>
  <c r="R141" i="6" s="1"/>
  <c r="O141" i="6"/>
  <c r="N141" i="6"/>
  <c r="Q140" i="6"/>
  <c r="R140" i="6" s="1"/>
  <c r="P140" i="6"/>
  <c r="O140" i="6"/>
  <c r="N140" i="6"/>
  <c r="R139" i="6"/>
  <c r="Q139" i="6"/>
  <c r="P139" i="6"/>
  <c r="O139" i="6"/>
  <c r="N139" i="6"/>
  <c r="P138" i="6"/>
  <c r="Q138" i="6" s="1"/>
  <c r="R138" i="6" s="1"/>
  <c r="O138" i="6"/>
  <c r="N138" i="6"/>
  <c r="P137" i="6"/>
  <c r="Q137" i="6" s="1"/>
  <c r="R137" i="6" s="1"/>
  <c r="O137" i="6"/>
  <c r="N137" i="6"/>
  <c r="Q136" i="6"/>
  <c r="R136" i="6" s="1"/>
  <c r="P136" i="6"/>
  <c r="O136" i="6"/>
  <c r="N136" i="6"/>
  <c r="R135" i="6"/>
  <c r="Q135" i="6"/>
  <c r="P135" i="6"/>
  <c r="O135" i="6"/>
  <c r="N135" i="6"/>
  <c r="P134" i="6"/>
  <c r="Q134" i="6" s="1"/>
  <c r="R134" i="6" s="1"/>
  <c r="O134" i="6"/>
  <c r="N134" i="6"/>
  <c r="P133" i="6"/>
  <c r="Q133" i="6" s="1"/>
  <c r="R133" i="6" s="1"/>
  <c r="O133" i="6"/>
  <c r="N133" i="6"/>
  <c r="Q132" i="6"/>
  <c r="R132" i="6" s="1"/>
  <c r="P132" i="6"/>
  <c r="O132" i="6"/>
  <c r="N132" i="6"/>
  <c r="R131" i="6"/>
  <c r="Q131" i="6"/>
  <c r="P131" i="6"/>
  <c r="O131" i="6"/>
  <c r="N131" i="6"/>
  <c r="P130" i="6"/>
  <c r="Q130" i="6" s="1"/>
  <c r="R130" i="6" s="1"/>
  <c r="O130" i="6"/>
  <c r="N130" i="6"/>
  <c r="P129" i="6"/>
  <c r="Q129" i="6" s="1"/>
  <c r="R129" i="6" s="1"/>
  <c r="O129" i="6"/>
  <c r="N129" i="6"/>
  <c r="Q128" i="6"/>
  <c r="R128" i="6" s="1"/>
  <c r="P128" i="6"/>
  <c r="O128" i="6"/>
  <c r="N128" i="6"/>
  <c r="R127" i="6"/>
  <c r="Q127" i="6"/>
  <c r="P127" i="6"/>
  <c r="O127" i="6"/>
  <c r="N127" i="6"/>
  <c r="P126" i="6"/>
  <c r="Q126" i="6" s="1"/>
  <c r="R126" i="6" s="1"/>
  <c r="O126" i="6"/>
  <c r="N126" i="6"/>
  <c r="P125" i="6"/>
  <c r="Q125" i="6" s="1"/>
  <c r="R125" i="6" s="1"/>
  <c r="O125" i="6"/>
  <c r="N125" i="6"/>
  <c r="Q124" i="6"/>
  <c r="R124" i="6" s="1"/>
  <c r="P124" i="6"/>
  <c r="O124" i="6"/>
  <c r="N124" i="6"/>
  <c r="R123" i="6"/>
  <c r="Q123" i="6"/>
  <c r="P123" i="6"/>
  <c r="O123" i="6"/>
  <c r="N123" i="6"/>
  <c r="P122" i="6"/>
  <c r="Q122" i="6" s="1"/>
  <c r="R122" i="6" s="1"/>
  <c r="O122" i="6"/>
  <c r="N122" i="6"/>
  <c r="P121" i="6"/>
  <c r="Q121" i="6" s="1"/>
  <c r="R121" i="6" s="1"/>
  <c r="O121" i="6"/>
  <c r="N121" i="6"/>
  <c r="Q120" i="6"/>
  <c r="R120" i="6" s="1"/>
  <c r="P120" i="6"/>
  <c r="O120" i="6"/>
  <c r="N120" i="6"/>
  <c r="R119" i="6"/>
  <c r="Q119" i="6"/>
  <c r="P119" i="6"/>
  <c r="O119" i="6"/>
  <c r="N119" i="6"/>
  <c r="P118" i="6"/>
  <c r="Q118" i="6" s="1"/>
  <c r="R118" i="6" s="1"/>
  <c r="O118" i="6"/>
  <c r="N118" i="6"/>
  <c r="P117" i="6"/>
  <c r="Q117" i="6" s="1"/>
  <c r="R117" i="6" s="1"/>
  <c r="O117" i="6"/>
  <c r="N117" i="6"/>
  <c r="Q116" i="6"/>
  <c r="R116" i="6" s="1"/>
  <c r="P116" i="6"/>
  <c r="O116" i="6"/>
  <c r="N116" i="6"/>
  <c r="R115" i="6"/>
  <c r="Q115" i="6"/>
  <c r="P115" i="6"/>
  <c r="O115" i="6"/>
  <c r="N115" i="6"/>
  <c r="P114" i="6"/>
  <c r="Q114" i="6" s="1"/>
  <c r="R114" i="6" s="1"/>
  <c r="O114" i="6"/>
  <c r="N114" i="6"/>
  <c r="P113" i="6"/>
  <c r="Q113" i="6" s="1"/>
  <c r="R113" i="6" s="1"/>
  <c r="O113" i="6"/>
  <c r="N113" i="6"/>
  <c r="Q112" i="6"/>
  <c r="R112" i="6" s="1"/>
  <c r="P112" i="6"/>
  <c r="O112" i="6"/>
  <c r="N112" i="6"/>
  <c r="R111" i="6"/>
  <c r="Q111" i="6"/>
  <c r="P111" i="6"/>
  <c r="O111" i="6"/>
  <c r="N111" i="6"/>
  <c r="P110" i="6"/>
  <c r="Q110" i="6" s="1"/>
  <c r="R110" i="6" s="1"/>
  <c r="O110" i="6"/>
  <c r="N110" i="6"/>
  <c r="P109" i="6"/>
  <c r="Q109" i="6" s="1"/>
  <c r="R109" i="6" s="1"/>
  <c r="O109" i="6"/>
  <c r="N109" i="6"/>
  <c r="Q108" i="6"/>
  <c r="R108" i="6" s="1"/>
  <c r="P108" i="6"/>
  <c r="O108" i="6"/>
  <c r="N108" i="6"/>
  <c r="R107" i="6"/>
  <c r="Q107" i="6"/>
  <c r="P107" i="6"/>
  <c r="O107" i="6"/>
  <c r="N107" i="6"/>
  <c r="P106" i="6"/>
  <c r="Q106" i="6" s="1"/>
  <c r="R106" i="6" s="1"/>
  <c r="O106" i="6"/>
  <c r="N106" i="6"/>
  <c r="P105" i="6"/>
  <c r="Q105" i="6" s="1"/>
  <c r="R105" i="6" s="1"/>
  <c r="O105" i="6"/>
  <c r="N105" i="6"/>
  <c r="Q104" i="6"/>
  <c r="R104" i="6" s="1"/>
  <c r="P104" i="6"/>
  <c r="O104" i="6"/>
  <c r="N104" i="6"/>
  <c r="R103" i="6"/>
  <c r="Q103" i="6"/>
  <c r="P103" i="6"/>
  <c r="O103" i="6"/>
  <c r="N103" i="6"/>
  <c r="P102" i="6"/>
  <c r="Q102" i="6" s="1"/>
  <c r="R102" i="6" s="1"/>
  <c r="O102" i="6"/>
  <c r="N102" i="6"/>
  <c r="P101" i="6"/>
  <c r="Q101" i="6" s="1"/>
  <c r="R101" i="6" s="1"/>
  <c r="O101" i="6"/>
  <c r="N101" i="6"/>
  <c r="Q100" i="6"/>
  <c r="R100" i="6" s="1"/>
  <c r="P100" i="6"/>
  <c r="O100" i="6"/>
  <c r="N100" i="6"/>
  <c r="R99" i="6"/>
  <c r="Q99" i="6"/>
  <c r="P99" i="6"/>
  <c r="O99" i="6"/>
  <c r="N99" i="6"/>
  <c r="P98" i="6"/>
  <c r="Q98" i="6" s="1"/>
  <c r="R98" i="6" s="1"/>
  <c r="O98" i="6"/>
  <c r="N98" i="6"/>
  <c r="Q97" i="6"/>
  <c r="R97" i="6" s="1"/>
  <c r="P97" i="6"/>
  <c r="O97" i="6"/>
  <c r="N97" i="6"/>
  <c r="R96" i="6"/>
  <c r="Q96" i="6"/>
  <c r="P96" i="6"/>
  <c r="O96" i="6"/>
  <c r="N96" i="6"/>
  <c r="R95" i="6"/>
  <c r="Q95" i="6"/>
  <c r="P95" i="6"/>
  <c r="O95" i="6"/>
  <c r="N95" i="6"/>
  <c r="P94" i="6"/>
  <c r="Q94" i="6" s="1"/>
  <c r="R94" i="6" s="1"/>
  <c r="O94" i="6"/>
  <c r="N94" i="6"/>
  <c r="P93" i="6"/>
  <c r="Q93" i="6" s="1"/>
  <c r="R93" i="6" s="1"/>
  <c r="O93" i="6"/>
  <c r="N93" i="6"/>
  <c r="Q92" i="6"/>
  <c r="R92" i="6" s="1"/>
  <c r="P92" i="6"/>
  <c r="O92" i="6"/>
  <c r="N92" i="6"/>
  <c r="R91" i="6"/>
  <c r="Q91" i="6"/>
  <c r="P91" i="6"/>
  <c r="O91" i="6"/>
  <c r="N91" i="6"/>
  <c r="P90" i="6"/>
  <c r="Q90" i="6" s="1"/>
  <c r="R90" i="6" s="1"/>
  <c r="O90" i="6"/>
  <c r="N90" i="6"/>
  <c r="P89" i="6"/>
  <c r="Q89" i="6" s="1"/>
  <c r="R89" i="6" s="1"/>
  <c r="O89" i="6"/>
  <c r="N89" i="6"/>
  <c r="Q88" i="6"/>
  <c r="R88" i="6" s="1"/>
  <c r="P88" i="6"/>
  <c r="O88" i="6"/>
  <c r="N88" i="6"/>
  <c r="R87" i="6"/>
  <c r="Q87" i="6"/>
  <c r="P87" i="6"/>
  <c r="O87" i="6"/>
  <c r="N87" i="6"/>
  <c r="P86" i="6"/>
  <c r="Q86" i="6" s="1"/>
  <c r="R86" i="6" s="1"/>
  <c r="O86" i="6"/>
  <c r="N86" i="6"/>
  <c r="P85" i="6"/>
  <c r="Q85" i="6" s="1"/>
  <c r="R85" i="6" s="1"/>
  <c r="O85" i="6"/>
  <c r="N85" i="6"/>
  <c r="Q84" i="6"/>
  <c r="R84" i="6" s="1"/>
  <c r="P84" i="6"/>
  <c r="O84" i="6"/>
  <c r="N84" i="6"/>
  <c r="R83" i="6"/>
  <c r="Q83" i="6"/>
  <c r="P83" i="6"/>
  <c r="O83" i="6"/>
  <c r="N83" i="6"/>
  <c r="P82" i="6"/>
  <c r="Q82" i="6" s="1"/>
  <c r="R82" i="6" s="1"/>
  <c r="O82" i="6"/>
  <c r="N82" i="6"/>
  <c r="Q81" i="6"/>
  <c r="R81" i="6" s="1"/>
  <c r="P81" i="6"/>
  <c r="O81" i="6"/>
  <c r="N81" i="6"/>
  <c r="R80" i="6"/>
  <c r="Q80" i="6"/>
  <c r="P80" i="6"/>
  <c r="O80" i="6"/>
  <c r="N80" i="6"/>
  <c r="R79" i="6"/>
  <c r="Q79" i="6"/>
  <c r="P79" i="6"/>
  <c r="O79" i="6"/>
  <c r="N79" i="6"/>
  <c r="P78" i="6"/>
  <c r="Q78" i="6" s="1"/>
  <c r="R78" i="6" s="1"/>
  <c r="O78" i="6"/>
  <c r="N78" i="6"/>
  <c r="P77" i="6"/>
  <c r="Q77" i="6" s="1"/>
  <c r="R77" i="6" s="1"/>
  <c r="O77" i="6"/>
  <c r="N77" i="6"/>
  <c r="Q76" i="6"/>
  <c r="R76" i="6" s="1"/>
  <c r="P76" i="6"/>
  <c r="O76" i="6"/>
  <c r="N76" i="6"/>
  <c r="R75" i="6"/>
  <c r="Q75" i="6"/>
  <c r="P75" i="6"/>
  <c r="O75" i="6"/>
  <c r="N75" i="6"/>
  <c r="P74" i="6"/>
  <c r="Q74" i="6" s="1"/>
  <c r="R74" i="6" s="1"/>
  <c r="O74" i="6"/>
  <c r="N74" i="6"/>
  <c r="P73" i="6"/>
  <c r="Q73" i="6" s="1"/>
  <c r="R73" i="6" s="1"/>
  <c r="O73" i="6"/>
  <c r="N73" i="6"/>
  <c r="Q72" i="6"/>
  <c r="R72" i="6" s="1"/>
  <c r="P72" i="6"/>
  <c r="O72" i="6"/>
  <c r="N72" i="6"/>
  <c r="R71" i="6"/>
  <c r="Q71" i="6"/>
  <c r="P71" i="6"/>
  <c r="O71" i="6"/>
  <c r="N71" i="6"/>
  <c r="P70" i="6"/>
  <c r="Q70" i="6" s="1"/>
  <c r="R70" i="6" s="1"/>
  <c r="O70" i="6"/>
  <c r="N70" i="6"/>
  <c r="P69" i="6"/>
  <c r="Q69" i="6" s="1"/>
  <c r="R69" i="6" s="1"/>
  <c r="O69" i="6"/>
  <c r="N69" i="6"/>
  <c r="Q68" i="6"/>
  <c r="R68" i="6" s="1"/>
  <c r="P68" i="6"/>
  <c r="O68" i="6"/>
  <c r="N68" i="6"/>
  <c r="R67" i="6"/>
  <c r="Q67" i="6"/>
  <c r="P67" i="6"/>
  <c r="O67" i="6"/>
  <c r="N67" i="6"/>
  <c r="P66" i="6"/>
  <c r="Q66" i="6" s="1"/>
  <c r="R66" i="6" s="1"/>
  <c r="O66" i="6"/>
  <c r="N66" i="6"/>
  <c r="Q65" i="6"/>
  <c r="R65" i="6" s="1"/>
  <c r="P65" i="6"/>
  <c r="O65" i="6"/>
  <c r="N65" i="6"/>
  <c r="R64" i="6"/>
  <c r="Q64" i="6"/>
  <c r="P64" i="6"/>
  <c r="O64" i="6"/>
  <c r="N64" i="6"/>
  <c r="R63" i="6"/>
  <c r="Q63" i="6"/>
  <c r="P63" i="6"/>
  <c r="O63" i="6"/>
  <c r="N63" i="6"/>
  <c r="P62" i="6"/>
  <c r="Q62" i="6" s="1"/>
  <c r="R62" i="6" s="1"/>
  <c r="O62" i="6"/>
  <c r="N62" i="6"/>
  <c r="P61" i="6"/>
  <c r="Q61" i="6" s="1"/>
  <c r="R61" i="6" s="1"/>
  <c r="O61" i="6"/>
  <c r="N61" i="6"/>
  <c r="Q60" i="6"/>
  <c r="R60" i="6" s="1"/>
  <c r="P60" i="6"/>
  <c r="O60" i="6"/>
  <c r="N60" i="6"/>
  <c r="R59" i="6"/>
  <c r="Q59" i="6"/>
  <c r="P59" i="6"/>
  <c r="O59" i="6"/>
  <c r="N59" i="6"/>
  <c r="P58" i="6"/>
  <c r="Q58" i="6" s="1"/>
  <c r="R58" i="6" s="1"/>
  <c r="O58" i="6"/>
  <c r="N58" i="6"/>
  <c r="P57" i="6"/>
  <c r="Q57" i="6" s="1"/>
  <c r="R57" i="6" s="1"/>
  <c r="O57" i="6"/>
  <c r="N57" i="6"/>
  <c r="Q56" i="6"/>
  <c r="R56" i="6" s="1"/>
  <c r="P56" i="6"/>
  <c r="O56" i="6"/>
  <c r="N56" i="6"/>
  <c r="R55" i="6"/>
  <c r="Q55" i="6"/>
  <c r="P55" i="6"/>
  <c r="O55" i="6"/>
  <c r="N55" i="6"/>
  <c r="P54" i="6"/>
  <c r="Q54" i="6" s="1"/>
  <c r="R54" i="6" s="1"/>
  <c r="O54" i="6"/>
  <c r="N54" i="6"/>
  <c r="P53" i="6"/>
  <c r="Q53" i="6" s="1"/>
  <c r="R53" i="6" s="1"/>
  <c r="O53" i="6"/>
  <c r="N53" i="6"/>
  <c r="Q52" i="6"/>
  <c r="R52" i="6" s="1"/>
  <c r="P52" i="6"/>
  <c r="O52" i="6"/>
  <c r="N52" i="6"/>
  <c r="R51" i="6"/>
  <c r="Q51" i="6"/>
  <c r="P51" i="6"/>
  <c r="O51" i="6"/>
  <c r="N51" i="6"/>
  <c r="P50" i="6"/>
  <c r="Q50" i="6" s="1"/>
  <c r="R50" i="6" s="1"/>
  <c r="O50" i="6"/>
  <c r="N50" i="6"/>
  <c r="Q49" i="6"/>
  <c r="R49" i="6" s="1"/>
  <c r="P49" i="6"/>
  <c r="O49" i="6"/>
  <c r="N49" i="6"/>
  <c r="R48" i="6"/>
  <c r="Q48" i="6"/>
  <c r="P48" i="6"/>
  <c r="O48" i="6"/>
  <c r="N48" i="6"/>
  <c r="R47" i="6"/>
  <c r="Q47" i="6"/>
  <c r="P47" i="6"/>
  <c r="O47" i="6"/>
  <c r="N47" i="6"/>
  <c r="P46" i="6"/>
  <c r="Q46" i="6" s="1"/>
  <c r="R46" i="6" s="1"/>
  <c r="O46" i="6"/>
  <c r="N46" i="6"/>
  <c r="P45" i="6"/>
  <c r="Q45" i="6" s="1"/>
  <c r="R45" i="6" s="1"/>
  <c r="O45" i="6"/>
  <c r="N45" i="6"/>
  <c r="Q44" i="6"/>
  <c r="R44" i="6" s="1"/>
  <c r="P44" i="6"/>
  <c r="O44" i="6"/>
  <c r="N44" i="6"/>
  <c r="R43" i="6"/>
  <c r="Q43" i="6"/>
  <c r="P43" i="6"/>
  <c r="O43" i="6"/>
  <c r="N43" i="6"/>
  <c r="P42" i="6"/>
  <c r="Q42" i="6" s="1"/>
  <c r="R42" i="6" s="1"/>
  <c r="O42" i="6"/>
  <c r="N42" i="6"/>
  <c r="P41" i="6"/>
  <c r="Q41" i="6" s="1"/>
  <c r="R41" i="6" s="1"/>
  <c r="O41" i="6"/>
  <c r="N41" i="6"/>
  <c r="Q40" i="6"/>
  <c r="R40" i="6" s="1"/>
  <c r="P40" i="6"/>
  <c r="O40" i="6"/>
  <c r="N40" i="6"/>
  <c r="R39" i="6"/>
  <c r="Q39" i="6"/>
  <c r="P39" i="6"/>
  <c r="O39" i="6"/>
  <c r="N39" i="6"/>
  <c r="P38" i="6"/>
  <c r="Q38" i="6" s="1"/>
  <c r="R38" i="6" s="1"/>
  <c r="O38" i="6"/>
  <c r="N38" i="6"/>
  <c r="P37" i="6"/>
  <c r="Q37" i="6" s="1"/>
  <c r="R37" i="6" s="1"/>
  <c r="O37" i="6"/>
  <c r="N37" i="6"/>
  <c r="Q36" i="6"/>
  <c r="R36" i="6" s="1"/>
  <c r="P36" i="6"/>
  <c r="O36" i="6"/>
  <c r="N36" i="6"/>
  <c r="R35" i="6"/>
  <c r="Q35" i="6"/>
  <c r="P35" i="6"/>
  <c r="O35" i="6"/>
  <c r="N35" i="6"/>
  <c r="P34" i="6"/>
  <c r="Q34" i="6" s="1"/>
  <c r="R34" i="6" s="1"/>
  <c r="O34" i="6"/>
  <c r="N34" i="6"/>
  <c r="Q33" i="6"/>
  <c r="R33" i="6" s="1"/>
  <c r="P33" i="6"/>
  <c r="O33" i="6"/>
  <c r="N33" i="6"/>
  <c r="R32" i="6"/>
  <c r="Q32" i="6"/>
  <c r="P32" i="6"/>
  <c r="O32" i="6"/>
  <c r="N32" i="6"/>
  <c r="R31" i="6"/>
  <c r="Q31" i="6"/>
  <c r="P31" i="6"/>
  <c r="O31" i="6"/>
  <c r="N31" i="6"/>
  <c r="P30" i="6"/>
  <c r="Q30" i="6" s="1"/>
  <c r="R30" i="6" s="1"/>
  <c r="O30" i="6"/>
  <c r="N30" i="6"/>
  <c r="P29" i="6"/>
  <c r="Q29" i="6" s="1"/>
  <c r="R29" i="6" s="1"/>
  <c r="O29" i="6"/>
  <c r="N29" i="6"/>
  <c r="Q28" i="6"/>
  <c r="R28" i="6" s="1"/>
  <c r="P28" i="6"/>
  <c r="O28" i="6"/>
  <c r="N28" i="6"/>
  <c r="R27" i="6"/>
  <c r="Q27" i="6"/>
  <c r="P27" i="6"/>
  <c r="O27" i="6"/>
  <c r="N27" i="6"/>
  <c r="P26" i="6"/>
  <c r="Q26" i="6" s="1"/>
  <c r="R26" i="6" s="1"/>
  <c r="O26" i="6"/>
  <c r="N26" i="6"/>
  <c r="P25" i="6"/>
  <c r="Q25" i="6" s="1"/>
  <c r="R25" i="6" s="1"/>
  <c r="O25" i="6"/>
  <c r="N25" i="6"/>
  <c r="Q24" i="6"/>
  <c r="R24" i="6" s="1"/>
  <c r="P24" i="6"/>
  <c r="O24" i="6"/>
  <c r="N24" i="6"/>
  <c r="R23" i="6"/>
  <c r="Q23" i="6"/>
  <c r="P23" i="6"/>
  <c r="O23" i="6"/>
  <c r="N23" i="6"/>
  <c r="P22" i="6"/>
  <c r="Q22" i="6" s="1"/>
  <c r="R22" i="6" s="1"/>
  <c r="O22" i="6"/>
  <c r="N22" i="6"/>
  <c r="P21" i="6"/>
  <c r="Q21" i="6" s="1"/>
  <c r="R21" i="6" s="1"/>
  <c r="O21" i="6"/>
  <c r="N21" i="6"/>
  <c r="Q20" i="6"/>
  <c r="R20" i="6" s="1"/>
  <c r="P20" i="6"/>
  <c r="O20" i="6"/>
  <c r="N20" i="6"/>
  <c r="R19" i="6"/>
  <c r="Q19" i="6"/>
  <c r="P19" i="6"/>
  <c r="O19" i="6"/>
  <c r="N19" i="6"/>
  <c r="P18" i="6"/>
  <c r="Q18" i="6" s="1"/>
  <c r="R18" i="6" s="1"/>
  <c r="O18" i="6"/>
  <c r="N18" i="6"/>
  <c r="Q17" i="6"/>
  <c r="R17" i="6" s="1"/>
  <c r="P17" i="6"/>
  <c r="O17" i="6"/>
  <c r="N17" i="6"/>
  <c r="R16" i="6"/>
  <c r="Q16" i="6"/>
  <c r="P16" i="6"/>
  <c r="O16" i="6"/>
  <c r="N16" i="6"/>
  <c r="R15" i="6"/>
  <c r="Q15" i="6"/>
  <c r="P15" i="6"/>
  <c r="O15" i="6"/>
  <c r="N15" i="6"/>
  <c r="P14" i="6"/>
  <c r="Q14" i="6" s="1"/>
  <c r="R14" i="6" s="1"/>
  <c r="O14" i="6"/>
  <c r="N14" i="6"/>
  <c r="P13" i="6"/>
  <c r="Q13" i="6" s="1"/>
  <c r="R13" i="6" s="1"/>
  <c r="O13" i="6"/>
  <c r="N13" i="6"/>
  <c r="Q12" i="6"/>
  <c r="R12" i="6" s="1"/>
  <c r="P12" i="6"/>
  <c r="O12" i="6"/>
  <c r="N12" i="6"/>
  <c r="R11" i="6"/>
  <c r="Q11" i="6"/>
  <c r="P11" i="6"/>
  <c r="O11" i="6"/>
  <c r="N11" i="6"/>
  <c r="P10" i="6"/>
  <c r="Q10" i="6" s="1"/>
  <c r="R10" i="6" s="1"/>
  <c r="O10" i="6"/>
  <c r="N10" i="6"/>
  <c r="P9" i="6"/>
  <c r="Q9" i="6" s="1"/>
  <c r="R9" i="6" s="1"/>
  <c r="O9" i="6"/>
  <c r="N9" i="6"/>
  <c r="Q8" i="6"/>
  <c r="R8" i="6" s="1"/>
  <c r="P8" i="6"/>
  <c r="O8" i="6"/>
  <c r="N8" i="6"/>
  <c r="R7" i="6"/>
  <c r="Q7" i="6"/>
  <c r="P7" i="6"/>
  <c r="O7" i="6"/>
  <c r="N7" i="6"/>
  <c r="P6" i="6"/>
  <c r="Q6" i="6" s="1"/>
  <c r="R6" i="6" s="1"/>
  <c r="O6" i="6"/>
  <c r="N6" i="6"/>
  <c r="P5" i="6"/>
  <c r="Q5" i="6" s="1"/>
  <c r="R5" i="6" s="1"/>
  <c r="O5" i="6"/>
  <c r="N5" i="6"/>
  <c r="Q4" i="6"/>
  <c r="R4" i="6" s="1"/>
  <c r="P4" i="6"/>
  <c r="O4" i="6"/>
  <c r="N4" i="6"/>
  <c r="R3" i="6"/>
  <c r="Q3" i="6"/>
  <c r="P3" i="6"/>
  <c r="O3" i="6"/>
  <c r="N3" i="6"/>
  <c r="L150" i="6"/>
  <c r="M150" i="6" s="1"/>
  <c r="L149" i="6"/>
  <c r="M149" i="6" s="1"/>
  <c r="L148" i="6"/>
  <c r="M148" i="6" s="1"/>
  <c r="L147" i="6"/>
  <c r="M147" i="6" s="1"/>
  <c r="L146" i="6"/>
  <c r="M146" i="6" s="1"/>
  <c r="L145" i="6"/>
  <c r="M145" i="6" s="1"/>
  <c r="L144" i="6"/>
  <c r="M144" i="6" s="1"/>
  <c r="L143" i="6"/>
  <c r="M143" i="6" s="1"/>
  <c r="L142" i="6"/>
  <c r="M142" i="6" s="1"/>
  <c r="L141" i="6"/>
  <c r="M141" i="6" s="1"/>
  <c r="L140" i="6"/>
  <c r="M140" i="6" s="1"/>
  <c r="L139" i="6"/>
  <c r="M139" i="6" s="1"/>
  <c r="L138" i="6"/>
  <c r="M138" i="6" s="1"/>
  <c r="L137" i="6"/>
  <c r="M137" i="6" s="1"/>
  <c r="L136" i="6"/>
  <c r="M136" i="6" s="1"/>
  <c r="L135" i="6"/>
  <c r="M135" i="6" s="1"/>
  <c r="L134" i="6"/>
  <c r="M134" i="6" s="1"/>
  <c r="L133" i="6"/>
  <c r="M133" i="6" s="1"/>
  <c r="L132" i="6"/>
  <c r="M132" i="6" s="1"/>
  <c r="L131" i="6"/>
  <c r="M131" i="6" s="1"/>
  <c r="L130" i="6"/>
  <c r="M130" i="6" s="1"/>
  <c r="L129" i="6"/>
  <c r="M129" i="6" s="1"/>
  <c r="L128" i="6"/>
  <c r="M128" i="6" s="1"/>
  <c r="M127" i="6"/>
  <c r="L127" i="6"/>
  <c r="L126" i="6"/>
  <c r="M126" i="6" s="1"/>
  <c r="L125" i="6"/>
  <c r="M125" i="6" s="1"/>
  <c r="L124" i="6"/>
  <c r="M124" i="6" s="1"/>
  <c r="L123" i="6"/>
  <c r="M123" i="6" s="1"/>
  <c r="L122" i="6"/>
  <c r="M122" i="6" s="1"/>
  <c r="L121" i="6"/>
  <c r="M121" i="6" s="1"/>
  <c r="L120" i="6"/>
  <c r="M120" i="6" s="1"/>
  <c r="M119" i="6"/>
  <c r="L119" i="6"/>
  <c r="L118" i="6"/>
  <c r="M118" i="6" s="1"/>
  <c r="L117" i="6"/>
  <c r="M117" i="6" s="1"/>
  <c r="L116" i="6"/>
  <c r="M116" i="6" s="1"/>
  <c r="L115" i="6"/>
  <c r="M115" i="6" s="1"/>
  <c r="L114" i="6"/>
  <c r="M114" i="6" s="1"/>
  <c r="L113" i="6"/>
  <c r="M113" i="6" s="1"/>
  <c r="L112" i="6"/>
  <c r="M112" i="6" s="1"/>
  <c r="M111" i="6"/>
  <c r="L111" i="6"/>
  <c r="L110" i="6"/>
  <c r="M110" i="6" s="1"/>
  <c r="L109" i="6"/>
  <c r="M109" i="6" s="1"/>
  <c r="L108" i="6"/>
  <c r="M108" i="6" s="1"/>
  <c r="L107" i="6"/>
  <c r="M107" i="6" s="1"/>
  <c r="L106" i="6"/>
  <c r="M106" i="6" s="1"/>
  <c r="L105" i="6"/>
  <c r="M105" i="6" s="1"/>
  <c r="L104" i="6"/>
  <c r="M104" i="6" s="1"/>
  <c r="M103" i="6"/>
  <c r="L103" i="6"/>
  <c r="L102" i="6"/>
  <c r="M102" i="6" s="1"/>
  <c r="L101" i="6"/>
  <c r="M101" i="6" s="1"/>
  <c r="L100" i="6"/>
  <c r="M100" i="6" s="1"/>
  <c r="L99" i="6"/>
  <c r="M99" i="6" s="1"/>
  <c r="L98" i="6"/>
  <c r="M98" i="6" s="1"/>
  <c r="L97" i="6"/>
  <c r="M97" i="6" s="1"/>
  <c r="L96" i="6"/>
  <c r="M96" i="6" s="1"/>
  <c r="M95" i="6"/>
  <c r="L95" i="6"/>
  <c r="L94" i="6"/>
  <c r="M94" i="6" s="1"/>
  <c r="L93" i="6"/>
  <c r="M93" i="6" s="1"/>
  <c r="L92" i="6"/>
  <c r="M92" i="6" s="1"/>
  <c r="L91" i="6"/>
  <c r="M91" i="6" s="1"/>
  <c r="L90" i="6"/>
  <c r="M90" i="6" s="1"/>
  <c r="L89" i="6"/>
  <c r="M89" i="6" s="1"/>
  <c r="L88" i="6"/>
  <c r="M88" i="6" s="1"/>
  <c r="M87" i="6"/>
  <c r="L87" i="6"/>
  <c r="L86" i="6"/>
  <c r="M86" i="6" s="1"/>
  <c r="L85" i="6"/>
  <c r="M85" i="6" s="1"/>
  <c r="L84" i="6"/>
  <c r="M84" i="6" s="1"/>
  <c r="L83" i="6"/>
  <c r="M83" i="6" s="1"/>
  <c r="L82" i="6"/>
  <c r="M82" i="6" s="1"/>
  <c r="L81" i="6"/>
  <c r="M81" i="6" s="1"/>
  <c r="L80" i="6"/>
  <c r="M80" i="6" s="1"/>
  <c r="M79" i="6"/>
  <c r="L79" i="6"/>
  <c r="L78" i="6"/>
  <c r="M78" i="6" s="1"/>
  <c r="L77" i="6"/>
  <c r="M77" i="6" s="1"/>
  <c r="L76" i="6"/>
  <c r="M76" i="6" s="1"/>
  <c r="L75" i="6"/>
  <c r="M75" i="6" s="1"/>
  <c r="L74" i="6"/>
  <c r="M74" i="6" s="1"/>
  <c r="L73" i="6"/>
  <c r="M73" i="6" s="1"/>
  <c r="L72" i="6"/>
  <c r="M72" i="6" s="1"/>
  <c r="M71" i="6"/>
  <c r="L71" i="6"/>
  <c r="L70" i="6"/>
  <c r="M70" i="6" s="1"/>
  <c r="L69" i="6"/>
  <c r="M69" i="6" s="1"/>
  <c r="L68" i="6"/>
  <c r="M68" i="6" s="1"/>
  <c r="L67" i="6"/>
  <c r="M67" i="6" s="1"/>
  <c r="L66" i="6"/>
  <c r="M66" i="6" s="1"/>
  <c r="L65" i="6"/>
  <c r="M65" i="6" s="1"/>
  <c r="L64" i="6"/>
  <c r="M64" i="6" s="1"/>
  <c r="M63" i="6"/>
  <c r="L63" i="6"/>
  <c r="L62" i="6"/>
  <c r="M62" i="6" s="1"/>
  <c r="L61" i="6"/>
  <c r="M61" i="6" s="1"/>
  <c r="L60" i="6"/>
  <c r="M60" i="6" s="1"/>
  <c r="L59" i="6"/>
  <c r="M59" i="6" s="1"/>
  <c r="L58" i="6"/>
  <c r="M58" i="6" s="1"/>
  <c r="L57" i="6"/>
  <c r="M57" i="6" s="1"/>
  <c r="L56" i="6"/>
  <c r="M56" i="6" s="1"/>
  <c r="M55" i="6"/>
  <c r="L55" i="6"/>
  <c r="L54" i="6"/>
  <c r="M54" i="6" s="1"/>
  <c r="L53" i="6"/>
  <c r="M53" i="6" s="1"/>
  <c r="L52" i="6"/>
  <c r="M52" i="6" s="1"/>
  <c r="L51" i="6"/>
  <c r="M51" i="6" s="1"/>
  <c r="L50" i="6"/>
  <c r="M50" i="6" s="1"/>
  <c r="L49" i="6"/>
  <c r="M49" i="6" s="1"/>
  <c r="L48" i="6"/>
  <c r="M48" i="6" s="1"/>
  <c r="M47" i="6"/>
  <c r="L47" i="6"/>
  <c r="L46" i="6"/>
  <c r="M46" i="6" s="1"/>
  <c r="L45" i="6"/>
  <c r="M45" i="6" s="1"/>
  <c r="L44" i="6"/>
  <c r="M44" i="6" s="1"/>
  <c r="L43" i="6"/>
  <c r="M43" i="6" s="1"/>
  <c r="L42" i="6"/>
  <c r="M42" i="6" s="1"/>
  <c r="L41" i="6"/>
  <c r="M41" i="6" s="1"/>
  <c r="L40" i="6"/>
  <c r="M40" i="6" s="1"/>
  <c r="M39" i="6"/>
  <c r="L39" i="6"/>
  <c r="L38" i="6"/>
  <c r="M38" i="6" s="1"/>
  <c r="L37" i="6"/>
  <c r="M37" i="6" s="1"/>
  <c r="L36" i="6"/>
  <c r="M36" i="6" s="1"/>
  <c r="L35" i="6"/>
  <c r="M35" i="6" s="1"/>
  <c r="L34" i="6"/>
  <c r="M34" i="6" s="1"/>
  <c r="L33" i="6"/>
  <c r="M33" i="6" s="1"/>
  <c r="L32" i="6"/>
  <c r="M32" i="6" s="1"/>
  <c r="M31" i="6"/>
  <c r="L31" i="6"/>
  <c r="L30" i="6"/>
  <c r="M30" i="6" s="1"/>
  <c r="L29" i="6"/>
  <c r="M29" i="6" s="1"/>
  <c r="L28" i="6"/>
  <c r="M28" i="6" s="1"/>
  <c r="L27" i="6"/>
  <c r="M27" i="6" s="1"/>
  <c r="L26" i="6"/>
  <c r="M26" i="6" s="1"/>
  <c r="L25" i="6"/>
  <c r="M25" i="6" s="1"/>
  <c r="L24" i="6"/>
  <c r="M24" i="6" s="1"/>
  <c r="M23" i="6"/>
  <c r="L23" i="6"/>
  <c r="L22" i="6"/>
  <c r="M22" i="6" s="1"/>
  <c r="L21" i="6"/>
  <c r="M21" i="6" s="1"/>
  <c r="L20" i="6"/>
  <c r="M20" i="6" s="1"/>
  <c r="L19" i="6"/>
  <c r="M19" i="6" s="1"/>
  <c r="L18" i="6"/>
  <c r="M18" i="6" s="1"/>
  <c r="L17" i="6"/>
  <c r="M17" i="6" s="1"/>
  <c r="L16" i="6"/>
  <c r="M16" i="6" s="1"/>
  <c r="M15" i="6"/>
  <c r="L15" i="6"/>
  <c r="L14" i="6"/>
  <c r="M14" i="6" s="1"/>
  <c r="L13" i="6"/>
  <c r="M13" i="6" s="1"/>
  <c r="L12" i="6"/>
  <c r="M12" i="6" s="1"/>
  <c r="L11" i="6"/>
  <c r="M11" i="6" s="1"/>
  <c r="L10" i="6"/>
  <c r="M10" i="6" s="1"/>
  <c r="L9" i="6"/>
  <c r="M9" i="6" s="1"/>
  <c r="L8" i="6"/>
  <c r="M8" i="6" s="1"/>
  <c r="M7" i="6"/>
  <c r="L7" i="6"/>
  <c r="L6" i="6"/>
  <c r="M6" i="6" s="1"/>
  <c r="L5" i="6"/>
  <c r="M5" i="6" s="1"/>
  <c r="L4" i="6"/>
  <c r="M4" i="6" s="1"/>
  <c r="L3" i="6"/>
  <c r="M3" i="6" s="1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B3" i="6"/>
  <c r="G24" i="6" s="1"/>
  <c r="H24" i="6" s="1"/>
  <c r="C74" i="6"/>
  <c r="D74" i="6"/>
  <c r="E74" i="6"/>
  <c r="F74" i="6"/>
  <c r="C75" i="6"/>
  <c r="D75" i="6"/>
  <c r="E75" i="6"/>
  <c r="F75" i="6"/>
  <c r="C76" i="6"/>
  <c r="D76" i="6"/>
  <c r="E76" i="6"/>
  <c r="F76" i="6"/>
  <c r="C77" i="6"/>
  <c r="D77" i="6"/>
  <c r="E77" i="6"/>
  <c r="F77" i="6"/>
  <c r="C78" i="6"/>
  <c r="D78" i="6"/>
  <c r="E78" i="6"/>
  <c r="F78" i="6"/>
  <c r="C79" i="6"/>
  <c r="D79" i="6"/>
  <c r="E79" i="6"/>
  <c r="F79" i="6"/>
  <c r="C80" i="6"/>
  <c r="D80" i="6"/>
  <c r="E80" i="6"/>
  <c r="F80" i="6"/>
  <c r="C81" i="6"/>
  <c r="D81" i="6"/>
  <c r="E81" i="6"/>
  <c r="F81" i="6"/>
  <c r="C82" i="6"/>
  <c r="D82" i="6"/>
  <c r="E82" i="6"/>
  <c r="F82" i="6"/>
  <c r="C83" i="6"/>
  <c r="D83" i="6"/>
  <c r="E83" i="6"/>
  <c r="F83" i="6"/>
  <c r="C84" i="6"/>
  <c r="D84" i="6"/>
  <c r="E84" i="6"/>
  <c r="F84" i="6"/>
  <c r="C85" i="6"/>
  <c r="D85" i="6"/>
  <c r="E85" i="6"/>
  <c r="F85" i="6"/>
  <c r="C86" i="6"/>
  <c r="D86" i="6"/>
  <c r="E86" i="6"/>
  <c r="F86" i="6"/>
  <c r="C87" i="6"/>
  <c r="D87" i="6"/>
  <c r="E87" i="6"/>
  <c r="F87" i="6"/>
  <c r="C88" i="6"/>
  <c r="D88" i="6"/>
  <c r="E88" i="6"/>
  <c r="F88" i="6"/>
  <c r="C89" i="6"/>
  <c r="D89" i="6"/>
  <c r="E89" i="6"/>
  <c r="F89" i="6"/>
  <c r="C90" i="6"/>
  <c r="D90" i="6"/>
  <c r="E90" i="6"/>
  <c r="F90" i="6"/>
  <c r="C91" i="6"/>
  <c r="D91" i="6"/>
  <c r="E91" i="6"/>
  <c r="F91" i="6"/>
  <c r="C92" i="6"/>
  <c r="D92" i="6"/>
  <c r="E92" i="6"/>
  <c r="F92" i="6"/>
  <c r="C93" i="6"/>
  <c r="D93" i="6"/>
  <c r="E93" i="6"/>
  <c r="F93" i="6"/>
  <c r="C94" i="6"/>
  <c r="D94" i="6"/>
  <c r="E94" i="6"/>
  <c r="F94" i="6"/>
  <c r="C95" i="6"/>
  <c r="D95" i="6"/>
  <c r="E95" i="6"/>
  <c r="F95" i="6"/>
  <c r="C96" i="6"/>
  <c r="D96" i="6"/>
  <c r="E96" i="6"/>
  <c r="F96" i="6"/>
  <c r="C97" i="6"/>
  <c r="D97" i="6"/>
  <c r="E97" i="6"/>
  <c r="F97" i="6"/>
  <c r="C98" i="6"/>
  <c r="D98" i="6"/>
  <c r="E98" i="6"/>
  <c r="F98" i="6"/>
  <c r="C99" i="6"/>
  <c r="D99" i="6"/>
  <c r="E99" i="6"/>
  <c r="F99" i="6"/>
  <c r="C100" i="6"/>
  <c r="D100" i="6"/>
  <c r="E100" i="6"/>
  <c r="F100" i="6"/>
  <c r="C101" i="6"/>
  <c r="D101" i="6"/>
  <c r="E101" i="6"/>
  <c r="F101" i="6"/>
  <c r="C102" i="6"/>
  <c r="D102" i="6"/>
  <c r="E102" i="6"/>
  <c r="F102" i="6"/>
  <c r="C103" i="6"/>
  <c r="D103" i="6"/>
  <c r="E103" i="6"/>
  <c r="F103" i="6"/>
  <c r="C104" i="6"/>
  <c r="D104" i="6"/>
  <c r="E104" i="6"/>
  <c r="F104" i="6"/>
  <c r="C105" i="6"/>
  <c r="D105" i="6"/>
  <c r="E105" i="6"/>
  <c r="F105" i="6"/>
  <c r="C106" i="6"/>
  <c r="D106" i="6"/>
  <c r="E106" i="6"/>
  <c r="F106" i="6"/>
  <c r="C107" i="6"/>
  <c r="D107" i="6"/>
  <c r="E107" i="6"/>
  <c r="F107" i="6"/>
  <c r="C108" i="6"/>
  <c r="D108" i="6"/>
  <c r="E108" i="6"/>
  <c r="F108" i="6"/>
  <c r="C109" i="6"/>
  <c r="D109" i="6"/>
  <c r="E109" i="6"/>
  <c r="F109" i="6"/>
  <c r="C110" i="6"/>
  <c r="D110" i="6"/>
  <c r="E110" i="6"/>
  <c r="F110" i="6"/>
  <c r="C111" i="6"/>
  <c r="D111" i="6"/>
  <c r="E111" i="6"/>
  <c r="F111" i="6"/>
  <c r="C112" i="6"/>
  <c r="D112" i="6"/>
  <c r="E112" i="6"/>
  <c r="F112" i="6"/>
  <c r="C113" i="6"/>
  <c r="D113" i="6"/>
  <c r="E113" i="6"/>
  <c r="F113" i="6"/>
  <c r="C114" i="6"/>
  <c r="D114" i="6"/>
  <c r="E114" i="6"/>
  <c r="F114" i="6"/>
  <c r="C115" i="6"/>
  <c r="D115" i="6"/>
  <c r="E115" i="6"/>
  <c r="F115" i="6"/>
  <c r="C116" i="6"/>
  <c r="D116" i="6"/>
  <c r="E116" i="6"/>
  <c r="F116" i="6"/>
  <c r="C117" i="6"/>
  <c r="D117" i="6"/>
  <c r="E117" i="6"/>
  <c r="F117" i="6"/>
  <c r="C118" i="6"/>
  <c r="D118" i="6"/>
  <c r="E118" i="6"/>
  <c r="F118" i="6"/>
  <c r="C119" i="6"/>
  <c r="D119" i="6"/>
  <c r="E119" i="6"/>
  <c r="F119" i="6"/>
  <c r="C120" i="6"/>
  <c r="D120" i="6"/>
  <c r="E120" i="6"/>
  <c r="F120" i="6"/>
  <c r="C121" i="6"/>
  <c r="D121" i="6"/>
  <c r="E121" i="6"/>
  <c r="F121" i="6"/>
  <c r="C122" i="6"/>
  <c r="D122" i="6"/>
  <c r="E122" i="6"/>
  <c r="F122" i="6"/>
  <c r="C123" i="6"/>
  <c r="D123" i="6"/>
  <c r="E123" i="6"/>
  <c r="F123" i="6"/>
  <c r="C124" i="6"/>
  <c r="D124" i="6"/>
  <c r="E124" i="6"/>
  <c r="F124" i="6"/>
  <c r="C125" i="6"/>
  <c r="D125" i="6"/>
  <c r="E125" i="6"/>
  <c r="F125" i="6"/>
  <c r="C126" i="6"/>
  <c r="D126" i="6"/>
  <c r="E126" i="6"/>
  <c r="F126" i="6"/>
  <c r="C127" i="6"/>
  <c r="D127" i="6"/>
  <c r="E127" i="6"/>
  <c r="F127" i="6"/>
  <c r="C128" i="6"/>
  <c r="D128" i="6"/>
  <c r="E128" i="6"/>
  <c r="F128" i="6"/>
  <c r="C129" i="6"/>
  <c r="D129" i="6"/>
  <c r="E129" i="6"/>
  <c r="F129" i="6"/>
  <c r="C130" i="6"/>
  <c r="D130" i="6"/>
  <c r="E130" i="6"/>
  <c r="F130" i="6"/>
  <c r="C131" i="6"/>
  <c r="D131" i="6"/>
  <c r="E131" i="6"/>
  <c r="F131" i="6"/>
  <c r="C132" i="6"/>
  <c r="D132" i="6"/>
  <c r="E132" i="6"/>
  <c r="F132" i="6"/>
  <c r="C133" i="6"/>
  <c r="D133" i="6"/>
  <c r="E133" i="6"/>
  <c r="F133" i="6"/>
  <c r="C134" i="6"/>
  <c r="D134" i="6"/>
  <c r="E134" i="6"/>
  <c r="F134" i="6"/>
  <c r="C135" i="6"/>
  <c r="D135" i="6"/>
  <c r="E135" i="6"/>
  <c r="F135" i="6"/>
  <c r="C136" i="6"/>
  <c r="D136" i="6"/>
  <c r="E136" i="6"/>
  <c r="F136" i="6"/>
  <c r="C137" i="6"/>
  <c r="D137" i="6"/>
  <c r="E137" i="6"/>
  <c r="F137" i="6"/>
  <c r="C138" i="6"/>
  <c r="D138" i="6"/>
  <c r="E138" i="6"/>
  <c r="F138" i="6"/>
  <c r="C139" i="6"/>
  <c r="D139" i="6"/>
  <c r="E139" i="6"/>
  <c r="F139" i="6"/>
  <c r="C140" i="6"/>
  <c r="D140" i="6"/>
  <c r="E140" i="6"/>
  <c r="F140" i="6"/>
  <c r="C141" i="6"/>
  <c r="D141" i="6"/>
  <c r="E141" i="6"/>
  <c r="F141" i="6"/>
  <c r="C142" i="6"/>
  <c r="D142" i="6"/>
  <c r="E142" i="6"/>
  <c r="F142" i="6"/>
  <c r="C143" i="6"/>
  <c r="D143" i="6"/>
  <c r="E143" i="6"/>
  <c r="F143" i="6"/>
  <c r="C144" i="6"/>
  <c r="D144" i="6"/>
  <c r="E144" i="6"/>
  <c r="F144" i="6"/>
  <c r="C145" i="6"/>
  <c r="D145" i="6"/>
  <c r="E145" i="6"/>
  <c r="F145" i="6"/>
  <c r="C146" i="6"/>
  <c r="D146" i="6"/>
  <c r="E146" i="6"/>
  <c r="F146" i="6"/>
  <c r="C147" i="6"/>
  <c r="D147" i="6"/>
  <c r="E147" i="6"/>
  <c r="F147" i="6"/>
  <c r="C148" i="6"/>
  <c r="D148" i="6"/>
  <c r="E148" i="6"/>
  <c r="F148" i="6"/>
  <c r="C149" i="6"/>
  <c r="D149" i="6"/>
  <c r="E149" i="6"/>
  <c r="F149" i="6"/>
  <c r="C150" i="6"/>
  <c r="D150" i="6"/>
  <c r="E150" i="6"/>
  <c r="F150" i="6"/>
  <c r="C71" i="6"/>
  <c r="D71" i="6"/>
  <c r="E71" i="6"/>
  <c r="F71" i="6"/>
  <c r="C72" i="6"/>
  <c r="D72" i="6"/>
  <c r="E72" i="6"/>
  <c r="F72" i="6"/>
  <c r="C73" i="6"/>
  <c r="D73" i="6"/>
  <c r="E73" i="6"/>
  <c r="F73" i="6"/>
  <c r="F70" i="6"/>
  <c r="E70" i="6"/>
  <c r="D70" i="6"/>
  <c r="C70" i="6"/>
  <c r="C28" i="6"/>
  <c r="D28" i="6"/>
  <c r="E28" i="6"/>
  <c r="F28" i="6"/>
  <c r="C29" i="6"/>
  <c r="D29" i="6"/>
  <c r="E29" i="6"/>
  <c r="F29" i="6"/>
  <c r="C30" i="6"/>
  <c r="D30" i="6"/>
  <c r="E30" i="6"/>
  <c r="F30" i="6"/>
  <c r="C31" i="6"/>
  <c r="D31" i="6"/>
  <c r="E31" i="6"/>
  <c r="F31" i="6"/>
  <c r="C32" i="6"/>
  <c r="D32" i="6"/>
  <c r="E32" i="6"/>
  <c r="F32" i="6"/>
  <c r="C33" i="6"/>
  <c r="D33" i="6"/>
  <c r="E33" i="6"/>
  <c r="F33" i="6"/>
  <c r="C34" i="6"/>
  <c r="D34" i="6"/>
  <c r="E34" i="6"/>
  <c r="F34" i="6"/>
  <c r="C35" i="6"/>
  <c r="D35" i="6"/>
  <c r="E35" i="6"/>
  <c r="F35" i="6"/>
  <c r="C36" i="6"/>
  <c r="D36" i="6"/>
  <c r="E36" i="6"/>
  <c r="F36" i="6"/>
  <c r="C37" i="6"/>
  <c r="D37" i="6"/>
  <c r="E37" i="6"/>
  <c r="F37" i="6"/>
  <c r="C38" i="6"/>
  <c r="D38" i="6"/>
  <c r="E38" i="6"/>
  <c r="F38" i="6"/>
  <c r="C39" i="6"/>
  <c r="D39" i="6"/>
  <c r="E39" i="6"/>
  <c r="F39" i="6"/>
  <c r="C40" i="6"/>
  <c r="D40" i="6"/>
  <c r="E40" i="6"/>
  <c r="F40" i="6"/>
  <c r="C41" i="6"/>
  <c r="D41" i="6"/>
  <c r="E41" i="6"/>
  <c r="F41" i="6"/>
  <c r="C42" i="6"/>
  <c r="D42" i="6"/>
  <c r="E42" i="6"/>
  <c r="F42" i="6"/>
  <c r="C43" i="6"/>
  <c r="D43" i="6"/>
  <c r="E43" i="6"/>
  <c r="F43" i="6"/>
  <c r="C44" i="6"/>
  <c r="D44" i="6"/>
  <c r="E44" i="6"/>
  <c r="F44" i="6"/>
  <c r="C45" i="6"/>
  <c r="D45" i="6"/>
  <c r="E45" i="6"/>
  <c r="F45" i="6"/>
  <c r="C46" i="6"/>
  <c r="D46" i="6"/>
  <c r="E46" i="6"/>
  <c r="F46" i="6"/>
  <c r="C47" i="6"/>
  <c r="D47" i="6"/>
  <c r="E47" i="6"/>
  <c r="F47" i="6"/>
  <c r="C48" i="6"/>
  <c r="D48" i="6"/>
  <c r="E48" i="6"/>
  <c r="F48" i="6"/>
  <c r="C49" i="6"/>
  <c r="D49" i="6"/>
  <c r="E49" i="6"/>
  <c r="F49" i="6"/>
  <c r="C50" i="6"/>
  <c r="D50" i="6"/>
  <c r="E50" i="6"/>
  <c r="F50" i="6"/>
  <c r="C51" i="6"/>
  <c r="D51" i="6"/>
  <c r="E51" i="6"/>
  <c r="F51" i="6"/>
  <c r="C52" i="6"/>
  <c r="D52" i="6"/>
  <c r="E52" i="6"/>
  <c r="F52" i="6"/>
  <c r="C53" i="6"/>
  <c r="D53" i="6"/>
  <c r="E53" i="6"/>
  <c r="F53" i="6"/>
  <c r="C54" i="6"/>
  <c r="D54" i="6"/>
  <c r="E54" i="6"/>
  <c r="F54" i="6"/>
  <c r="C55" i="6"/>
  <c r="D55" i="6"/>
  <c r="E55" i="6"/>
  <c r="F55" i="6"/>
  <c r="C56" i="6"/>
  <c r="D56" i="6"/>
  <c r="E56" i="6"/>
  <c r="F56" i="6"/>
  <c r="C57" i="6"/>
  <c r="D57" i="6"/>
  <c r="E57" i="6"/>
  <c r="F57" i="6"/>
  <c r="C58" i="6"/>
  <c r="D58" i="6"/>
  <c r="E58" i="6"/>
  <c r="F58" i="6"/>
  <c r="C59" i="6"/>
  <c r="D59" i="6"/>
  <c r="E59" i="6"/>
  <c r="F59" i="6"/>
  <c r="C60" i="6"/>
  <c r="D60" i="6"/>
  <c r="E60" i="6"/>
  <c r="F60" i="6"/>
  <c r="C61" i="6"/>
  <c r="D61" i="6"/>
  <c r="E61" i="6"/>
  <c r="F61" i="6"/>
  <c r="C62" i="6"/>
  <c r="D62" i="6"/>
  <c r="E62" i="6"/>
  <c r="F62" i="6"/>
  <c r="C63" i="6"/>
  <c r="D63" i="6"/>
  <c r="E63" i="6"/>
  <c r="F63" i="6"/>
  <c r="C64" i="6"/>
  <c r="D64" i="6"/>
  <c r="E64" i="6"/>
  <c r="F64" i="6"/>
  <c r="C65" i="6"/>
  <c r="D65" i="6"/>
  <c r="E65" i="6"/>
  <c r="F65" i="6"/>
  <c r="C66" i="6"/>
  <c r="D66" i="6"/>
  <c r="E66" i="6"/>
  <c r="F66" i="6"/>
  <c r="C67" i="6"/>
  <c r="D67" i="6"/>
  <c r="E67" i="6"/>
  <c r="F67" i="6"/>
  <c r="C68" i="6"/>
  <c r="D68" i="6"/>
  <c r="E68" i="6"/>
  <c r="F68" i="6"/>
  <c r="C69" i="6"/>
  <c r="D69" i="6"/>
  <c r="E69" i="6"/>
  <c r="F69" i="6"/>
  <c r="E27" i="6"/>
  <c r="D27" i="6"/>
  <c r="F27" i="6"/>
  <c r="C27" i="6"/>
  <c r="C4" i="6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C14" i="6"/>
  <c r="D14" i="6"/>
  <c r="E14" i="6"/>
  <c r="F14" i="6"/>
  <c r="C15" i="6"/>
  <c r="D15" i="6"/>
  <c r="E15" i="6"/>
  <c r="F15" i="6"/>
  <c r="C16" i="6"/>
  <c r="D16" i="6"/>
  <c r="E16" i="6"/>
  <c r="F16" i="6"/>
  <c r="C17" i="6"/>
  <c r="D17" i="6"/>
  <c r="E17" i="6"/>
  <c r="F17" i="6"/>
  <c r="C18" i="6"/>
  <c r="D18" i="6"/>
  <c r="E18" i="6"/>
  <c r="F18" i="6"/>
  <c r="C19" i="6"/>
  <c r="D19" i="6"/>
  <c r="E19" i="6"/>
  <c r="F19" i="6"/>
  <c r="C20" i="6"/>
  <c r="D20" i="6"/>
  <c r="E20" i="6"/>
  <c r="F20" i="6"/>
  <c r="C21" i="6"/>
  <c r="D21" i="6"/>
  <c r="E21" i="6"/>
  <c r="F21" i="6"/>
  <c r="C22" i="6"/>
  <c r="D22" i="6"/>
  <c r="E22" i="6"/>
  <c r="F22" i="6"/>
  <c r="C23" i="6"/>
  <c r="D23" i="6"/>
  <c r="E23" i="6"/>
  <c r="F23" i="6"/>
  <c r="C24" i="6"/>
  <c r="D24" i="6"/>
  <c r="E24" i="6"/>
  <c r="F24" i="6"/>
  <c r="C25" i="6"/>
  <c r="D25" i="6"/>
  <c r="E25" i="6"/>
  <c r="F25" i="6"/>
  <c r="C26" i="6"/>
  <c r="D26" i="6"/>
  <c r="E26" i="6"/>
  <c r="F26" i="6"/>
  <c r="F3" i="6"/>
  <c r="E3" i="6"/>
  <c r="D3" i="6"/>
  <c r="C3" i="6"/>
  <c r="S46" i="5"/>
  <c r="T46" i="5"/>
  <c r="U46" i="5"/>
  <c r="V46" i="5"/>
  <c r="W46" i="5"/>
  <c r="X46" i="5"/>
  <c r="Y46" i="5"/>
  <c r="Z46" i="5"/>
  <c r="AA46" i="5" s="1"/>
  <c r="AB46" i="5"/>
  <c r="AC46" i="5"/>
  <c r="AD46" i="5"/>
  <c r="AE46" i="5" s="1"/>
  <c r="AF46" i="5" s="1"/>
  <c r="S47" i="5"/>
  <c r="T47" i="5"/>
  <c r="U47" i="5" s="1"/>
  <c r="V47" i="5" s="1"/>
  <c r="W47" i="5"/>
  <c r="Y47" i="5" s="1"/>
  <c r="Z47" i="5" s="1"/>
  <c r="X47" i="5"/>
  <c r="AB47" i="5"/>
  <c r="AD47" i="5" s="1"/>
  <c r="AE47" i="5" s="1"/>
  <c r="AF47" i="5" s="1"/>
  <c r="AC47" i="5"/>
  <c r="S48" i="5"/>
  <c r="T48" i="5"/>
  <c r="U48" i="5"/>
  <c r="V48" i="5"/>
  <c r="W48" i="5"/>
  <c r="X48" i="5"/>
  <c r="Y48" i="5"/>
  <c r="Z48" i="5"/>
  <c r="AA48" i="5" s="1"/>
  <c r="AB48" i="5"/>
  <c r="AC48" i="5"/>
  <c r="AD48" i="5"/>
  <c r="AE48" i="5" s="1"/>
  <c r="AF48" i="5" s="1"/>
  <c r="S49" i="5"/>
  <c r="T49" i="5"/>
  <c r="U49" i="5" s="1"/>
  <c r="V49" i="5" s="1"/>
  <c r="W49" i="5"/>
  <c r="Y49" i="5" s="1"/>
  <c r="Z49" i="5" s="1"/>
  <c r="AA49" i="5" s="1"/>
  <c r="X49" i="5"/>
  <c r="AB49" i="5"/>
  <c r="AD49" i="5" s="1"/>
  <c r="AE49" i="5" s="1"/>
  <c r="AC49" i="5"/>
  <c r="AF49" i="5"/>
  <c r="S50" i="5"/>
  <c r="T50" i="5"/>
  <c r="U50" i="5"/>
  <c r="V50" i="5"/>
  <c r="W50" i="5"/>
  <c r="X50" i="5"/>
  <c r="Y50" i="5"/>
  <c r="Z50" i="5"/>
  <c r="AA50" i="5" s="1"/>
  <c r="AB50" i="5"/>
  <c r="AC50" i="5"/>
  <c r="AD50" i="5"/>
  <c r="AE50" i="5" s="1"/>
  <c r="AF50" i="5" s="1"/>
  <c r="S51" i="5"/>
  <c r="T51" i="5"/>
  <c r="U51" i="5" s="1"/>
  <c r="V51" i="5" s="1"/>
  <c r="W51" i="5"/>
  <c r="Y51" i="5" s="1"/>
  <c r="Z51" i="5" s="1"/>
  <c r="X51" i="5"/>
  <c r="AB51" i="5"/>
  <c r="AD51" i="5" s="1"/>
  <c r="AE51" i="5" s="1"/>
  <c r="AF51" i="5" s="1"/>
  <c r="AC51" i="5"/>
  <c r="S52" i="5"/>
  <c r="T52" i="5"/>
  <c r="U52" i="5"/>
  <c r="V52" i="5"/>
  <c r="W52" i="5"/>
  <c r="X52" i="5"/>
  <c r="Y52" i="5"/>
  <c r="Z52" i="5"/>
  <c r="AA52" i="5" s="1"/>
  <c r="AB52" i="5"/>
  <c r="AC52" i="5"/>
  <c r="AD52" i="5"/>
  <c r="AE52" i="5" s="1"/>
  <c r="AF52" i="5" s="1"/>
  <c r="S53" i="5"/>
  <c r="T53" i="5"/>
  <c r="U53" i="5" s="1"/>
  <c r="V53" i="5" s="1"/>
  <c r="W53" i="5"/>
  <c r="Y53" i="5" s="1"/>
  <c r="Z53" i="5" s="1"/>
  <c r="AA53" i="5" s="1"/>
  <c r="X53" i="5"/>
  <c r="AB53" i="5"/>
  <c r="AD53" i="5" s="1"/>
  <c r="AE53" i="5" s="1"/>
  <c r="AC53" i="5"/>
  <c r="AF53" i="5"/>
  <c r="S54" i="5"/>
  <c r="T54" i="5"/>
  <c r="U54" i="5"/>
  <c r="V54" i="5"/>
  <c r="W54" i="5"/>
  <c r="X54" i="5"/>
  <c r="Y54" i="5"/>
  <c r="Z54" i="5"/>
  <c r="AA54" i="5" s="1"/>
  <c r="AB54" i="5"/>
  <c r="AC54" i="5"/>
  <c r="AD54" i="5"/>
  <c r="AE54" i="5" s="1"/>
  <c r="AF54" i="5" s="1"/>
  <c r="S55" i="5"/>
  <c r="T55" i="5"/>
  <c r="U55" i="5" s="1"/>
  <c r="V55" i="5" s="1"/>
  <c r="W55" i="5"/>
  <c r="Y55" i="5" s="1"/>
  <c r="Z55" i="5" s="1"/>
  <c r="X55" i="5"/>
  <c r="AB55" i="5"/>
  <c r="AD55" i="5" s="1"/>
  <c r="AE55" i="5" s="1"/>
  <c r="AF55" i="5" s="1"/>
  <c r="AC55" i="5"/>
  <c r="S56" i="5"/>
  <c r="T56" i="5"/>
  <c r="U56" i="5"/>
  <c r="V56" i="5"/>
  <c r="W56" i="5"/>
  <c r="X56" i="5"/>
  <c r="Y56" i="5"/>
  <c r="Z56" i="5"/>
  <c r="AA56" i="5" s="1"/>
  <c r="AB56" i="5"/>
  <c r="AC56" i="5"/>
  <c r="AD56" i="5"/>
  <c r="AE56" i="5" s="1"/>
  <c r="AF56" i="5" s="1"/>
  <c r="S57" i="5"/>
  <c r="T57" i="5"/>
  <c r="U57" i="5" s="1"/>
  <c r="V57" i="5" s="1"/>
  <c r="W57" i="5"/>
  <c r="Y57" i="5" s="1"/>
  <c r="Z57" i="5" s="1"/>
  <c r="AA57" i="5" s="1"/>
  <c r="X57" i="5"/>
  <c r="AB57" i="5"/>
  <c r="AD57" i="5" s="1"/>
  <c r="AE57" i="5" s="1"/>
  <c r="AC57" i="5"/>
  <c r="AF57" i="5"/>
  <c r="S58" i="5"/>
  <c r="T58" i="5"/>
  <c r="U58" i="5"/>
  <c r="V58" i="5"/>
  <c r="W58" i="5"/>
  <c r="X58" i="5"/>
  <c r="Y58" i="5"/>
  <c r="Z58" i="5"/>
  <c r="AA58" i="5" s="1"/>
  <c r="AB58" i="5"/>
  <c r="AC58" i="5"/>
  <c r="AD58" i="5"/>
  <c r="AE58" i="5" s="1"/>
  <c r="S59" i="5"/>
  <c r="T59" i="5"/>
  <c r="U59" i="5" s="1"/>
  <c r="W59" i="5"/>
  <c r="Y59" i="5" s="1"/>
  <c r="Z59" i="5" s="1"/>
  <c r="X59" i="5"/>
  <c r="AA59" i="5"/>
  <c r="AB59" i="5"/>
  <c r="AD59" i="5" s="1"/>
  <c r="AC59" i="5"/>
  <c r="AE59" i="5"/>
  <c r="AF59" i="5"/>
  <c r="S60" i="5"/>
  <c r="T60" i="5"/>
  <c r="U60" i="5"/>
  <c r="V60" i="5"/>
  <c r="W60" i="5"/>
  <c r="X60" i="5"/>
  <c r="Y60" i="5"/>
  <c r="Z60" i="5"/>
  <c r="AA60" i="5" s="1"/>
  <c r="AB60" i="5"/>
  <c r="AC60" i="5"/>
  <c r="AD60" i="5"/>
  <c r="AE60" i="5" s="1"/>
  <c r="S61" i="5"/>
  <c r="T61" i="5"/>
  <c r="U61" i="5" s="1"/>
  <c r="W61" i="5"/>
  <c r="Y61" i="5" s="1"/>
  <c r="Z61" i="5" s="1"/>
  <c r="X61" i="5"/>
  <c r="AA61" i="5"/>
  <c r="AB61" i="5"/>
  <c r="AD61" i="5" s="1"/>
  <c r="AC61" i="5"/>
  <c r="AE61" i="5"/>
  <c r="AF61" i="5"/>
  <c r="S62" i="5"/>
  <c r="T62" i="5"/>
  <c r="U62" i="5"/>
  <c r="V62" i="5"/>
  <c r="W62" i="5"/>
  <c r="X62" i="5"/>
  <c r="Y62" i="5"/>
  <c r="Z62" i="5"/>
  <c r="AA62" i="5" s="1"/>
  <c r="AB62" i="5"/>
  <c r="AC62" i="5"/>
  <c r="AD62" i="5"/>
  <c r="AE62" i="5" s="1"/>
  <c r="S63" i="5"/>
  <c r="T63" i="5"/>
  <c r="U63" i="5" s="1"/>
  <c r="W63" i="5"/>
  <c r="Y63" i="5" s="1"/>
  <c r="Z63" i="5" s="1"/>
  <c r="X63" i="5"/>
  <c r="AA63" i="5"/>
  <c r="AB63" i="5"/>
  <c r="AD63" i="5" s="1"/>
  <c r="AC63" i="5"/>
  <c r="AE63" i="5"/>
  <c r="AF63" i="5"/>
  <c r="S64" i="5"/>
  <c r="T64" i="5"/>
  <c r="U64" i="5"/>
  <c r="V64" i="5"/>
  <c r="W64" i="5"/>
  <c r="X64" i="5"/>
  <c r="Y64" i="5"/>
  <c r="Z64" i="5"/>
  <c r="AA64" i="5" s="1"/>
  <c r="AB64" i="5"/>
  <c r="AC64" i="5"/>
  <c r="AD64" i="5"/>
  <c r="AE64" i="5" s="1"/>
  <c r="S65" i="5"/>
  <c r="T65" i="5"/>
  <c r="U65" i="5" s="1"/>
  <c r="W65" i="5"/>
  <c r="Y65" i="5" s="1"/>
  <c r="Z65" i="5" s="1"/>
  <c r="X65" i="5"/>
  <c r="AA65" i="5"/>
  <c r="AB65" i="5"/>
  <c r="AD65" i="5" s="1"/>
  <c r="AC65" i="5"/>
  <c r="AE65" i="5"/>
  <c r="AF65" i="5"/>
  <c r="S66" i="5"/>
  <c r="T66" i="5"/>
  <c r="U66" i="5"/>
  <c r="V66" i="5"/>
  <c r="W66" i="5"/>
  <c r="X66" i="5"/>
  <c r="Y66" i="5"/>
  <c r="Z66" i="5"/>
  <c r="AA66" i="5" s="1"/>
  <c r="AB66" i="5"/>
  <c r="AC66" i="5"/>
  <c r="AD66" i="5"/>
  <c r="AE66" i="5" s="1"/>
  <c r="AF66" i="5" s="1"/>
  <c r="S67" i="5"/>
  <c r="T67" i="5"/>
  <c r="U67" i="5" s="1"/>
  <c r="W67" i="5"/>
  <c r="Y67" i="5" s="1"/>
  <c r="Z67" i="5" s="1"/>
  <c r="X67" i="5"/>
  <c r="AA67" i="5"/>
  <c r="AB67" i="5"/>
  <c r="AD67" i="5" s="1"/>
  <c r="AC67" i="5"/>
  <c r="AE67" i="5"/>
  <c r="AF67" i="5"/>
  <c r="S68" i="5"/>
  <c r="T68" i="5"/>
  <c r="U68" i="5"/>
  <c r="V68" i="5"/>
  <c r="W68" i="5"/>
  <c r="X68" i="5"/>
  <c r="Y68" i="5"/>
  <c r="Z68" i="5"/>
  <c r="AA68" i="5" s="1"/>
  <c r="AB68" i="5"/>
  <c r="AC68" i="5"/>
  <c r="AD68" i="5"/>
  <c r="AE68" i="5" s="1"/>
  <c r="AF68" i="5" s="1"/>
  <c r="S69" i="5"/>
  <c r="T69" i="5"/>
  <c r="U69" i="5" s="1"/>
  <c r="W69" i="5"/>
  <c r="Y69" i="5" s="1"/>
  <c r="Z69" i="5" s="1"/>
  <c r="X69" i="5"/>
  <c r="AA69" i="5"/>
  <c r="AB69" i="5"/>
  <c r="AD69" i="5" s="1"/>
  <c r="AC69" i="5"/>
  <c r="AE69" i="5"/>
  <c r="AF69" i="5"/>
  <c r="S70" i="5"/>
  <c r="T70" i="5"/>
  <c r="U70" i="5"/>
  <c r="V70" i="5"/>
  <c r="W70" i="5"/>
  <c r="X70" i="5"/>
  <c r="Y70" i="5"/>
  <c r="Z70" i="5"/>
  <c r="AA70" i="5" s="1"/>
  <c r="AB70" i="5"/>
  <c r="AC70" i="5"/>
  <c r="AD70" i="5"/>
  <c r="AE70" i="5" s="1"/>
  <c r="AF70" i="5" s="1"/>
  <c r="S71" i="5"/>
  <c r="T71" i="5"/>
  <c r="U71" i="5" s="1"/>
  <c r="W71" i="5"/>
  <c r="Y71" i="5" s="1"/>
  <c r="Z71" i="5" s="1"/>
  <c r="X71" i="5"/>
  <c r="AA71" i="5"/>
  <c r="AB71" i="5"/>
  <c r="AD71" i="5" s="1"/>
  <c r="AC71" i="5"/>
  <c r="AE71" i="5"/>
  <c r="AF71" i="5"/>
  <c r="S72" i="5"/>
  <c r="T72" i="5"/>
  <c r="U72" i="5"/>
  <c r="V72" i="5"/>
  <c r="W72" i="5"/>
  <c r="X72" i="5"/>
  <c r="Y72" i="5"/>
  <c r="Z72" i="5"/>
  <c r="AA72" i="5" s="1"/>
  <c r="AB72" i="5"/>
  <c r="AC72" i="5"/>
  <c r="AD72" i="5"/>
  <c r="AE72" i="5" s="1"/>
  <c r="AF72" i="5" s="1"/>
  <c r="S73" i="5"/>
  <c r="T73" i="5"/>
  <c r="U73" i="5" s="1"/>
  <c r="W73" i="5"/>
  <c r="Y73" i="5" s="1"/>
  <c r="Z73" i="5" s="1"/>
  <c r="X73" i="5"/>
  <c r="AA73" i="5"/>
  <c r="AB73" i="5"/>
  <c r="AD73" i="5" s="1"/>
  <c r="AC73" i="5"/>
  <c r="AE73" i="5"/>
  <c r="AF73" i="5"/>
  <c r="S74" i="5"/>
  <c r="T74" i="5"/>
  <c r="U74" i="5"/>
  <c r="V74" i="5"/>
  <c r="W74" i="5"/>
  <c r="X74" i="5"/>
  <c r="Y74" i="5"/>
  <c r="Z74" i="5"/>
  <c r="AA74" i="5" s="1"/>
  <c r="AB74" i="5"/>
  <c r="AC74" i="5"/>
  <c r="AD74" i="5"/>
  <c r="AE74" i="5" s="1"/>
  <c r="AF74" i="5" s="1"/>
  <c r="S75" i="5"/>
  <c r="T75" i="5"/>
  <c r="U75" i="5" s="1"/>
  <c r="W75" i="5"/>
  <c r="Y75" i="5" s="1"/>
  <c r="Z75" i="5" s="1"/>
  <c r="X75" i="5"/>
  <c r="AA75" i="5"/>
  <c r="AB75" i="5"/>
  <c r="AD75" i="5" s="1"/>
  <c r="AC75" i="5"/>
  <c r="AE75" i="5"/>
  <c r="AF75" i="5"/>
  <c r="S76" i="5"/>
  <c r="T76" i="5"/>
  <c r="U76" i="5"/>
  <c r="V76" i="5"/>
  <c r="W76" i="5"/>
  <c r="X76" i="5"/>
  <c r="Y76" i="5"/>
  <c r="Z76" i="5"/>
  <c r="AA76" i="5" s="1"/>
  <c r="AB76" i="5"/>
  <c r="AC76" i="5"/>
  <c r="AD76" i="5"/>
  <c r="AE76" i="5" s="1"/>
  <c r="AF76" i="5" s="1"/>
  <c r="S77" i="5"/>
  <c r="T77" i="5"/>
  <c r="U77" i="5" s="1"/>
  <c r="W77" i="5"/>
  <c r="Y77" i="5" s="1"/>
  <c r="Z77" i="5" s="1"/>
  <c r="X77" i="5"/>
  <c r="AA77" i="5"/>
  <c r="AB77" i="5"/>
  <c r="AD77" i="5" s="1"/>
  <c r="AC77" i="5"/>
  <c r="AE77" i="5"/>
  <c r="AF77" i="5"/>
  <c r="S78" i="5"/>
  <c r="T78" i="5"/>
  <c r="U78" i="5"/>
  <c r="V78" i="5"/>
  <c r="W78" i="5"/>
  <c r="X78" i="5"/>
  <c r="Y78" i="5"/>
  <c r="Z78" i="5"/>
  <c r="AA78" i="5" s="1"/>
  <c r="AB78" i="5"/>
  <c r="AC78" i="5"/>
  <c r="AD78" i="5"/>
  <c r="AE78" i="5" s="1"/>
  <c r="AF78" i="5" s="1"/>
  <c r="S79" i="5"/>
  <c r="T79" i="5"/>
  <c r="U79" i="5" s="1"/>
  <c r="W79" i="5"/>
  <c r="Y79" i="5" s="1"/>
  <c r="Z79" i="5" s="1"/>
  <c r="X79" i="5"/>
  <c r="AA79" i="5"/>
  <c r="AB79" i="5"/>
  <c r="AD79" i="5" s="1"/>
  <c r="AC79" i="5"/>
  <c r="AE79" i="5"/>
  <c r="AF79" i="5"/>
  <c r="S80" i="5"/>
  <c r="T80" i="5"/>
  <c r="U80" i="5"/>
  <c r="V80" i="5"/>
  <c r="W80" i="5"/>
  <c r="X80" i="5"/>
  <c r="Y80" i="5"/>
  <c r="Z80" i="5"/>
  <c r="AA80" i="5" s="1"/>
  <c r="AB80" i="5"/>
  <c r="AC80" i="5"/>
  <c r="AD80" i="5"/>
  <c r="AE80" i="5" s="1"/>
  <c r="AF80" i="5" s="1"/>
  <c r="S81" i="5"/>
  <c r="T81" i="5"/>
  <c r="U81" i="5" s="1"/>
  <c r="W81" i="5"/>
  <c r="Y81" i="5" s="1"/>
  <c r="Z81" i="5" s="1"/>
  <c r="X81" i="5"/>
  <c r="AA81" i="5"/>
  <c r="AB81" i="5"/>
  <c r="AD81" i="5" s="1"/>
  <c r="AC81" i="5"/>
  <c r="AE81" i="5"/>
  <c r="AF81" i="5"/>
  <c r="S82" i="5"/>
  <c r="T82" i="5"/>
  <c r="U82" i="5"/>
  <c r="V82" i="5"/>
  <c r="W82" i="5"/>
  <c r="X82" i="5"/>
  <c r="Y82" i="5"/>
  <c r="Z82" i="5"/>
  <c r="AA82" i="5" s="1"/>
  <c r="AB82" i="5"/>
  <c r="AC82" i="5"/>
  <c r="AD82" i="5"/>
  <c r="AE82" i="5" s="1"/>
  <c r="AF82" i="5" s="1"/>
  <c r="S83" i="5"/>
  <c r="T83" i="5"/>
  <c r="U83" i="5" s="1"/>
  <c r="W83" i="5"/>
  <c r="Y83" i="5" s="1"/>
  <c r="Z83" i="5" s="1"/>
  <c r="X83" i="5"/>
  <c r="AA83" i="5"/>
  <c r="AB83" i="5"/>
  <c r="AD83" i="5" s="1"/>
  <c r="AC83" i="5"/>
  <c r="AE83" i="5"/>
  <c r="AF83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AC45" i="5"/>
  <c r="AB45" i="5"/>
  <c r="AD45" i="5" s="1"/>
  <c r="X45" i="5"/>
  <c r="W45" i="5"/>
  <c r="Y45" i="5" s="1"/>
  <c r="Z45" i="5" s="1"/>
  <c r="S45" i="5"/>
  <c r="R45" i="5"/>
  <c r="T45" i="5" s="1"/>
  <c r="AC44" i="5"/>
  <c r="AB44" i="5"/>
  <c r="AD44" i="5" s="1"/>
  <c r="Y44" i="5"/>
  <c r="X44" i="5"/>
  <c r="W44" i="5"/>
  <c r="S44" i="5"/>
  <c r="R44" i="5"/>
  <c r="T44" i="5" s="1"/>
  <c r="AC43" i="5"/>
  <c r="AB43" i="5"/>
  <c r="AD43" i="5" s="1"/>
  <c r="X43" i="5"/>
  <c r="W43" i="5"/>
  <c r="Y43" i="5" s="1"/>
  <c r="S43" i="5"/>
  <c r="R43" i="5"/>
  <c r="T43" i="5" s="1"/>
  <c r="AC42" i="5"/>
  <c r="AB42" i="5"/>
  <c r="AD42" i="5" s="1"/>
  <c r="AE42" i="5" s="1"/>
  <c r="AF42" i="5" s="1"/>
  <c r="X42" i="5"/>
  <c r="W42" i="5"/>
  <c r="Y42" i="5" s="1"/>
  <c r="S42" i="5"/>
  <c r="R42" i="5"/>
  <c r="T42" i="5" s="1"/>
  <c r="AC41" i="5"/>
  <c r="AB41" i="5"/>
  <c r="AD41" i="5" s="1"/>
  <c r="X41" i="5"/>
  <c r="W41" i="5"/>
  <c r="Y41" i="5" s="1"/>
  <c r="S41" i="5"/>
  <c r="R41" i="5"/>
  <c r="T41" i="5" s="1"/>
  <c r="AC40" i="5"/>
  <c r="AB40" i="5"/>
  <c r="AD40" i="5" s="1"/>
  <c r="X40" i="5"/>
  <c r="W40" i="5"/>
  <c r="Y40" i="5" s="1"/>
  <c r="S40" i="5"/>
  <c r="R40" i="5"/>
  <c r="T40" i="5" s="1"/>
  <c r="U40" i="5" s="1"/>
  <c r="AC39" i="5"/>
  <c r="AB39" i="5"/>
  <c r="AD39" i="5" s="1"/>
  <c r="X39" i="5"/>
  <c r="W39" i="5"/>
  <c r="Y39" i="5" s="1"/>
  <c r="S39" i="5"/>
  <c r="R39" i="5"/>
  <c r="T39" i="5" s="1"/>
  <c r="AC38" i="5"/>
  <c r="AB38" i="5"/>
  <c r="AD38" i="5" s="1"/>
  <c r="X38" i="5"/>
  <c r="W38" i="5"/>
  <c r="Y38" i="5" s="1"/>
  <c r="S38" i="5"/>
  <c r="R38" i="5"/>
  <c r="T38" i="5" s="1"/>
  <c r="AC37" i="5"/>
  <c r="AB37" i="5"/>
  <c r="AD37" i="5" s="1"/>
  <c r="X37" i="5"/>
  <c r="W37" i="5"/>
  <c r="Y37" i="5" s="1"/>
  <c r="Z37" i="5" s="1"/>
  <c r="AA37" i="5" s="1"/>
  <c r="S37" i="5"/>
  <c r="R37" i="5"/>
  <c r="T37" i="5" s="1"/>
  <c r="AC36" i="5"/>
  <c r="AB36" i="5"/>
  <c r="AD36" i="5" s="1"/>
  <c r="X36" i="5"/>
  <c r="W36" i="5"/>
  <c r="Y36" i="5" s="1"/>
  <c r="S36" i="5"/>
  <c r="R36" i="5"/>
  <c r="T36" i="5" s="1"/>
  <c r="AC35" i="5"/>
  <c r="AB35" i="5"/>
  <c r="AD35" i="5" s="1"/>
  <c r="X35" i="5"/>
  <c r="W35" i="5"/>
  <c r="Y35" i="5" s="1"/>
  <c r="S35" i="5"/>
  <c r="R35" i="5"/>
  <c r="T35" i="5" s="1"/>
  <c r="AC34" i="5"/>
  <c r="AB34" i="5"/>
  <c r="AD34" i="5" s="1"/>
  <c r="AE34" i="5" s="1"/>
  <c r="X34" i="5"/>
  <c r="W34" i="5"/>
  <c r="Y34" i="5" s="1"/>
  <c r="S34" i="5"/>
  <c r="R34" i="5"/>
  <c r="T34" i="5" s="1"/>
  <c r="AC33" i="5"/>
  <c r="AB33" i="5"/>
  <c r="AD33" i="5" s="1"/>
  <c r="X33" i="5"/>
  <c r="W33" i="5"/>
  <c r="Y33" i="5" s="1"/>
  <c r="S33" i="5"/>
  <c r="R33" i="5"/>
  <c r="T33" i="5" s="1"/>
  <c r="AC32" i="5"/>
  <c r="AB32" i="5"/>
  <c r="AD32" i="5" s="1"/>
  <c r="X32" i="5"/>
  <c r="W32" i="5"/>
  <c r="Y32" i="5" s="1"/>
  <c r="S32" i="5"/>
  <c r="R32" i="5"/>
  <c r="T32" i="5" s="1"/>
  <c r="U32" i="5" s="1"/>
  <c r="V32" i="5" s="1"/>
  <c r="AC31" i="5"/>
  <c r="AB31" i="5"/>
  <c r="AD31" i="5" s="1"/>
  <c r="X31" i="5"/>
  <c r="W31" i="5"/>
  <c r="Y31" i="5" s="1"/>
  <c r="S31" i="5"/>
  <c r="R31" i="5"/>
  <c r="T31" i="5" s="1"/>
  <c r="AC30" i="5"/>
  <c r="AB30" i="5"/>
  <c r="AD30" i="5" s="1"/>
  <c r="X30" i="5"/>
  <c r="W30" i="5"/>
  <c r="Y30" i="5" s="1"/>
  <c r="S30" i="5"/>
  <c r="R30" i="5"/>
  <c r="T30" i="5" s="1"/>
  <c r="AC29" i="5"/>
  <c r="AB29" i="5"/>
  <c r="AD29" i="5" s="1"/>
  <c r="X29" i="5"/>
  <c r="W29" i="5"/>
  <c r="Y29" i="5" s="1"/>
  <c r="Z29" i="5" s="1"/>
  <c r="AA29" i="5" s="1"/>
  <c r="S29" i="5"/>
  <c r="R29" i="5"/>
  <c r="T29" i="5" s="1"/>
  <c r="AC28" i="5"/>
  <c r="AB28" i="5"/>
  <c r="AD28" i="5" s="1"/>
  <c r="X28" i="5"/>
  <c r="W28" i="5"/>
  <c r="Y28" i="5" s="1"/>
  <c r="S28" i="5"/>
  <c r="R28" i="5"/>
  <c r="T28" i="5" s="1"/>
  <c r="AC27" i="5"/>
  <c r="AB27" i="5"/>
  <c r="AD27" i="5" s="1"/>
  <c r="X27" i="5"/>
  <c r="W27" i="5"/>
  <c r="Y27" i="5" s="1"/>
  <c r="S27" i="5"/>
  <c r="R27" i="5"/>
  <c r="T27" i="5" s="1"/>
  <c r="AC26" i="5"/>
  <c r="AB26" i="5"/>
  <c r="AD26" i="5" s="1"/>
  <c r="AE26" i="5" s="1"/>
  <c r="X26" i="5"/>
  <c r="W26" i="5"/>
  <c r="Y26" i="5" s="1"/>
  <c r="S26" i="5"/>
  <c r="R26" i="5"/>
  <c r="T26" i="5" s="1"/>
  <c r="AC25" i="5"/>
  <c r="AB25" i="5"/>
  <c r="AD25" i="5" s="1"/>
  <c r="X25" i="5"/>
  <c r="W25" i="5"/>
  <c r="Y25" i="5" s="1"/>
  <c r="S25" i="5"/>
  <c r="R25" i="5"/>
  <c r="T25" i="5" s="1"/>
  <c r="AC24" i="5"/>
  <c r="AB24" i="5"/>
  <c r="AD24" i="5" s="1"/>
  <c r="X24" i="5"/>
  <c r="W24" i="5"/>
  <c r="Y24" i="5" s="1"/>
  <c r="S24" i="5"/>
  <c r="R24" i="5"/>
  <c r="T24" i="5" s="1"/>
  <c r="U24" i="5" s="1"/>
  <c r="V24" i="5" s="1"/>
  <c r="AC23" i="5"/>
  <c r="AB23" i="5"/>
  <c r="AD23" i="5" s="1"/>
  <c r="X23" i="5"/>
  <c r="W23" i="5"/>
  <c r="Y23" i="5" s="1"/>
  <c r="S23" i="5"/>
  <c r="R23" i="5"/>
  <c r="T23" i="5" s="1"/>
  <c r="AC22" i="5"/>
  <c r="AB22" i="5"/>
  <c r="AD22" i="5" s="1"/>
  <c r="X22" i="5"/>
  <c r="W22" i="5"/>
  <c r="Y22" i="5" s="1"/>
  <c r="S22" i="5"/>
  <c r="R22" i="5"/>
  <c r="T22" i="5" s="1"/>
  <c r="AC21" i="5"/>
  <c r="AB21" i="5"/>
  <c r="AD21" i="5" s="1"/>
  <c r="X21" i="5"/>
  <c r="W21" i="5"/>
  <c r="Y21" i="5" s="1"/>
  <c r="Z21" i="5" s="1"/>
  <c r="AA21" i="5" s="1"/>
  <c r="S21" i="5"/>
  <c r="R21" i="5"/>
  <c r="T21" i="5" s="1"/>
  <c r="AC20" i="5"/>
  <c r="AB20" i="5"/>
  <c r="AD20" i="5" s="1"/>
  <c r="X20" i="5"/>
  <c r="W20" i="5"/>
  <c r="Y20" i="5" s="1"/>
  <c r="S20" i="5"/>
  <c r="R20" i="5"/>
  <c r="T20" i="5" s="1"/>
  <c r="AC19" i="5"/>
  <c r="AB19" i="5"/>
  <c r="AD19" i="5" s="1"/>
  <c r="X19" i="5"/>
  <c r="W19" i="5"/>
  <c r="Y19" i="5" s="1"/>
  <c r="T19" i="5"/>
  <c r="S19" i="5"/>
  <c r="R19" i="5"/>
  <c r="AC18" i="5"/>
  <c r="AB18" i="5"/>
  <c r="AD18" i="5" s="1"/>
  <c r="AE18" i="5" s="1"/>
  <c r="AF18" i="5" s="1"/>
  <c r="X18" i="5"/>
  <c r="W18" i="5"/>
  <c r="Y18" i="5" s="1"/>
  <c r="S18" i="5"/>
  <c r="R18" i="5"/>
  <c r="T18" i="5" s="1"/>
  <c r="AD17" i="5"/>
  <c r="AE17" i="5" s="1"/>
  <c r="AC17" i="5"/>
  <c r="AB17" i="5"/>
  <c r="X17" i="5"/>
  <c r="W17" i="5"/>
  <c r="Y17" i="5" s="1"/>
  <c r="S17" i="5"/>
  <c r="R17" i="5"/>
  <c r="T17" i="5" s="1"/>
  <c r="AC16" i="5"/>
  <c r="AB16" i="5"/>
  <c r="AD16" i="5" s="1"/>
  <c r="X16" i="5"/>
  <c r="W16" i="5"/>
  <c r="Y16" i="5" s="1"/>
  <c r="T16" i="5"/>
  <c r="S16" i="5"/>
  <c r="R16" i="5"/>
  <c r="AC15" i="5"/>
  <c r="AB15" i="5"/>
  <c r="AD15" i="5" s="1"/>
  <c r="X15" i="5"/>
  <c r="W15" i="5"/>
  <c r="Y15" i="5" s="1"/>
  <c r="T15" i="5"/>
  <c r="S15" i="5"/>
  <c r="R15" i="5"/>
  <c r="AC14" i="5"/>
  <c r="AB14" i="5"/>
  <c r="AD14" i="5" s="1"/>
  <c r="X14" i="5"/>
  <c r="W14" i="5"/>
  <c r="Y14" i="5" s="1"/>
  <c r="Z14" i="5" s="1"/>
  <c r="S14" i="5"/>
  <c r="R14" i="5"/>
  <c r="T14" i="5" s="1"/>
  <c r="AD13" i="5"/>
  <c r="AC13" i="5"/>
  <c r="AB13" i="5"/>
  <c r="X13" i="5"/>
  <c r="W13" i="5"/>
  <c r="Y13" i="5" s="1"/>
  <c r="Z13" i="5" s="1"/>
  <c r="AA13" i="5" s="1"/>
  <c r="S13" i="5"/>
  <c r="R13" i="5"/>
  <c r="T13" i="5" s="1"/>
  <c r="AC12" i="5"/>
  <c r="AB12" i="5"/>
  <c r="AD12" i="5" s="1"/>
  <c r="X12" i="5"/>
  <c r="W12" i="5"/>
  <c r="Y12" i="5" s="1"/>
  <c r="Z12" i="5" s="1"/>
  <c r="AA12" i="5" s="1"/>
  <c r="S12" i="5"/>
  <c r="R12" i="5"/>
  <c r="T12" i="5" s="1"/>
  <c r="AC11" i="5"/>
  <c r="AB11" i="5"/>
  <c r="AD11" i="5" s="1"/>
  <c r="X11" i="5"/>
  <c r="W11" i="5"/>
  <c r="Y11" i="5" s="1"/>
  <c r="S11" i="5"/>
  <c r="R11" i="5"/>
  <c r="T11" i="5" s="1"/>
  <c r="AC10" i="5"/>
  <c r="AB10" i="5"/>
  <c r="AD10" i="5" s="1"/>
  <c r="X10" i="5"/>
  <c r="W10" i="5"/>
  <c r="Y10" i="5" s="1"/>
  <c r="S10" i="5"/>
  <c r="R10" i="5"/>
  <c r="T10" i="5" s="1"/>
  <c r="AC9" i="5"/>
  <c r="AB9" i="5"/>
  <c r="AD9" i="5" s="1"/>
  <c r="Y9" i="5"/>
  <c r="X9" i="5"/>
  <c r="W9" i="5"/>
  <c r="S9" i="5"/>
  <c r="R9" i="5"/>
  <c r="T9" i="5" s="1"/>
  <c r="U9" i="5" s="1"/>
  <c r="V9" i="5" s="1"/>
  <c r="AC8" i="5"/>
  <c r="AB8" i="5"/>
  <c r="AD8" i="5" s="1"/>
  <c r="X8" i="5"/>
  <c r="W8" i="5"/>
  <c r="Y8" i="5" s="1"/>
  <c r="S8" i="5"/>
  <c r="R8" i="5"/>
  <c r="T8" i="5" s="1"/>
  <c r="U8" i="5" s="1"/>
  <c r="AC7" i="5"/>
  <c r="AB7" i="5"/>
  <c r="AD7" i="5" s="1"/>
  <c r="X7" i="5"/>
  <c r="W7" i="5"/>
  <c r="Y7" i="5" s="1"/>
  <c r="S7" i="5"/>
  <c r="R7" i="5"/>
  <c r="T7" i="5" s="1"/>
  <c r="AC6" i="5"/>
  <c r="AB6" i="5"/>
  <c r="AD6" i="5" s="1"/>
  <c r="AE6" i="5" s="1"/>
  <c r="X6" i="5"/>
  <c r="W6" i="5"/>
  <c r="Y6" i="5" s="1"/>
  <c r="T6" i="5"/>
  <c r="S6" i="5"/>
  <c r="R6" i="5"/>
  <c r="AC5" i="5"/>
  <c r="AB5" i="5"/>
  <c r="AD5" i="5" s="1"/>
  <c r="X5" i="5"/>
  <c r="W5" i="5"/>
  <c r="Y5" i="5" s="1"/>
  <c r="Z5" i="5" s="1"/>
  <c r="AA5" i="5" s="1"/>
  <c r="S5" i="5"/>
  <c r="R5" i="5"/>
  <c r="T5" i="5" s="1"/>
  <c r="AC4" i="5"/>
  <c r="AB4" i="5"/>
  <c r="AD4" i="5" s="1"/>
  <c r="X4" i="5"/>
  <c r="W4" i="5"/>
  <c r="Y4" i="5" s="1"/>
  <c r="S4" i="5"/>
  <c r="R4" i="5"/>
  <c r="T4" i="5" s="1"/>
  <c r="U4" i="5" s="1"/>
  <c r="AC3" i="5"/>
  <c r="AB3" i="5"/>
  <c r="AD3" i="5" s="1"/>
  <c r="X3" i="5"/>
  <c r="W3" i="5"/>
  <c r="Y3" i="5" s="1"/>
  <c r="S3" i="5"/>
  <c r="R3" i="5"/>
  <c r="T3" i="5" s="1"/>
  <c r="O3" i="5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3" i="4"/>
  <c r="R3" i="3"/>
  <c r="S3" i="3"/>
  <c r="T3" i="3"/>
  <c r="W3" i="3"/>
  <c r="X3" i="3"/>
  <c r="Y3" i="3"/>
  <c r="AB3" i="3"/>
  <c r="AD3" i="3" s="1"/>
  <c r="AC3" i="3"/>
  <c r="R3" i="4"/>
  <c r="T3" i="4" s="1"/>
  <c r="S3" i="4"/>
  <c r="W3" i="4"/>
  <c r="Y3" i="4" s="1"/>
  <c r="X3" i="4"/>
  <c r="AB3" i="4"/>
  <c r="AD3" i="4" s="1"/>
  <c r="AC3" i="4"/>
  <c r="N3" i="1"/>
  <c r="O3" i="1"/>
  <c r="P3" i="1"/>
  <c r="Q3" i="1"/>
  <c r="R3" i="1" s="1"/>
  <c r="S3" i="1"/>
  <c r="T3" i="1"/>
  <c r="U3" i="1"/>
  <c r="V3" i="1" s="1"/>
  <c r="W3" i="1" s="1"/>
  <c r="AD4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" i="3"/>
  <c r="X45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" i="3"/>
  <c r="AB5" i="3"/>
  <c r="AD5" i="3" s="1"/>
  <c r="AB6" i="3"/>
  <c r="AD6" i="3" s="1"/>
  <c r="AB7" i="3"/>
  <c r="AD7" i="3" s="1"/>
  <c r="AB8" i="3"/>
  <c r="AD8" i="3" s="1"/>
  <c r="AB9" i="3"/>
  <c r="AD9" i="3" s="1"/>
  <c r="AB10" i="3"/>
  <c r="AD10" i="3" s="1"/>
  <c r="AB11" i="3"/>
  <c r="AD11" i="3" s="1"/>
  <c r="AB12" i="3"/>
  <c r="AD12" i="3" s="1"/>
  <c r="AB13" i="3"/>
  <c r="AD13" i="3" s="1"/>
  <c r="AB14" i="3"/>
  <c r="AD14" i="3" s="1"/>
  <c r="AB15" i="3"/>
  <c r="AD15" i="3" s="1"/>
  <c r="AB16" i="3"/>
  <c r="AD16" i="3" s="1"/>
  <c r="AB17" i="3"/>
  <c r="AD17" i="3" s="1"/>
  <c r="AB18" i="3"/>
  <c r="AD18" i="3" s="1"/>
  <c r="AB19" i="3"/>
  <c r="AD19" i="3" s="1"/>
  <c r="AB20" i="3"/>
  <c r="AD20" i="3" s="1"/>
  <c r="AB21" i="3"/>
  <c r="AD21" i="3" s="1"/>
  <c r="AB22" i="3"/>
  <c r="AD22" i="3" s="1"/>
  <c r="AB23" i="3"/>
  <c r="AD23" i="3" s="1"/>
  <c r="AB24" i="3"/>
  <c r="AD24" i="3" s="1"/>
  <c r="AB25" i="3"/>
  <c r="AD25" i="3" s="1"/>
  <c r="AB26" i="3"/>
  <c r="AD26" i="3" s="1"/>
  <c r="AB27" i="3"/>
  <c r="AD27" i="3" s="1"/>
  <c r="AB28" i="3"/>
  <c r="AD28" i="3" s="1"/>
  <c r="AB29" i="3"/>
  <c r="AD29" i="3" s="1"/>
  <c r="AB30" i="3"/>
  <c r="AD30" i="3" s="1"/>
  <c r="AB31" i="3"/>
  <c r="AD31" i="3" s="1"/>
  <c r="AB32" i="3"/>
  <c r="AD32" i="3" s="1"/>
  <c r="AB33" i="3"/>
  <c r="AD33" i="3" s="1"/>
  <c r="AB34" i="3"/>
  <c r="AD34" i="3" s="1"/>
  <c r="AB35" i="3"/>
  <c r="AD35" i="3" s="1"/>
  <c r="AB36" i="3"/>
  <c r="AD36" i="3" s="1"/>
  <c r="AB37" i="3"/>
  <c r="AD37" i="3" s="1"/>
  <c r="AB38" i="3"/>
  <c r="AD38" i="3" s="1"/>
  <c r="AB39" i="3"/>
  <c r="AD39" i="3" s="1"/>
  <c r="AB40" i="3"/>
  <c r="AD40" i="3" s="1"/>
  <c r="AB41" i="3"/>
  <c r="AD41" i="3" s="1"/>
  <c r="AB42" i="3"/>
  <c r="AD42" i="3" s="1"/>
  <c r="AB43" i="3"/>
  <c r="AD43" i="3" s="1"/>
  <c r="AB44" i="3"/>
  <c r="AB45" i="3"/>
  <c r="AD45" i="3" s="1"/>
  <c r="AB4" i="3"/>
  <c r="AD4" i="3" s="1"/>
  <c r="W5" i="3"/>
  <c r="Y5" i="3" s="1"/>
  <c r="W6" i="3"/>
  <c r="Y6" i="3" s="1"/>
  <c r="W7" i="3"/>
  <c r="Y7" i="3" s="1"/>
  <c r="W8" i="3"/>
  <c r="Y8" i="3" s="1"/>
  <c r="W9" i="3"/>
  <c r="W10" i="3"/>
  <c r="Y10" i="3" s="1"/>
  <c r="W11" i="3"/>
  <c r="Y11" i="3" s="1"/>
  <c r="W12" i="3"/>
  <c r="Y12" i="3" s="1"/>
  <c r="W13" i="3"/>
  <c r="Y13" i="3" s="1"/>
  <c r="W14" i="3"/>
  <c r="Y14" i="3" s="1"/>
  <c r="W15" i="3"/>
  <c r="Y15" i="3" s="1"/>
  <c r="W16" i="3"/>
  <c r="Y16" i="3" s="1"/>
  <c r="W17" i="3"/>
  <c r="Y17" i="3" s="1"/>
  <c r="W18" i="3"/>
  <c r="W19" i="3"/>
  <c r="Y19" i="3" s="1"/>
  <c r="W20" i="3"/>
  <c r="Y20" i="3" s="1"/>
  <c r="W21" i="3"/>
  <c r="Y21" i="3" s="1"/>
  <c r="W22" i="3"/>
  <c r="Y22" i="3" s="1"/>
  <c r="W23" i="3"/>
  <c r="Y23" i="3" s="1"/>
  <c r="W24" i="3"/>
  <c r="Y24" i="3" s="1"/>
  <c r="W25" i="3"/>
  <c r="W26" i="3"/>
  <c r="Y26" i="3" s="1"/>
  <c r="W27" i="3"/>
  <c r="Y27" i="3" s="1"/>
  <c r="W28" i="3"/>
  <c r="Y28" i="3" s="1"/>
  <c r="W29" i="3"/>
  <c r="Y29" i="3" s="1"/>
  <c r="W30" i="3"/>
  <c r="Y30" i="3" s="1"/>
  <c r="W31" i="3"/>
  <c r="Y31" i="3" s="1"/>
  <c r="W32" i="3"/>
  <c r="Y32" i="3" s="1"/>
  <c r="W33" i="3"/>
  <c r="Y33" i="3" s="1"/>
  <c r="W34" i="3"/>
  <c r="Y34" i="3" s="1"/>
  <c r="W35" i="3"/>
  <c r="Y35" i="3" s="1"/>
  <c r="W36" i="3"/>
  <c r="Y36" i="3" s="1"/>
  <c r="W37" i="3"/>
  <c r="Y37" i="3" s="1"/>
  <c r="W38" i="3"/>
  <c r="Y38" i="3" s="1"/>
  <c r="W39" i="3"/>
  <c r="Y39" i="3" s="1"/>
  <c r="W40" i="3"/>
  <c r="Y40" i="3" s="1"/>
  <c r="W41" i="3"/>
  <c r="Y41" i="3" s="1"/>
  <c r="W42" i="3"/>
  <c r="Y42" i="3" s="1"/>
  <c r="W43" i="3"/>
  <c r="Y43" i="3" s="1"/>
  <c r="W44" i="3"/>
  <c r="Y44" i="3" s="1"/>
  <c r="W45" i="3"/>
  <c r="Y45" i="3" s="1"/>
  <c r="W4" i="3"/>
  <c r="Y4" i="3" s="1"/>
  <c r="R27" i="3"/>
  <c r="T27" i="3" s="1"/>
  <c r="R28" i="3"/>
  <c r="T28" i="3" s="1"/>
  <c r="R29" i="3"/>
  <c r="T29" i="3" s="1"/>
  <c r="R30" i="3"/>
  <c r="T30" i="3" s="1"/>
  <c r="R31" i="3"/>
  <c r="T31" i="3" s="1"/>
  <c r="R32" i="3"/>
  <c r="T32" i="3" s="1"/>
  <c r="R33" i="3"/>
  <c r="T33" i="3" s="1"/>
  <c r="R34" i="3"/>
  <c r="T34" i="3" s="1"/>
  <c r="R35" i="3"/>
  <c r="T35" i="3" s="1"/>
  <c r="R36" i="3"/>
  <c r="T36" i="3" s="1"/>
  <c r="R37" i="3"/>
  <c r="T37" i="3" s="1"/>
  <c r="R38" i="3"/>
  <c r="T38" i="3" s="1"/>
  <c r="R39" i="3"/>
  <c r="T39" i="3" s="1"/>
  <c r="R40" i="3"/>
  <c r="T40" i="3" s="1"/>
  <c r="R41" i="3"/>
  <c r="T41" i="3" s="1"/>
  <c r="R42" i="3"/>
  <c r="T42" i="3" s="1"/>
  <c r="R43" i="3"/>
  <c r="T43" i="3" s="1"/>
  <c r="R44" i="3"/>
  <c r="T44" i="3" s="1"/>
  <c r="R45" i="3"/>
  <c r="T45" i="3" s="1"/>
  <c r="R5" i="3"/>
  <c r="T5" i="3" s="1"/>
  <c r="R6" i="3"/>
  <c r="T6" i="3" s="1"/>
  <c r="R7" i="3"/>
  <c r="T7" i="3" s="1"/>
  <c r="R8" i="3"/>
  <c r="T8" i="3" s="1"/>
  <c r="R9" i="3"/>
  <c r="T9" i="3" s="1"/>
  <c r="R10" i="3"/>
  <c r="T10" i="3" s="1"/>
  <c r="R11" i="3"/>
  <c r="T11" i="3" s="1"/>
  <c r="R12" i="3"/>
  <c r="T12" i="3" s="1"/>
  <c r="R13" i="3"/>
  <c r="T13" i="3" s="1"/>
  <c r="R14" i="3"/>
  <c r="T14" i="3" s="1"/>
  <c r="R15" i="3"/>
  <c r="T15" i="3" s="1"/>
  <c r="R16" i="3"/>
  <c r="T16" i="3" s="1"/>
  <c r="R17" i="3"/>
  <c r="T17" i="3" s="1"/>
  <c r="R18" i="3"/>
  <c r="T18" i="3" s="1"/>
  <c r="R19" i="3"/>
  <c r="T19" i="3" s="1"/>
  <c r="R20" i="3"/>
  <c r="T20" i="3" s="1"/>
  <c r="R21" i="3"/>
  <c r="R22" i="3"/>
  <c r="T22" i="3" s="1"/>
  <c r="R23" i="3"/>
  <c r="T23" i="3" s="1"/>
  <c r="R24" i="3"/>
  <c r="T24" i="3" s="1"/>
  <c r="R25" i="3"/>
  <c r="T25" i="3" s="1"/>
  <c r="R26" i="3"/>
  <c r="T26" i="3" s="1"/>
  <c r="R4" i="3"/>
  <c r="T4" i="3" s="1"/>
  <c r="AC26" i="4"/>
  <c r="AB26" i="4"/>
  <c r="AD26" i="4" s="1"/>
  <c r="X26" i="4"/>
  <c r="W26" i="4"/>
  <c r="Y26" i="4" s="1"/>
  <c r="S26" i="4"/>
  <c r="R26" i="4"/>
  <c r="T26" i="4" s="1"/>
  <c r="AC25" i="4"/>
  <c r="AB25" i="4"/>
  <c r="AD25" i="4" s="1"/>
  <c r="X25" i="4"/>
  <c r="W25" i="4"/>
  <c r="Y25" i="4" s="1"/>
  <c r="S25" i="4"/>
  <c r="R25" i="4"/>
  <c r="T25" i="4" s="1"/>
  <c r="AC24" i="4"/>
  <c r="AB24" i="4"/>
  <c r="AD24" i="4" s="1"/>
  <c r="X24" i="4"/>
  <c r="W24" i="4"/>
  <c r="Y24" i="4" s="1"/>
  <c r="S24" i="4"/>
  <c r="R24" i="4"/>
  <c r="T24" i="4" s="1"/>
  <c r="AC23" i="4"/>
  <c r="AB23" i="4"/>
  <c r="AD23" i="4" s="1"/>
  <c r="X23" i="4"/>
  <c r="W23" i="4"/>
  <c r="Y23" i="4" s="1"/>
  <c r="S23" i="4"/>
  <c r="R23" i="4"/>
  <c r="T23" i="4" s="1"/>
  <c r="AC22" i="4"/>
  <c r="AB22" i="4"/>
  <c r="AD22" i="4" s="1"/>
  <c r="X22" i="4"/>
  <c r="W22" i="4"/>
  <c r="Y22" i="4" s="1"/>
  <c r="S22" i="4"/>
  <c r="R22" i="4"/>
  <c r="T22" i="4" s="1"/>
  <c r="AC21" i="4"/>
  <c r="AB21" i="4"/>
  <c r="AD21" i="4" s="1"/>
  <c r="X21" i="4"/>
  <c r="W21" i="4"/>
  <c r="Y21" i="4" s="1"/>
  <c r="S21" i="4"/>
  <c r="R21" i="4"/>
  <c r="T21" i="4" s="1"/>
  <c r="AC20" i="4"/>
  <c r="AB20" i="4"/>
  <c r="AD20" i="4" s="1"/>
  <c r="X20" i="4"/>
  <c r="W20" i="4"/>
  <c r="Y20" i="4" s="1"/>
  <c r="S20" i="4"/>
  <c r="R20" i="4"/>
  <c r="T20" i="4" s="1"/>
  <c r="AC19" i="4"/>
  <c r="AB19" i="4"/>
  <c r="AD19" i="4" s="1"/>
  <c r="X19" i="4"/>
  <c r="W19" i="4"/>
  <c r="Y19" i="4" s="1"/>
  <c r="S19" i="4"/>
  <c r="R19" i="4"/>
  <c r="T19" i="4" s="1"/>
  <c r="AC18" i="4"/>
  <c r="AB18" i="4"/>
  <c r="AD18" i="4" s="1"/>
  <c r="X18" i="4"/>
  <c r="W18" i="4"/>
  <c r="Y18" i="4" s="1"/>
  <c r="S18" i="4"/>
  <c r="R18" i="4"/>
  <c r="T18" i="4" s="1"/>
  <c r="AC17" i="4"/>
  <c r="AB17" i="4"/>
  <c r="AD17" i="4" s="1"/>
  <c r="X17" i="4"/>
  <c r="W17" i="4"/>
  <c r="Y17" i="4" s="1"/>
  <c r="S17" i="4"/>
  <c r="R17" i="4"/>
  <c r="T17" i="4" s="1"/>
  <c r="AC16" i="4"/>
  <c r="AB16" i="4"/>
  <c r="AD16" i="4" s="1"/>
  <c r="X16" i="4"/>
  <c r="W16" i="4"/>
  <c r="Y16" i="4" s="1"/>
  <c r="S16" i="4"/>
  <c r="R16" i="4"/>
  <c r="T16" i="4" s="1"/>
  <c r="AC15" i="4"/>
  <c r="AB15" i="4"/>
  <c r="AD15" i="4" s="1"/>
  <c r="X15" i="4"/>
  <c r="W15" i="4"/>
  <c r="Y15" i="4" s="1"/>
  <c r="S15" i="4"/>
  <c r="R15" i="4"/>
  <c r="T15" i="4" s="1"/>
  <c r="AC14" i="4"/>
  <c r="AB14" i="4"/>
  <c r="AD14" i="4" s="1"/>
  <c r="X14" i="4"/>
  <c r="W14" i="4"/>
  <c r="Y14" i="4" s="1"/>
  <c r="S14" i="4"/>
  <c r="R14" i="4"/>
  <c r="T14" i="4" s="1"/>
  <c r="AC13" i="4"/>
  <c r="AB13" i="4"/>
  <c r="AD13" i="4" s="1"/>
  <c r="X13" i="4"/>
  <c r="W13" i="4"/>
  <c r="Y13" i="4" s="1"/>
  <c r="S13" i="4"/>
  <c r="R13" i="4"/>
  <c r="T13" i="4" s="1"/>
  <c r="AC12" i="4"/>
  <c r="AB12" i="4"/>
  <c r="AD12" i="4" s="1"/>
  <c r="X12" i="4"/>
  <c r="W12" i="4"/>
  <c r="Y12" i="4" s="1"/>
  <c r="S12" i="4"/>
  <c r="R12" i="4"/>
  <c r="T12" i="4" s="1"/>
  <c r="AC11" i="4"/>
  <c r="AB11" i="4"/>
  <c r="AD11" i="4" s="1"/>
  <c r="X11" i="4"/>
  <c r="W11" i="4"/>
  <c r="Y11" i="4" s="1"/>
  <c r="S11" i="4"/>
  <c r="R11" i="4"/>
  <c r="T11" i="4" s="1"/>
  <c r="AC10" i="4"/>
  <c r="AB10" i="4"/>
  <c r="AD10" i="4" s="1"/>
  <c r="X10" i="4"/>
  <c r="W10" i="4"/>
  <c r="Y10" i="4" s="1"/>
  <c r="S10" i="4"/>
  <c r="R10" i="4"/>
  <c r="T10" i="4" s="1"/>
  <c r="AC9" i="4"/>
  <c r="AB9" i="4"/>
  <c r="AD9" i="4" s="1"/>
  <c r="X9" i="4"/>
  <c r="W9" i="4"/>
  <c r="Y9" i="4" s="1"/>
  <c r="S9" i="4"/>
  <c r="R9" i="4"/>
  <c r="T9" i="4" s="1"/>
  <c r="AC8" i="4"/>
  <c r="AB8" i="4"/>
  <c r="AD8" i="4" s="1"/>
  <c r="X8" i="4"/>
  <c r="W8" i="4"/>
  <c r="Y8" i="4" s="1"/>
  <c r="S8" i="4"/>
  <c r="R8" i="4"/>
  <c r="T8" i="4" s="1"/>
  <c r="AC7" i="4"/>
  <c r="AB7" i="4"/>
  <c r="AD7" i="4" s="1"/>
  <c r="X7" i="4"/>
  <c r="W7" i="4"/>
  <c r="Y7" i="4" s="1"/>
  <c r="S7" i="4"/>
  <c r="R7" i="4"/>
  <c r="T7" i="4" s="1"/>
  <c r="AC6" i="4"/>
  <c r="AB6" i="4"/>
  <c r="AD6" i="4" s="1"/>
  <c r="X6" i="4"/>
  <c r="W6" i="4"/>
  <c r="Y6" i="4" s="1"/>
  <c r="S6" i="4"/>
  <c r="R6" i="4"/>
  <c r="T6" i="4" s="1"/>
  <c r="AC5" i="4"/>
  <c r="AB5" i="4"/>
  <c r="AD5" i="4" s="1"/>
  <c r="X5" i="4"/>
  <c r="W5" i="4"/>
  <c r="Y5" i="4" s="1"/>
  <c r="S5" i="4"/>
  <c r="R5" i="4"/>
  <c r="T5" i="4" s="1"/>
  <c r="AC4" i="4"/>
  <c r="AB4" i="4"/>
  <c r="AD4" i="4" s="1"/>
  <c r="X4" i="4"/>
  <c r="W4" i="4"/>
  <c r="Y4" i="4" s="1"/>
  <c r="S4" i="4"/>
  <c r="R4" i="4"/>
  <c r="T4" i="4" s="1"/>
  <c r="O3" i="4"/>
  <c r="Y9" i="3"/>
  <c r="Y18" i="3"/>
  <c r="Y25" i="3"/>
  <c r="T21" i="3"/>
  <c r="O3" i="3"/>
  <c r="U3" i="3" s="1"/>
  <c r="V3" i="3" s="1"/>
  <c r="K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G135" i="6" l="1"/>
  <c r="H135" i="6" s="1"/>
  <c r="G119" i="6"/>
  <c r="H119" i="6" s="1"/>
  <c r="G103" i="6"/>
  <c r="H103" i="6" s="1"/>
  <c r="G79" i="6"/>
  <c r="H79" i="6" s="1"/>
  <c r="G63" i="6"/>
  <c r="H63" i="6" s="1"/>
  <c r="G47" i="6"/>
  <c r="H47" i="6" s="1"/>
  <c r="G31" i="6"/>
  <c r="H31" i="6" s="1"/>
  <c r="G17" i="6"/>
  <c r="H17" i="6" s="1"/>
  <c r="G148" i="6"/>
  <c r="H148" i="6" s="1"/>
  <c r="G132" i="6"/>
  <c r="H132" i="6" s="1"/>
  <c r="G116" i="6"/>
  <c r="H116" i="6" s="1"/>
  <c r="G100" i="6"/>
  <c r="H100" i="6" s="1"/>
  <c r="G84" i="6"/>
  <c r="H84" i="6" s="1"/>
  <c r="G68" i="6"/>
  <c r="H68" i="6" s="1"/>
  <c r="G52" i="6"/>
  <c r="H52" i="6" s="1"/>
  <c r="G28" i="6"/>
  <c r="H28" i="6" s="1"/>
  <c r="G4" i="6"/>
  <c r="H4" i="6" s="1"/>
  <c r="G16" i="6"/>
  <c r="H16" i="6" s="1"/>
  <c r="G8" i="6"/>
  <c r="H8" i="6" s="1"/>
  <c r="G147" i="6"/>
  <c r="H147" i="6" s="1"/>
  <c r="G139" i="6"/>
  <c r="H139" i="6" s="1"/>
  <c r="G131" i="6"/>
  <c r="H131" i="6" s="1"/>
  <c r="G123" i="6"/>
  <c r="H123" i="6" s="1"/>
  <c r="G115" i="6"/>
  <c r="H115" i="6" s="1"/>
  <c r="G107" i="6"/>
  <c r="H107" i="6" s="1"/>
  <c r="G99" i="6"/>
  <c r="H99" i="6" s="1"/>
  <c r="G91" i="6"/>
  <c r="H91" i="6" s="1"/>
  <c r="G83" i="6"/>
  <c r="H83" i="6" s="1"/>
  <c r="G75" i="6"/>
  <c r="H75" i="6" s="1"/>
  <c r="G67" i="6"/>
  <c r="H67" i="6" s="1"/>
  <c r="G59" i="6"/>
  <c r="H59" i="6" s="1"/>
  <c r="G51" i="6"/>
  <c r="H51" i="6" s="1"/>
  <c r="G43" i="6"/>
  <c r="H43" i="6" s="1"/>
  <c r="G35" i="6"/>
  <c r="H35" i="6" s="1"/>
  <c r="G25" i="6"/>
  <c r="H25" i="6" s="1"/>
  <c r="G20" i="6"/>
  <c r="H20" i="6" s="1"/>
  <c r="G12" i="6"/>
  <c r="H12" i="6" s="1"/>
  <c r="G143" i="6"/>
  <c r="H143" i="6" s="1"/>
  <c r="G127" i="6"/>
  <c r="H127" i="6" s="1"/>
  <c r="G111" i="6"/>
  <c r="H111" i="6" s="1"/>
  <c r="G95" i="6"/>
  <c r="H95" i="6" s="1"/>
  <c r="G87" i="6"/>
  <c r="H87" i="6" s="1"/>
  <c r="G71" i="6"/>
  <c r="H71" i="6" s="1"/>
  <c r="G55" i="6"/>
  <c r="H55" i="6" s="1"/>
  <c r="G39" i="6"/>
  <c r="H39" i="6" s="1"/>
  <c r="G27" i="6"/>
  <c r="H27" i="6" s="1"/>
  <c r="G3" i="6"/>
  <c r="H3" i="6" s="1"/>
  <c r="G9" i="6"/>
  <c r="H9" i="6" s="1"/>
  <c r="G140" i="6"/>
  <c r="H140" i="6" s="1"/>
  <c r="G124" i="6"/>
  <c r="H124" i="6" s="1"/>
  <c r="G108" i="6"/>
  <c r="H108" i="6" s="1"/>
  <c r="G92" i="6"/>
  <c r="H92" i="6" s="1"/>
  <c r="G76" i="6"/>
  <c r="H76" i="6" s="1"/>
  <c r="G60" i="6"/>
  <c r="H60" i="6" s="1"/>
  <c r="G44" i="6"/>
  <c r="H44" i="6" s="1"/>
  <c r="G36" i="6"/>
  <c r="H36" i="6" s="1"/>
  <c r="G21" i="6"/>
  <c r="H21" i="6" s="1"/>
  <c r="G13" i="6"/>
  <c r="H13" i="6" s="1"/>
  <c r="G5" i="6"/>
  <c r="H5" i="6" s="1"/>
  <c r="G144" i="6"/>
  <c r="H144" i="6" s="1"/>
  <c r="G136" i="6"/>
  <c r="H136" i="6" s="1"/>
  <c r="G128" i="6"/>
  <c r="H128" i="6" s="1"/>
  <c r="G120" i="6"/>
  <c r="H120" i="6" s="1"/>
  <c r="G112" i="6"/>
  <c r="H112" i="6" s="1"/>
  <c r="G104" i="6"/>
  <c r="H104" i="6" s="1"/>
  <c r="G96" i="6"/>
  <c r="H96" i="6" s="1"/>
  <c r="G88" i="6"/>
  <c r="H88" i="6" s="1"/>
  <c r="G80" i="6"/>
  <c r="H80" i="6" s="1"/>
  <c r="G72" i="6"/>
  <c r="H72" i="6" s="1"/>
  <c r="G64" i="6"/>
  <c r="H64" i="6" s="1"/>
  <c r="G56" i="6"/>
  <c r="H56" i="6" s="1"/>
  <c r="G48" i="6"/>
  <c r="H48" i="6" s="1"/>
  <c r="G40" i="6"/>
  <c r="H40" i="6" s="1"/>
  <c r="G32" i="6"/>
  <c r="H32" i="6" s="1"/>
  <c r="G23" i="6"/>
  <c r="H23" i="6" s="1"/>
  <c r="G19" i="6"/>
  <c r="H19" i="6" s="1"/>
  <c r="G15" i="6"/>
  <c r="H15" i="6" s="1"/>
  <c r="G11" i="6"/>
  <c r="H11" i="6" s="1"/>
  <c r="G7" i="6"/>
  <c r="H7" i="6" s="1"/>
  <c r="G150" i="6"/>
  <c r="H150" i="6" s="1"/>
  <c r="G146" i="6"/>
  <c r="H146" i="6" s="1"/>
  <c r="G142" i="6"/>
  <c r="H142" i="6" s="1"/>
  <c r="G138" i="6"/>
  <c r="H138" i="6" s="1"/>
  <c r="G134" i="6"/>
  <c r="H134" i="6" s="1"/>
  <c r="G130" i="6"/>
  <c r="H130" i="6" s="1"/>
  <c r="G126" i="6"/>
  <c r="H126" i="6" s="1"/>
  <c r="G122" i="6"/>
  <c r="H122" i="6" s="1"/>
  <c r="G118" i="6"/>
  <c r="H118" i="6" s="1"/>
  <c r="G114" i="6"/>
  <c r="H114" i="6" s="1"/>
  <c r="G110" i="6"/>
  <c r="H110" i="6" s="1"/>
  <c r="G106" i="6"/>
  <c r="H106" i="6" s="1"/>
  <c r="G102" i="6"/>
  <c r="H102" i="6" s="1"/>
  <c r="G98" i="6"/>
  <c r="H98" i="6" s="1"/>
  <c r="G94" i="6"/>
  <c r="H94" i="6" s="1"/>
  <c r="G90" i="6"/>
  <c r="H90" i="6" s="1"/>
  <c r="G86" i="6"/>
  <c r="H86" i="6" s="1"/>
  <c r="G82" i="6"/>
  <c r="H82" i="6" s="1"/>
  <c r="G78" i="6"/>
  <c r="H78" i="6" s="1"/>
  <c r="G74" i="6"/>
  <c r="H74" i="6" s="1"/>
  <c r="G70" i="6"/>
  <c r="H70" i="6" s="1"/>
  <c r="G66" i="6"/>
  <c r="H66" i="6" s="1"/>
  <c r="G62" i="6"/>
  <c r="H62" i="6" s="1"/>
  <c r="G58" i="6"/>
  <c r="H58" i="6" s="1"/>
  <c r="G54" i="6"/>
  <c r="H54" i="6" s="1"/>
  <c r="G50" i="6"/>
  <c r="H50" i="6" s="1"/>
  <c r="G46" i="6"/>
  <c r="H46" i="6" s="1"/>
  <c r="G42" i="6"/>
  <c r="H42" i="6" s="1"/>
  <c r="G38" i="6"/>
  <c r="H38" i="6" s="1"/>
  <c r="G34" i="6"/>
  <c r="H34" i="6" s="1"/>
  <c r="G30" i="6"/>
  <c r="H30" i="6" s="1"/>
  <c r="G26" i="6"/>
  <c r="H26" i="6" s="1"/>
  <c r="G22" i="6"/>
  <c r="H22" i="6" s="1"/>
  <c r="G18" i="6"/>
  <c r="H18" i="6" s="1"/>
  <c r="G14" i="6"/>
  <c r="H14" i="6" s="1"/>
  <c r="G10" i="6"/>
  <c r="H10" i="6" s="1"/>
  <c r="G6" i="6"/>
  <c r="H6" i="6" s="1"/>
  <c r="G149" i="6"/>
  <c r="H149" i="6" s="1"/>
  <c r="G145" i="6"/>
  <c r="H145" i="6" s="1"/>
  <c r="G141" i="6"/>
  <c r="H141" i="6" s="1"/>
  <c r="G137" i="6"/>
  <c r="H137" i="6" s="1"/>
  <c r="G133" i="6"/>
  <c r="H133" i="6" s="1"/>
  <c r="G129" i="6"/>
  <c r="H129" i="6" s="1"/>
  <c r="G125" i="6"/>
  <c r="H125" i="6" s="1"/>
  <c r="G121" i="6"/>
  <c r="H121" i="6" s="1"/>
  <c r="G117" i="6"/>
  <c r="H117" i="6" s="1"/>
  <c r="G113" i="6"/>
  <c r="H113" i="6" s="1"/>
  <c r="G109" i="6"/>
  <c r="H109" i="6" s="1"/>
  <c r="G105" i="6"/>
  <c r="H105" i="6" s="1"/>
  <c r="G101" i="6"/>
  <c r="H101" i="6" s="1"/>
  <c r="G97" i="6"/>
  <c r="H97" i="6" s="1"/>
  <c r="G93" i="6"/>
  <c r="H93" i="6" s="1"/>
  <c r="G89" i="6"/>
  <c r="H89" i="6" s="1"/>
  <c r="G85" i="6"/>
  <c r="H85" i="6" s="1"/>
  <c r="G81" i="6"/>
  <c r="H81" i="6" s="1"/>
  <c r="G77" i="6"/>
  <c r="H77" i="6" s="1"/>
  <c r="G73" i="6"/>
  <c r="H73" i="6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AF64" i="5"/>
  <c r="AF62" i="5"/>
  <c r="AF60" i="5"/>
  <c r="AF58" i="5"/>
  <c r="AA55" i="5"/>
  <c r="AA51" i="5"/>
  <c r="AA47" i="5"/>
  <c r="V83" i="5"/>
  <c r="V81" i="5"/>
  <c r="V79" i="5"/>
  <c r="V77" i="5"/>
  <c r="V75" i="5"/>
  <c r="V73" i="5"/>
  <c r="V71" i="5"/>
  <c r="V69" i="5"/>
  <c r="V67" i="5"/>
  <c r="V65" i="5"/>
  <c r="V63" i="5"/>
  <c r="V61" i="5"/>
  <c r="V59" i="5"/>
  <c r="AF26" i="5"/>
  <c r="AF34" i="5"/>
  <c r="AF17" i="5"/>
  <c r="AA45" i="5"/>
  <c r="AA14" i="5"/>
  <c r="V8" i="5"/>
  <c r="AF6" i="5"/>
  <c r="V40" i="5"/>
  <c r="V4" i="5"/>
  <c r="AE44" i="5"/>
  <c r="AF44" i="5" s="1"/>
  <c r="Z43" i="5"/>
  <c r="AA43" i="5" s="1"/>
  <c r="U42" i="5"/>
  <c r="V42" i="5" s="1"/>
  <c r="AE40" i="5"/>
  <c r="AF40" i="5" s="1"/>
  <c r="Z39" i="5"/>
  <c r="AA39" i="5" s="1"/>
  <c r="U38" i="5"/>
  <c r="V38" i="5" s="1"/>
  <c r="AE36" i="5"/>
  <c r="AF36" i="5" s="1"/>
  <c r="Z35" i="5"/>
  <c r="AA35" i="5" s="1"/>
  <c r="U34" i="5"/>
  <c r="V34" i="5" s="1"/>
  <c r="AE32" i="5"/>
  <c r="AF32" i="5" s="1"/>
  <c r="Z31" i="5"/>
  <c r="AA31" i="5" s="1"/>
  <c r="U30" i="5"/>
  <c r="V30" i="5" s="1"/>
  <c r="AE28" i="5"/>
  <c r="AF28" i="5" s="1"/>
  <c r="Z27" i="5"/>
  <c r="AA27" i="5" s="1"/>
  <c r="U26" i="5"/>
  <c r="V26" i="5" s="1"/>
  <c r="AE24" i="5"/>
  <c r="AF24" i="5" s="1"/>
  <c r="Z23" i="5"/>
  <c r="AA23" i="5" s="1"/>
  <c r="U22" i="5"/>
  <c r="V22" i="5" s="1"/>
  <c r="AE20" i="5"/>
  <c r="AF20" i="5" s="1"/>
  <c r="Z19" i="5"/>
  <c r="AA19" i="5" s="1"/>
  <c r="U18" i="5"/>
  <c r="V18" i="5" s="1"/>
  <c r="AE16" i="5"/>
  <c r="AF16" i="5" s="1"/>
  <c r="Z15" i="5"/>
  <c r="AA15" i="5" s="1"/>
  <c r="U14" i="5"/>
  <c r="V14" i="5" s="1"/>
  <c r="AE12" i="5"/>
  <c r="AF12" i="5" s="1"/>
  <c r="Z11" i="5"/>
  <c r="AA11" i="5" s="1"/>
  <c r="U10" i="5"/>
  <c r="V10" i="5" s="1"/>
  <c r="AE8" i="5"/>
  <c r="AF8" i="5" s="1"/>
  <c r="AE45" i="5"/>
  <c r="AF45" i="5" s="1"/>
  <c r="Z44" i="5"/>
  <c r="AA44" i="5" s="1"/>
  <c r="U43" i="5"/>
  <c r="V43" i="5" s="1"/>
  <c r="AE41" i="5"/>
  <c r="AF41" i="5" s="1"/>
  <c r="Z40" i="5"/>
  <c r="AA40" i="5" s="1"/>
  <c r="U39" i="5"/>
  <c r="V39" i="5" s="1"/>
  <c r="AE37" i="5"/>
  <c r="AF37" i="5" s="1"/>
  <c r="Z36" i="5"/>
  <c r="AA36" i="5" s="1"/>
  <c r="U35" i="5"/>
  <c r="V35" i="5" s="1"/>
  <c r="AE33" i="5"/>
  <c r="AF33" i="5" s="1"/>
  <c r="Z32" i="5"/>
  <c r="AA32" i="5" s="1"/>
  <c r="U31" i="5"/>
  <c r="V31" i="5" s="1"/>
  <c r="AE29" i="5"/>
  <c r="AF29" i="5" s="1"/>
  <c r="Z28" i="5"/>
  <c r="AA28" i="5" s="1"/>
  <c r="U27" i="5"/>
  <c r="V27" i="5" s="1"/>
  <c r="AE25" i="5"/>
  <c r="AF25" i="5" s="1"/>
  <c r="Z24" i="5"/>
  <c r="AA24" i="5" s="1"/>
  <c r="U23" i="5"/>
  <c r="V23" i="5" s="1"/>
  <c r="AE21" i="5"/>
  <c r="AF21" i="5" s="1"/>
  <c r="Z20" i="5"/>
  <c r="AA20" i="5" s="1"/>
  <c r="U19" i="5"/>
  <c r="V19" i="5" s="1"/>
  <c r="U3" i="5"/>
  <c r="V3" i="5" s="1"/>
  <c r="Z4" i="5"/>
  <c r="AA4" i="5" s="1"/>
  <c r="AE5" i="5"/>
  <c r="AF5" i="5" s="1"/>
  <c r="U7" i="5"/>
  <c r="V7" i="5" s="1"/>
  <c r="Z8" i="5"/>
  <c r="AA8" i="5" s="1"/>
  <c r="Z9" i="5"/>
  <c r="AA9" i="5" s="1"/>
  <c r="Z10" i="5"/>
  <c r="AA10" i="5" s="1"/>
  <c r="AE13" i="5"/>
  <c r="AF13" i="5" s="1"/>
  <c r="AE14" i="5"/>
  <c r="AF14" i="5" s="1"/>
  <c r="AE15" i="5"/>
  <c r="AF15" i="5" s="1"/>
  <c r="AE19" i="5"/>
  <c r="AF19" i="5" s="1"/>
  <c r="Z22" i="5"/>
  <c r="AA22" i="5" s="1"/>
  <c r="U25" i="5"/>
  <c r="V25" i="5" s="1"/>
  <c r="AE27" i="5"/>
  <c r="AF27" i="5" s="1"/>
  <c r="Z30" i="5"/>
  <c r="AA30" i="5" s="1"/>
  <c r="U33" i="5"/>
  <c r="V33" i="5" s="1"/>
  <c r="AE35" i="5"/>
  <c r="AF35" i="5" s="1"/>
  <c r="Z38" i="5"/>
  <c r="AA38" i="5" s="1"/>
  <c r="U41" i="5"/>
  <c r="V41" i="5" s="1"/>
  <c r="AE43" i="5"/>
  <c r="AF43" i="5" s="1"/>
  <c r="Z3" i="5"/>
  <c r="AA3" i="5" s="1"/>
  <c r="AE4" i="5"/>
  <c r="AF4" i="5" s="1"/>
  <c r="U6" i="5"/>
  <c r="V6" i="5" s="1"/>
  <c r="Z7" i="5"/>
  <c r="AA7" i="5" s="1"/>
  <c r="AE9" i="5"/>
  <c r="AF9" i="5" s="1"/>
  <c r="AE10" i="5"/>
  <c r="AF10" i="5" s="1"/>
  <c r="AE11" i="5"/>
  <c r="AF11" i="5" s="1"/>
  <c r="U15" i="5"/>
  <c r="V15" i="5" s="1"/>
  <c r="U16" i="5"/>
  <c r="V16" i="5" s="1"/>
  <c r="U17" i="5"/>
  <c r="V17" i="5" s="1"/>
  <c r="U20" i="5"/>
  <c r="V20" i="5" s="1"/>
  <c r="AE22" i="5"/>
  <c r="AF22" i="5" s="1"/>
  <c r="Z25" i="5"/>
  <c r="AA25" i="5" s="1"/>
  <c r="U28" i="5"/>
  <c r="V28" i="5" s="1"/>
  <c r="AE30" i="5"/>
  <c r="AF30" i="5" s="1"/>
  <c r="Z33" i="5"/>
  <c r="AA33" i="5" s="1"/>
  <c r="U36" i="5"/>
  <c r="V36" i="5" s="1"/>
  <c r="AE38" i="5"/>
  <c r="AF38" i="5" s="1"/>
  <c r="Z41" i="5"/>
  <c r="AA41" i="5" s="1"/>
  <c r="U44" i="5"/>
  <c r="V44" i="5" s="1"/>
  <c r="AE3" i="5"/>
  <c r="AF3" i="5" s="1"/>
  <c r="U5" i="5"/>
  <c r="V5" i="5" s="1"/>
  <c r="Z6" i="5"/>
  <c r="AA6" i="5" s="1"/>
  <c r="AE7" i="5"/>
  <c r="AF7" i="5" s="1"/>
  <c r="U11" i="5"/>
  <c r="V11" i="5" s="1"/>
  <c r="U12" i="5"/>
  <c r="V12" i="5" s="1"/>
  <c r="U13" i="5"/>
  <c r="V13" i="5" s="1"/>
  <c r="Z16" i="5"/>
  <c r="AA16" i="5" s="1"/>
  <c r="Z17" i="5"/>
  <c r="AA17" i="5" s="1"/>
  <c r="Z18" i="5"/>
  <c r="AA18" i="5" s="1"/>
  <c r="U21" i="5"/>
  <c r="V21" i="5" s="1"/>
  <c r="AE23" i="5"/>
  <c r="AF23" i="5" s="1"/>
  <c r="Z26" i="5"/>
  <c r="AA26" i="5" s="1"/>
  <c r="U29" i="5"/>
  <c r="V29" i="5" s="1"/>
  <c r="AE31" i="5"/>
  <c r="AF31" i="5" s="1"/>
  <c r="Z34" i="5"/>
  <c r="AA34" i="5" s="1"/>
  <c r="U37" i="5"/>
  <c r="V37" i="5" s="1"/>
  <c r="AE39" i="5"/>
  <c r="AF39" i="5" s="1"/>
  <c r="Z42" i="5"/>
  <c r="AA42" i="5" s="1"/>
  <c r="U45" i="5"/>
  <c r="V45" i="5" s="1"/>
  <c r="Z3" i="4"/>
  <c r="AE3" i="4"/>
  <c r="U3" i="4"/>
  <c r="V3" i="4" s="1"/>
  <c r="AE3" i="3"/>
  <c r="AF3" i="3" s="1"/>
  <c r="AE37" i="3"/>
  <c r="AF37" i="3" s="1"/>
  <c r="AE33" i="3"/>
  <c r="AF33" i="3" s="1"/>
  <c r="AE29" i="3"/>
  <c r="AF29" i="3" s="1"/>
  <c r="Z3" i="3"/>
  <c r="AA3" i="3" s="1"/>
  <c r="AE30" i="3"/>
  <c r="AF30" i="3" s="1"/>
  <c r="AE31" i="3"/>
  <c r="AF31" i="3" s="1"/>
  <c r="AE35" i="3"/>
  <c r="AF35" i="3" s="1"/>
  <c r="AE45" i="3"/>
  <c r="AF45" i="3" s="1"/>
  <c r="AE41" i="3"/>
  <c r="AF41" i="3" s="1"/>
  <c r="AE34" i="3"/>
  <c r="AF34" i="3" s="1"/>
  <c r="AE36" i="3"/>
  <c r="AF36" i="3" s="1"/>
  <c r="AE28" i="3"/>
  <c r="AF28" i="3" s="1"/>
  <c r="AE32" i="3"/>
  <c r="AF32" i="3" s="1"/>
  <c r="AE27" i="3"/>
  <c r="AF27" i="3" s="1"/>
  <c r="AE43" i="3"/>
  <c r="AF43" i="3" s="1"/>
  <c r="AE39" i="3"/>
  <c r="AF39" i="3" s="1"/>
  <c r="Z29" i="3"/>
  <c r="AA29" i="3" s="1"/>
  <c r="AE44" i="3"/>
  <c r="AF44" i="3" s="1"/>
  <c r="AE42" i="3"/>
  <c r="AF42" i="3" s="1"/>
  <c r="AE40" i="3"/>
  <c r="AF40" i="3" s="1"/>
  <c r="AE38" i="3"/>
  <c r="AF38" i="3" s="1"/>
  <c r="AE26" i="4"/>
  <c r="U19" i="3"/>
  <c r="V19" i="3" s="1"/>
  <c r="Z24" i="3"/>
  <c r="AA24" i="3" s="1"/>
  <c r="Z20" i="3"/>
  <c r="AA20" i="3" s="1"/>
  <c r="Z16" i="3"/>
  <c r="AA16" i="3" s="1"/>
  <c r="Z12" i="3"/>
  <c r="AA12" i="3" s="1"/>
  <c r="Z8" i="3"/>
  <c r="AA8" i="3" s="1"/>
  <c r="Z31" i="3"/>
  <c r="AA31" i="3" s="1"/>
  <c r="U26" i="3"/>
  <c r="V26" i="3" s="1"/>
  <c r="U18" i="3"/>
  <c r="V18" i="3" s="1"/>
  <c r="U31" i="3"/>
  <c r="V31" i="3" s="1"/>
  <c r="U27" i="3"/>
  <c r="V27" i="3" s="1"/>
  <c r="Z27" i="3"/>
  <c r="AA27" i="3" s="1"/>
  <c r="Z23" i="3"/>
  <c r="AA23" i="3" s="1"/>
  <c r="Z19" i="3"/>
  <c r="AA19" i="3" s="1"/>
  <c r="Z15" i="3"/>
  <c r="AA15" i="3" s="1"/>
  <c r="Z11" i="3"/>
  <c r="AA11" i="3" s="1"/>
  <c r="Z7" i="3"/>
  <c r="AA7" i="3" s="1"/>
  <c r="AE25" i="3"/>
  <c r="AF25" i="3" s="1"/>
  <c r="AE21" i="3"/>
  <c r="AF21" i="3" s="1"/>
  <c r="AE17" i="3"/>
  <c r="AF17" i="3" s="1"/>
  <c r="Z22" i="3"/>
  <c r="AA22" i="3" s="1"/>
  <c r="Z14" i="3"/>
  <c r="AA14" i="3" s="1"/>
  <c r="Z6" i="3"/>
  <c r="AA6" i="3" s="1"/>
  <c r="AE22" i="3"/>
  <c r="AF22" i="3" s="1"/>
  <c r="AE18" i="3"/>
  <c r="AF18" i="3" s="1"/>
  <c r="U39" i="3"/>
  <c r="V39" i="3" s="1"/>
  <c r="Z28" i="3"/>
  <c r="AA28" i="3" s="1"/>
  <c r="U14" i="3"/>
  <c r="V14" i="3" s="1"/>
  <c r="Z25" i="3"/>
  <c r="AA25" i="3" s="1"/>
  <c r="Z21" i="3"/>
  <c r="AA21" i="3" s="1"/>
  <c r="Z13" i="3"/>
  <c r="AA13" i="3" s="1"/>
  <c r="Z9" i="3"/>
  <c r="AA9" i="3" s="1"/>
  <c r="Z5" i="3"/>
  <c r="AA5" i="3" s="1"/>
  <c r="U22" i="3"/>
  <c r="V22" i="3" s="1"/>
  <c r="U32" i="3"/>
  <c r="V32" i="3" s="1"/>
  <c r="Z42" i="3"/>
  <c r="AA42" i="3" s="1"/>
  <c r="Z40" i="3"/>
  <c r="AA40" i="3" s="1"/>
  <c r="Z38" i="3"/>
  <c r="AA38" i="3" s="1"/>
  <c r="Z36" i="3"/>
  <c r="AA36" i="3" s="1"/>
  <c r="Z34" i="3"/>
  <c r="AA34" i="3" s="1"/>
  <c r="Z32" i="3"/>
  <c r="AA32" i="3" s="1"/>
  <c r="Z30" i="3"/>
  <c r="AA30" i="3" s="1"/>
  <c r="U15" i="3"/>
  <c r="V15" i="3" s="1"/>
  <c r="Z26" i="3"/>
  <c r="AA26" i="3" s="1"/>
  <c r="Z18" i="3"/>
  <c r="AA18" i="3" s="1"/>
  <c r="Z10" i="3"/>
  <c r="AA10" i="3" s="1"/>
  <c r="U23" i="3"/>
  <c r="V23" i="3" s="1"/>
  <c r="AE26" i="3"/>
  <c r="AF26" i="3" s="1"/>
  <c r="AE14" i="3"/>
  <c r="AF14" i="3" s="1"/>
  <c r="U45" i="3"/>
  <c r="V45" i="3" s="1"/>
  <c r="U43" i="3"/>
  <c r="V43" i="3" s="1"/>
  <c r="U41" i="3"/>
  <c r="V41" i="3" s="1"/>
  <c r="U37" i="3"/>
  <c r="V37" i="3" s="1"/>
  <c r="U35" i="3"/>
  <c r="V35" i="3" s="1"/>
  <c r="U33" i="3"/>
  <c r="V33" i="3" s="1"/>
  <c r="U30" i="3"/>
  <c r="V30" i="3" s="1"/>
  <c r="AE13" i="3"/>
  <c r="AF13" i="3" s="1"/>
  <c r="Z17" i="3"/>
  <c r="AA17" i="3" s="1"/>
  <c r="Z44" i="3"/>
  <c r="AA44" i="3" s="1"/>
  <c r="Z4" i="3"/>
  <c r="AA4" i="3" s="1"/>
  <c r="AE24" i="3"/>
  <c r="AF24" i="3" s="1"/>
  <c r="AE20" i="3"/>
  <c r="AF20" i="3" s="1"/>
  <c r="AE16" i="3"/>
  <c r="AF16" i="3" s="1"/>
  <c r="U44" i="3"/>
  <c r="V44" i="3" s="1"/>
  <c r="U42" i="3"/>
  <c r="V42" i="3" s="1"/>
  <c r="U40" i="3"/>
  <c r="V40" i="3" s="1"/>
  <c r="U38" i="3"/>
  <c r="V38" i="3" s="1"/>
  <c r="U36" i="3"/>
  <c r="V36" i="3" s="1"/>
  <c r="U34" i="3"/>
  <c r="V34" i="3" s="1"/>
  <c r="U29" i="3"/>
  <c r="V29" i="3" s="1"/>
  <c r="U24" i="3"/>
  <c r="V24" i="3" s="1"/>
  <c r="U20" i="3"/>
  <c r="V20" i="3" s="1"/>
  <c r="U16" i="3"/>
  <c r="V16" i="3" s="1"/>
  <c r="AE23" i="3"/>
  <c r="AF23" i="3" s="1"/>
  <c r="AE19" i="3"/>
  <c r="AF19" i="3" s="1"/>
  <c r="AE15" i="3"/>
  <c r="AF15" i="3" s="1"/>
  <c r="U28" i="3"/>
  <c r="V28" i="3" s="1"/>
  <c r="Z45" i="3"/>
  <c r="AA45" i="3" s="1"/>
  <c r="Z43" i="3"/>
  <c r="AA43" i="3" s="1"/>
  <c r="Z41" i="3"/>
  <c r="AA41" i="3" s="1"/>
  <c r="Z39" i="3"/>
  <c r="AA39" i="3" s="1"/>
  <c r="Z37" i="3"/>
  <c r="AA37" i="3" s="1"/>
  <c r="Z35" i="3"/>
  <c r="AA35" i="3" s="1"/>
  <c r="Z33" i="3"/>
  <c r="AA33" i="3" s="1"/>
  <c r="U13" i="3"/>
  <c r="V13" i="3" s="1"/>
  <c r="U4" i="4"/>
  <c r="V4" i="4" s="1"/>
  <c r="Z4" i="4"/>
  <c r="AE4" i="4"/>
  <c r="U5" i="4"/>
  <c r="V5" i="4" s="1"/>
  <c r="Z5" i="4"/>
  <c r="AE5" i="4"/>
  <c r="U6" i="4"/>
  <c r="V6" i="4" s="1"/>
  <c r="Z6" i="4"/>
  <c r="AE6" i="4"/>
  <c r="U7" i="4"/>
  <c r="V7" i="4" s="1"/>
  <c r="Z7" i="4"/>
  <c r="AE7" i="4"/>
  <c r="U8" i="4"/>
  <c r="V8" i="4" s="1"/>
  <c r="Z8" i="4"/>
  <c r="AE8" i="4"/>
  <c r="U9" i="4"/>
  <c r="V9" i="4" s="1"/>
  <c r="Z9" i="4"/>
  <c r="AE9" i="4"/>
  <c r="U10" i="4"/>
  <c r="V10" i="4" s="1"/>
  <c r="Z10" i="4"/>
  <c r="AE10" i="4"/>
  <c r="U11" i="4"/>
  <c r="V11" i="4" s="1"/>
  <c r="Z11" i="4"/>
  <c r="AE11" i="4"/>
  <c r="U12" i="4"/>
  <c r="V12" i="4" s="1"/>
  <c r="Z12" i="4"/>
  <c r="AE12" i="4"/>
  <c r="U13" i="4"/>
  <c r="V13" i="4" s="1"/>
  <c r="Z13" i="4"/>
  <c r="AE13" i="4"/>
  <c r="U14" i="4"/>
  <c r="V14" i="4" s="1"/>
  <c r="Z14" i="4"/>
  <c r="AE14" i="4"/>
  <c r="U15" i="4"/>
  <c r="V15" i="4" s="1"/>
  <c r="Z15" i="4"/>
  <c r="AE15" i="4"/>
  <c r="U16" i="4"/>
  <c r="V16" i="4" s="1"/>
  <c r="Z16" i="4"/>
  <c r="AE16" i="4"/>
  <c r="U17" i="4"/>
  <c r="V17" i="4" s="1"/>
  <c r="Z17" i="4"/>
  <c r="AE17" i="4"/>
  <c r="U18" i="4"/>
  <c r="V18" i="4" s="1"/>
  <c r="Z18" i="4"/>
  <c r="AE18" i="4"/>
  <c r="U19" i="4"/>
  <c r="V19" i="4" s="1"/>
  <c r="Z19" i="4"/>
  <c r="AE19" i="4"/>
  <c r="U20" i="4"/>
  <c r="V20" i="4" s="1"/>
  <c r="Z20" i="4"/>
  <c r="AE20" i="4"/>
  <c r="U21" i="4"/>
  <c r="V21" i="4" s="1"/>
  <c r="Z21" i="4"/>
  <c r="AE21" i="4"/>
  <c r="U22" i="4"/>
  <c r="V22" i="4" s="1"/>
  <c r="Z22" i="4"/>
  <c r="AE22" i="4"/>
  <c r="U23" i="4"/>
  <c r="V23" i="4" s="1"/>
  <c r="Z23" i="4"/>
  <c r="AE23" i="4"/>
  <c r="U24" i="4"/>
  <c r="V24" i="4" s="1"/>
  <c r="Z24" i="4"/>
  <c r="AE24" i="4"/>
  <c r="U25" i="4"/>
  <c r="V25" i="4" s="1"/>
  <c r="Z25" i="4"/>
  <c r="AE25" i="4"/>
  <c r="U26" i="4"/>
  <c r="V26" i="4" s="1"/>
  <c r="Z26" i="4"/>
  <c r="U25" i="3"/>
  <c r="V25" i="3" s="1"/>
  <c r="U21" i="3"/>
  <c r="V21" i="3" s="1"/>
  <c r="U17" i="3"/>
  <c r="V17" i="3" s="1"/>
  <c r="AE9" i="3"/>
  <c r="AF9" i="3" s="1"/>
  <c r="AE11" i="3"/>
  <c r="AF11" i="3" s="1"/>
  <c r="AE7" i="3"/>
  <c r="AF7" i="3" s="1"/>
  <c r="AE5" i="3"/>
  <c r="AF5" i="3" s="1"/>
  <c r="U11" i="3"/>
  <c r="V11" i="3" s="1"/>
  <c r="U4" i="3"/>
  <c r="V4" i="3" s="1"/>
  <c r="U6" i="3"/>
  <c r="V6" i="3" s="1"/>
  <c r="U8" i="3"/>
  <c r="V8" i="3" s="1"/>
  <c r="U10" i="3"/>
  <c r="V10" i="3" s="1"/>
  <c r="U12" i="3"/>
  <c r="V12" i="3" s="1"/>
  <c r="AE4" i="3"/>
  <c r="AF4" i="3" s="1"/>
  <c r="AE6" i="3"/>
  <c r="AF6" i="3" s="1"/>
  <c r="AE8" i="3"/>
  <c r="AF8" i="3" s="1"/>
  <c r="AE10" i="3"/>
  <c r="AF10" i="3" s="1"/>
  <c r="AE12" i="3"/>
  <c r="AF12" i="3" s="1"/>
  <c r="U5" i="3"/>
  <c r="V5" i="3" s="1"/>
  <c r="U7" i="3"/>
  <c r="V7" i="3" s="1"/>
  <c r="U9" i="3"/>
  <c r="V9" i="3" s="1"/>
  <c r="V17" i="1"/>
  <c r="W17" i="1" s="1"/>
  <c r="Q16" i="1"/>
  <c r="R16" i="1" s="1"/>
  <c r="Q12" i="1"/>
  <c r="R12" i="1" s="1"/>
  <c r="Q8" i="1"/>
  <c r="R8" i="1" s="1"/>
  <c r="Q4" i="1"/>
  <c r="R4" i="1" s="1"/>
  <c r="V6" i="1"/>
  <c r="W6" i="1" s="1"/>
  <c r="V10" i="1"/>
  <c r="W10" i="1" s="1"/>
  <c r="V14" i="1"/>
  <c r="W14" i="1" s="1"/>
  <c r="Q15" i="1"/>
  <c r="R15" i="1" s="1"/>
  <c r="Q11" i="1"/>
  <c r="R11" i="1" s="1"/>
  <c r="Q7" i="1"/>
  <c r="R7" i="1" s="1"/>
  <c r="V7" i="1"/>
  <c r="W7" i="1" s="1"/>
  <c r="V11" i="1"/>
  <c r="W11" i="1" s="1"/>
  <c r="V15" i="1"/>
  <c r="W15" i="1" s="1"/>
  <c r="Q14" i="1"/>
  <c r="R14" i="1" s="1"/>
  <c r="Q10" i="1"/>
  <c r="R10" i="1" s="1"/>
  <c r="Q6" i="1"/>
  <c r="R6" i="1" s="1"/>
  <c r="V4" i="1"/>
  <c r="W4" i="1" s="1"/>
  <c r="V8" i="1"/>
  <c r="W8" i="1" s="1"/>
  <c r="V12" i="1"/>
  <c r="W12" i="1" s="1"/>
  <c r="V16" i="1"/>
  <c r="W16" i="1" s="1"/>
  <c r="Q17" i="1"/>
  <c r="R17" i="1" s="1"/>
  <c r="Q13" i="1"/>
  <c r="R13" i="1" s="1"/>
  <c r="Q9" i="1"/>
  <c r="R9" i="1" s="1"/>
  <c r="Q5" i="1"/>
  <c r="R5" i="1" s="1"/>
  <c r="V5" i="1"/>
  <c r="W5" i="1" s="1"/>
  <c r="V9" i="1"/>
  <c r="W9" i="1" s="1"/>
  <c r="V13" i="1"/>
  <c r="W13" i="1" s="1"/>
</calcChain>
</file>

<file path=xl/sharedStrings.xml><?xml version="1.0" encoding="utf-8"?>
<sst xmlns="http://schemas.openxmlformats.org/spreadsheetml/2006/main" count="217" uniqueCount="36">
  <si>
    <t>Volumetric flow</t>
  </si>
  <si>
    <t>Pressure (barg)</t>
  </si>
  <si>
    <t>Volumetric flow (lpm)</t>
  </si>
  <si>
    <t>3000RPM</t>
  </si>
  <si>
    <t>2000RPM</t>
  </si>
  <si>
    <t>Power (We)</t>
  </si>
  <si>
    <t>Density</t>
  </si>
  <si>
    <t>lpm</t>
  </si>
  <si>
    <t>We</t>
  </si>
  <si>
    <t>mass flow (kg/s)</t>
  </si>
  <si>
    <t>2000 rpm</t>
  </si>
  <si>
    <t>Theoretical work</t>
  </si>
  <si>
    <t>Gamma</t>
  </si>
  <si>
    <t>GM1</t>
  </si>
  <si>
    <t>Cp</t>
  </si>
  <si>
    <t>T in</t>
  </si>
  <si>
    <t>Efficiency</t>
  </si>
  <si>
    <t>3500RPM</t>
  </si>
  <si>
    <t>Flow (lpm)</t>
  </si>
  <si>
    <t>Measured work (We)</t>
  </si>
  <si>
    <t>Pressure ratio (bar)</t>
  </si>
  <si>
    <t>Polytropic efficiency</t>
  </si>
  <si>
    <t>1/polytropic efficiency</t>
  </si>
  <si>
    <t>3000 RPM</t>
  </si>
  <si>
    <t>2000 RPM</t>
  </si>
  <si>
    <t>Outlet pressure (bara)</t>
  </si>
  <si>
    <t>Pressure ratio</t>
  </si>
  <si>
    <t>P ref</t>
  </si>
  <si>
    <t>CALCULATIONS NOT GOOD</t>
  </si>
  <si>
    <t>0.835 BAR</t>
  </si>
  <si>
    <t>AIR SQUARED USES LOCAL INLET PRESSURE FOR WORK CALCULATION ONLY</t>
  </si>
  <si>
    <t>MEANS ALL NUMBERS ARE BULLSHIT</t>
  </si>
  <si>
    <t>USES NIST STANDARD FOR PRESSURE RISE CALCULATION</t>
  </si>
  <si>
    <t>WHY</t>
  </si>
  <si>
    <t>ALL POWER CONSUMPTIONS SHOULD BE 19.7% HIGHER THAN THEY ARE</t>
  </si>
  <si>
    <t>EFFICIENCIES SHOULD BE 83.5% OF WHAT THEY ARE REPORTED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</si>
</sst>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'ASq P34H080A'!$M$4:$M$83</c:f>
              <c:numCache>
                <c:formatCode>General</c:formatCode>
                <c:ptCount val="80"/>
              </c:numCache>
            </c:numRef>
          </c:xVal>
          <c:yVal>
            <c:numRef>
              <c:f>'ASq P34H080A'!$R$4:$R$83</c:f>
              <c:numCache>
                <c:formatCode>General</c:formatCode>
                <c:ptCount val="8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8D-4740-8E4F-BB3677CBC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984352"/>
        <c:axId val="599414784"/>
      </c:scatterChart>
      <c:valAx>
        <c:axId val="59098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14784"/>
        <c:crosses val="autoZero"/>
        <c:crossBetween val="midCat"/>
      </c:valAx>
      <c:valAx>
        <c:axId val="5994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'ASq P17H043B'!$Q$4:$Q$83</c:f>
              <c:numCache>
                <c:formatCode>General</c:formatCode>
                <c:ptCount val="80"/>
                <c:pt idx="0">
                  <c:v>4.8</c:v>
                </c:pt>
                <c:pt idx="1">
                  <c:v>4.9000000000000004</c:v>
                </c:pt>
                <c:pt idx="2">
                  <c:v>5</c:v>
                </c:pt>
                <c:pt idx="3">
                  <c:v>5.0999999999999996</c:v>
                </c:pt>
                <c:pt idx="4">
                  <c:v>5.2</c:v>
                </c:pt>
                <c:pt idx="5">
                  <c:v>5.3</c:v>
                </c:pt>
                <c:pt idx="6">
                  <c:v>5.4</c:v>
                </c:pt>
                <c:pt idx="7">
                  <c:v>5.5</c:v>
                </c:pt>
                <c:pt idx="8">
                  <c:v>5.6</c:v>
                </c:pt>
                <c:pt idx="9">
                  <c:v>5.7</c:v>
                </c:pt>
                <c:pt idx="10">
                  <c:v>5.8000000000000096</c:v>
                </c:pt>
                <c:pt idx="11">
                  <c:v>5.9000000000000101</c:v>
                </c:pt>
                <c:pt idx="12">
                  <c:v>6.0000000000000098</c:v>
                </c:pt>
                <c:pt idx="13">
                  <c:v>6.1000000000000103</c:v>
                </c:pt>
                <c:pt idx="14">
                  <c:v>6.2000000000000099</c:v>
                </c:pt>
                <c:pt idx="15">
                  <c:v>6.3000000000000096</c:v>
                </c:pt>
                <c:pt idx="16">
                  <c:v>6.4000000000000101</c:v>
                </c:pt>
                <c:pt idx="17">
                  <c:v>6.5000000000000098</c:v>
                </c:pt>
                <c:pt idx="18">
                  <c:v>6.6000000000000103</c:v>
                </c:pt>
                <c:pt idx="19">
                  <c:v>6.7000000000000099</c:v>
                </c:pt>
                <c:pt idx="20">
                  <c:v>6.8000000000000096</c:v>
                </c:pt>
                <c:pt idx="21">
                  <c:v>6.9000000000000101</c:v>
                </c:pt>
                <c:pt idx="22">
                  <c:v>7.0000000000000098</c:v>
                </c:pt>
                <c:pt idx="23">
                  <c:v>7.1000000000000103</c:v>
                </c:pt>
                <c:pt idx="24">
                  <c:v>7.2000000000000099</c:v>
                </c:pt>
                <c:pt idx="25">
                  <c:v>7.3000000000000096</c:v>
                </c:pt>
                <c:pt idx="26">
                  <c:v>7.4000000000000101</c:v>
                </c:pt>
                <c:pt idx="27">
                  <c:v>7.5000000000000098</c:v>
                </c:pt>
                <c:pt idx="28">
                  <c:v>7.6000000000000103</c:v>
                </c:pt>
                <c:pt idx="29">
                  <c:v>7.7000000000000197</c:v>
                </c:pt>
                <c:pt idx="30">
                  <c:v>7.8000000000000203</c:v>
                </c:pt>
                <c:pt idx="31">
                  <c:v>7.9000000000000199</c:v>
                </c:pt>
                <c:pt idx="32">
                  <c:v>8.0000000000000195</c:v>
                </c:pt>
                <c:pt idx="33">
                  <c:v>8.1000000000000192</c:v>
                </c:pt>
                <c:pt idx="34">
                  <c:v>8.2000000000000206</c:v>
                </c:pt>
                <c:pt idx="35">
                  <c:v>8.3000000000000203</c:v>
                </c:pt>
                <c:pt idx="36">
                  <c:v>8.4000000000000199</c:v>
                </c:pt>
                <c:pt idx="37">
                  <c:v>8.5000000000000195</c:v>
                </c:pt>
                <c:pt idx="38">
                  <c:v>8.6000000000000192</c:v>
                </c:pt>
                <c:pt idx="39">
                  <c:v>8.7000000000000206</c:v>
                </c:pt>
                <c:pt idx="40">
                  <c:v>8.8000000000000203</c:v>
                </c:pt>
                <c:pt idx="41">
                  <c:v>8.9000000000000199</c:v>
                </c:pt>
                <c:pt idx="42">
                  <c:v>9.0000000000000195</c:v>
                </c:pt>
                <c:pt idx="43">
                  <c:v>9.1000000000000192</c:v>
                </c:pt>
                <c:pt idx="44">
                  <c:v>9.2000000000000206</c:v>
                </c:pt>
                <c:pt idx="45">
                  <c:v>9.3000000000000203</c:v>
                </c:pt>
                <c:pt idx="46">
                  <c:v>9.4000000000000199</c:v>
                </c:pt>
                <c:pt idx="47">
                  <c:v>9.5000000000000302</c:v>
                </c:pt>
                <c:pt idx="48">
                  <c:v>9.6000000000000298</c:v>
                </c:pt>
                <c:pt idx="49">
                  <c:v>9.7000000000000295</c:v>
                </c:pt>
                <c:pt idx="50">
                  <c:v>9.8000000000000291</c:v>
                </c:pt>
                <c:pt idx="51">
                  <c:v>9.9000000000000306</c:v>
                </c:pt>
                <c:pt idx="52">
                  <c:v>10</c:v>
                </c:pt>
                <c:pt idx="53">
                  <c:v>10.1</c:v>
                </c:pt>
                <c:pt idx="54">
                  <c:v>10.199999999999999</c:v>
                </c:pt>
                <c:pt idx="55">
                  <c:v>10.3</c:v>
                </c:pt>
                <c:pt idx="56">
                  <c:v>10.4</c:v>
                </c:pt>
                <c:pt idx="57">
                  <c:v>10.5</c:v>
                </c:pt>
                <c:pt idx="58">
                  <c:v>10.6</c:v>
                </c:pt>
                <c:pt idx="59">
                  <c:v>10.7</c:v>
                </c:pt>
                <c:pt idx="60">
                  <c:v>10.8</c:v>
                </c:pt>
                <c:pt idx="61">
                  <c:v>10.9</c:v>
                </c:pt>
                <c:pt idx="62">
                  <c:v>11</c:v>
                </c:pt>
                <c:pt idx="63">
                  <c:v>11.1</c:v>
                </c:pt>
                <c:pt idx="64">
                  <c:v>11.2</c:v>
                </c:pt>
                <c:pt idx="65">
                  <c:v>11.3</c:v>
                </c:pt>
                <c:pt idx="66">
                  <c:v>11.4</c:v>
                </c:pt>
                <c:pt idx="67">
                  <c:v>11.5</c:v>
                </c:pt>
                <c:pt idx="68">
                  <c:v>11.6</c:v>
                </c:pt>
                <c:pt idx="69">
                  <c:v>11.7</c:v>
                </c:pt>
                <c:pt idx="70">
                  <c:v>11.8</c:v>
                </c:pt>
                <c:pt idx="71">
                  <c:v>11.9</c:v>
                </c:pt>
                <c:pt idx="72">
                  <c:v>12</c:v>
                </c:pt>
                <c:pt idx="73">
                  <c:v>12.1</c:v>
                </c:pt>
                <c:pt idx="74">
                  <c:v>12.2</c:v>
                </c:pt>
                <c:pt idx="75">
                  <c:v>12.3</c:v>
                </c:pt>
                <c:pt idx="76">
                  <c:v>12.4</c:v>
                </c:pt>
                <c:pt idx="77">
                  <c:v>12.5</c:v>
                </c:pt>
                <c:pt idx="78">
                  <c:v>12.6</c:v>
                </c:pt>
                <c:pt idx="79">
                  <c:v>12.7</c:v>
                </c:pt>
              </c:numCache>
            </c:numRef>
          </c:xVal>
          <c:yVal>
            <c:numRef>
              <c:f>'ASq P17H043B'!$V$4:$V$83</c:f>
              <c:numCache>
                <c:formatCode>General</c:formatCode>
                <c:ptCount val="80"/>
                <c:pt idx="0">
                  <c:v>0.61232505671820026</c:v>
                </c:pt>
                <c:pt idx="1">
                  <c:v>0.61088548150176702</c:v>
                </c:pt>
                <c:pt idx="2">
                  <c:v>0.60936857443851744</c:v>
                </c:pt>
                <c:pt idx="3">
                  <c:v>0.60778018499169739</c:v>
                </c:pt>
                <c:pt idx="4">
                  <c:v>0.60612574707929623</c:v>
                </c:pt>
                <c:pt idx="5">
                  <c:v>0.60441031182578542</c:v>
                </c:pt>
                <c:pt idx="6">
                  <c:v>0.60263857740228222</c:v>
                </c:pt>
                <c:pt idx="7">
                  <c:v>0.60081491624545602</c:v>
                </c:pt>
                <c:pt idx="8">
                  <c:v>0.59894339991334133</c:v>
                </c:pt>
                <c:pt idx="9">
                  <c:v>0.5970278218079762</c:v>
                </c:pt>
                <c:pt idx="10">
                  <c:v>0.59507171796993386</c:v>
                </c:pt>
                <c:pt idx="11">
                  <c:v>0.59307838612794062</c:v>
                </c:pt>
                <c:pt idx="12">
                  <c:v>0.59105090316743991</c:v>
                </c:pt>
                <c:pt idx="13">
                  <c:v>0.58899214116489473</c:v>
                </c:pt>
                <c:pt idx="14">
                  <c:v>0.58690478211949582</c:v>
                </c:pt>
                <c:pt idx="15">
                  <c:v>0.58479133150053642</c:v>
                </c:pt>
                <c:pt idx="16">
                  <c:v>0.58265413071680683</c:v>
                </c:pt>
                <c:pt idx="17">
                  <c:v>0.58049536860377871</c:v>
                </c:pt>
                <c:pt idx="18">
                  <c:v>0.57831709201491044</c:v>
                </c:pt>
                <c:pt idx="19">
                  <c:v>0.57612121559500473</c:v>
                </c:pt>
                <c:pt idx="20">
                  <c:v>0.57390953080603457</c:v>
                </c:pt>
                <c:pt idx="21">
                  <c:v>0.57168371426914288</c:v>
                </c:pt>
                <c:pt idx="22">
                  <c:v>0.56944533548050702</c:v>
                </c:pt>
                <c:pt idx="23">
                  <c:v>0.56719586395337418</c:v>
                </c:pt>
                <c:pt idx="24">
                  <c:v>0.56493667583374008</c:v>
                </c:pt>
                <c:pt idx="25">
                  <c:v>0.56266906003279338</c:v>
                </c:pt>
                <c:pt idx="26">
                  <c:v>0.56039422391534466</c:v>
                </c:pt>
                <c:pt idx="27">
                  <c:v>0.55811329857993963</c:v>
                </c:pt>
                <c:pt idx="28">
                  <c:v>0.55582734376318121</c:v>
                </c:pt>
                <c:pt idx="29">
                  <c:v>0.55353735239792656</c:v>
                </c:pt>
                <c:pt idx="30">
                  <c:v>0.55124425485242978</c:v>
                </c:pt>
                <c:pt idx="31">
                  <c:v>0.54894892287517394</c:v>
                </c:pt>
                <c:pt idx="32">
                  <c:v>0.54665217326800719</c:v>
                </c:pt>
                <c:pt idx="33">
                  <c:v>0.54435477130828847</c:v>
                </c:pt>
                <c:pt idx="34">
                  <c:v>0.54205743393899963</c:v>
                </c:pt>
                <c:pt idx="35">
                  <c:v>0.53976083274420616</c:v>
                </c:pt>
                <c:pt idx="36">
                  <c:v>0.53746559672581562</c:v>
                </c:pt>
                <c:pt idx="37">
                  <c:v>0.53517231489626771</c:v>
                </c:pt>
                <c:pt idx="38">
                  <c:v>0.53288153870061061</c:v>
                </c:pt>
                <c:pt idx="39">
                  <c:v>0.53059378428033277</c:v>
                </c:pt>
                <c:pt idx="40">
                  <c:v>0.52830953459032881</c:v>
                </c:pt>
                <c:pt idx="41">
                  <c:v>0.52602924137948315</c:v>
                </c:pt>
                <c:pt idx="42">
                  <c:v>0.52375332704452615</c:v>
                </c:pt>
                <c:pt idx="43">
                  <c:v>0.52148218636606736</c:v>
                </c:pt>
                <c:pt idx="44">
                  <c:v>0.51921618813502757</c:v>
                </c:pt>
                <c:pt idx="45">
                  <c:v>0.51695567667705</c:v>
                </c:pt>
                <c:pt idx="46">
                  <c:v>0.51470097328190922</c:v>
                </c:pt>
                <c:pt idx="47">
                  <c:v>0.51245237754439044</c:v>
                </c:pt>
                <c:pt idx="48">
                  <c:v>0.51021016862264157</c:v>
                </c:pt>
                <c:pt idx="49">
                  <c:v>0.50797460641954661</c:v>
                </c:pt>
                <c:pt idx="50">
                  <c:v>0.50574593269225565</c:v>
                </c:pt>
                <c:pt idx="51">
                  <c:v>0.50352437209464829</c:v>
                </c:pt>
                <c:pt idx="52">
                  <c:v>0.50131013315713546</c:v>
                </c:pt>
                <c:pt idx="53">
                  <c:v>0.49910340920790169</c:v>
                </c:pt>
                <c:pt idx="54">
                  <c:v>0.49690437923940645</c:v>
                </c:pt>
                <c:pt idx="55">
                  <c:v>0.49471320872365987</c:v>
                </c:pt>
                <c:pt idx="56">
                  <c:v>0.49253005037956993</c:v>
                </c:pt>
                <c:pt idx="57">
                  <c:v>0.4903550448954147</c:v>
                </c:pt>
                <c:pt idx="58">
                  <c:v>0.48818832160927944</c:v>
                </c:pt>
                <c:pt idx="59">
                  <c:v>0.48602999915010447</c:v>
                </c:pt>
                <c:pt idx="60">
                  <c:v>0.48388018604180927</c:v>
                </c:pt>
                <c:pt idx="61">
                  <c:v>0.48173898127278419</c:v>
                </c:pt>
                <c:pt idx="62">
                  <c:v>0.47960647483289465</c:v>
                </c:pt>
                <c:pt idx="63">
                  <c:v>0.47748274821998965</c:v>
                </c:pt>
                <c:pt idx="64">
                  <c:v>0.47536787491777815</c:v>
                </c:pt>
                <c:pt idx="65">
                  <c:v>0.4732619208468109</c:v>
                </c:pt>
                <c:pt idx="66">
                  <c:v>0.47116494479019222</c:v>
                </c:pt>
                <c:pt idx="67">
                  <c:v>0.46907699879553827</c:v>
                </c:pt>
                <c:pt idx="68">
                  <c:v>0.4669981285545966</c:v>
                </c:pt>
                <c:pt idx="69">
                  <c:v>0.46492837376185925</c:v>
                </c:pt>
                <c:pt idx="70">
                  <c:v>0.46286776845340155</c:v>
                </c:pt>
                <c:pt idx="71">
                  <c:v>0.46081634132711563</c:v>
                </c:pt>
                <c:pt idx="72">
                  <c:v>0.45877411604541934</c:v>
                </c:pt>
                <c:pt idx="73">
                  <c:v>0.45674111152146191</c:v>
                </c:pt>
                <c:pt idx="74">
                  <c:v>0.45471734218977955</c:v>
                </c:pt>
                <c:pt idx="75">
                  <c:v>0.45270281826229553</c:v>
                </c:pt>
                <c:pt idx="76">
                  <c:v>0.45069754597050266</c:v>
                </c:pt>
                <c:pt idx="77">
                  <c:v>0.44870152779461636</c:v>
                </c:pt>
                <c:pt idx="78">
                  <c:v>0.44671476268043592</c:v>
                </c:pt>
                <c:pt idx="79">
                  <c:v>0.44473724624460564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47-41BF-81D7-890FB31C4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984352"/>
        <c:axId val="599414784"/>
      </c:scatterChart>
      <c:valAx>
        <c:axId val="59098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14784"/>
        <c:crosses val="autoZero"/>
        <c:crossBetween val="midCat"/>
      </c:valAx>
      <c:valAx>
        <c:axId val="5994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Analysis'!$F$1:$F$2</c:f>
              <c:strCache>
                <c:ptCount val="2"/>
                <c:pt idx="0">
                  <c:v>3500RPM</c:v>
                </c:pt>
                <c:pt idx="1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Analysis'!$C$3:$C$150</c:f>
              <c:numCache>
                <c:formatCode>General</c:formatCode>
                <c:ptCount val="148"/>
                <c:pt idx="0">
                  <c:v>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  <c:pt idx="10">
                  <c:v>3.1</c:v>
                </c:pt>
                <c:pt idx="11">
                  <c:v>3.2</c:v>
                </c:pt>
                <c:pt idx="12">
                  <c:v>3.3</c:v>
                </c:pt>
                <c:pt idx="13">
                  <c:v>3.4</c:v>
                </c:pt>
                <c:pt idx="14">
                  <c:v>3.5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1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6.8999999999999897</c:v>
                </c:pt>
                <c:pt idx="62">
                  <c:v>6.9999999999999902</c:v>
                </c:pt>
                <c:pt idx="63">
                  <c:v>7.0999999999999899</c:v>
                </c:pt>
                <c:pt idx="64">
                  <c:v>7.1999999999999904</c:v>
                </c:pt>
                <c:pt idx="65">
                  <c:v>7.2999999999999901</c:v>
                </c:pt>
                <c:pt idx="66">
                  <c:v>7.3999999999999897</c:v>
                </c:pt>
                <c:pt idx="67">
                  <c:v>1</c:v>
                </c:pt>
                <c:pt idx="68">
                  <c:v>5.8</c:v>
                </c:pt>
                <c:pt idx="69">
                  <c:v>5.9</c:v>
                </c:pt>
                <c:pt idx="70">
                  <c:v>6</c:v>
                </c:pt>
                <c:pt idx="71">
                  <c:v>6.1</c:v>
                </c:pt>
                <c:pt idx="72">
                  <c:v>6.2</c:v>
                </c:pt>
                <c:pt idx="73">
                  <c:v>6.3</c:v>
                </c:pt>
                <c:pt idx="74">
                  <c:v>6.4</c:v>
                </c:pt>
                <c:pt idx="75">
                  <c:v>6.5</c:v>
                </c:pt>
                <c:pt idx="76">
                  <c:v>6.6</c:v>
                </c:pt>
                <c:pt idx="77">
                  <c:v>6.7</c:v>
                </c:pt>
                <c:pt idx="78">
                  <c:v>6.8000000000000096</c:v>
                </c:pt>
                <c:pt idx="79">
                  <c:v>6.9000000000000101</c:v>
                </c:pt>
                <c:pt idx="80">
                  <c:v>7.0000000000000098</c:v>
                </c:pt>
                <c:pt idx="81">
                  <c:v>7.1000000000000103</c:v>
                </c:pt>
                <c:pt idx="82">
                  <c:v>7.2000000000000099</c:v>
                </c:pt>
                <c:pt idx="83">
                  <c:v>7.3000000000000096</c:v>
                </c:pt>
                <c:pt idx="84">
                  <c:v>7.4000000000000101</c:v>
                </c:pt>
                <c:pt idx="85">
                  <c:v>7.5000000000000098</c:v>
                </c:pt>
                <c:pt idx="86">
                  <c:v>7.6000000000000103</c:v>
                </c:pt>
                <c:pt idx="87">
                  <c:v>7.7000000000000099</c:v>
                </c:pt>
                <c:pt idx="88">
                  <c:v>7.8000000000000096</c:v>
                </c:pt>
                <c:pt idx="89">
                  <c:v>7.9000000000000101</c:v>
                </c:pt>
                <c:pt idx="90">
                  <c:v>8.0000000000000107</c:v>
                </c:pt>
                <c:pt idx="91">
                  <c:v>8.1000000000000103</c:v>
                </c:pt>
                <c:pt idx="92">
                  <c:v>8.2000000000000099</c:v>
                </c:pt>
                <c:pt idx="93">
                  <c:v>8.3000000000000096</c:v>
                </c:pt>
                <c:pt idx="94">
                  <c:v>8.4000000000000092</c:v>
                </c:pt>
                <c:pt idx="95">
                  <c:v>8.5000000000000107</c:v>
                </c:pt>
                <c:pt idx="96">
                  <c:v>8.6000000000000103</c:v>
                </c:pt>
                <c:pt idx="97">
                  <c:v>8.7000000000000206</c:v>
                </c:pt>
                <c:pt idx="98">
                  <c:v>8.8000000000000203</c:v>
                </c:pt>
                <c:pt idx="99">
                  <c:v>8.9000000000000199</c:v>
                </c:pt>
                <c:pt idx="100">
                  <c:v>9.0000000000000195</c:v>
                </c:pt>
                <c:pt idx="101">
                  <c:v>9.1000000000000192</c:v>
                </c:pt>
                <c:pt idx="102">
                  <c:v>9.2000000000000206</c:v>
                </c:pt>
                <c:pt idx="103">
                  <c:v>9.3000000000000203</c:v>
                </c:pt>
                <c:pt idx="104">
                  <c:v>9.4000000000000199</c:v>
                </c:pt>
                <c:pt idx="105">
                  <c:v>9.5000000000000195</c:v>
                </c:pt>
                <c:pt idx="106">
                  <c:v>9.6000000000000192</c:v>
                </c:pt>
                <c:pt idx="107">
                  <c:v>9.7000000000000206</c:v>
                </c:pt>
                <c:pt idx="108">
                  <c:v>9.8000000000000203</c:v>
                </c:pt>
                <c:pt idx="109">
                  <c:v>9.9000000000000199</c:v>
                </c:pt>
                <c:pt idx="110">
                  <c:v>10.00000000000002</c:v>
                </c:pt>
                <c:pt idx="111">
                  <c:v>10.100000000000019</c:v>
                </c:pt>
                <c:pt idx="112">
                  <c:v>10.200000000000021</c:v>
                </c:pt>
                <c:pt idx="113">
                  <c:v>10.30000000000002</c:v>
                </c:pt>
                <c:pt idx="114">
                  <c:v>10.40000000000002</c:v>
                </c:pt>
                <c:pt idx="115">
                  <c:v>10.50000000000003</c:v>
                </c:pt>
                <c:pt idx="116">
                  <c:v>10.60000000000003</c:v>
                </c:pt>
                <c:pt idx="117">
                  <c:v>10.700000000000029</c:v>
                </c:pt>
                <c:pt idx="118">
                  <c:v>10.800000000000029</c:v>
                </c:pt>
                <c:pt idx="119">
                  <c:v>10.900000000000031</c:v>
                </c:pt>
                <c:pt idx="120">
                  <c:v>11</c:v>
                </c:pt>
                <c:pt idx="121">
                  <c:v>11.1</c:v>
                </c:pt>
                <c:pt idx="122">
                  <c:v>11.2</c:v>
                </c:pt>
                <c:pt idx="123">
                  <c:v>11.3</c:v>
                </c:pt>
                <c:pt idx="124">
                  <c:v>11.4</c:v>
                </c:pt>
                <c:pt idx="125">
                  <c:v>11.5</c:v>
                </c:pt>
                <c:pt idx="126">
                  <c:v>11.6</c:v>
                </c:pt>
                <c:pt idx="127">
                  <c:v>11.7</c:v>
                </c:pt>
                <c:pt idx="128">
                  <c:v>11.8</c:v>
                </c:pt>
                <c:pt idx="129">
                  <c:v>11.9</c:v>
                </c:pt>
                <c:pt idx="130">
                  <c:v>12</c:v>
                </c:pt>
                <c:pt idx="131">
                  <c:v>12.1</c:v>
                </c:pt>
                <c:pt idx="132">
                  <c:v>12.2</c:v>
                </c:pt>
                <c:pt idx="133">
                  <c:v>12.3</c:v>
                </c:pt>
                <c:pt idx="134">
                  <c:v>12.4</c:v>
                </c:pt>
                <c:pt idx="135">
                  <c:v>12.5</c:v>
                </c:pt>
                <c:pt idx="136">
                  <c:v>12.6</c:v>
                </c:pt>
                <c:pt idx="137">
                  <c:v>12.7</c:v>
                </c:pt>
                <c:pt idx="138">
                  <c:v>12.8</c:v>
                </c:pt>
                <c:pt idx="139">
                  <c:v>12.9</c:v>
                </c:pt>
                <c:pt idx="140">
                  <c:v>13</c:v>
                </c:pt>
                <c:pt idx="141">
                  <c:v>13.1</c:v>
                </c:pt>
                <c:pt idx="142">
                  <c:v>13.2</c:v>
                </c:pt>
                <c:pt idx="143">
                  <c:v>13.3</c:v>
                </c:pt>
                <c:pt idx="144">
                  <c:v>13.4</c:v>
                </c:pt>
                <c:pt idx="145">
                  <c:v>13.5</c:v>
                </c:pt>
                <c:pt idx="146">
                  <c:v>13.6</c:v>
                </c:pt>
                <c:pt idx="147">
                  <c:v>13.7</c:v>
                </c:pt>
              </c:numCache>
            </c:numRef>
          </c:xVal>
          <c:yVal>
            <c:numRef>
              <c:f>'Master Analysis'!$F$3:$F$150</c:f>
              <c:numCache>
                <c:formatCode>General</c:formatCode>
                <c:ptCount val="148"/>
                <c:pt idx="0">
                  <c:v>0</c:v>
                </c:pt>
                <c:pt idx="1">
                  <c:v>0.3779145742087745</c:v>
                </c:pt>
                <c:pt idx="2">
                  <c:v>0.39315652087690378</c:v>
                </c:pt>
                <c:pt idx="3">
                  <c:v>0.40699158657681439</c:v>
                </c:pt>
                <c:pt idx="4">
                  <c:v>0.4195498258970487</c:v>
                </c:pt>
                <c:pt idx="5">
                  <c:v>0.43094653023445972</c:v>
                </c:pt>
                <c:pt idx="6">
                  <c:v>0.44128427498382911</c:v>
                </c:pt>
                <c:pt idx="7">
                  <c:v>0.45065462777643128</c:v>
                </c:pt>
                <c:pt idx="8">
                  <c:v>0.4591395831865801</c:v>
                </c:pt>
                <c:pt idx="9">
                  <c:v>0.46681277492736373</c:v>
                </c:pt>
                <c:pt idx="10">
                  <c:v>0.47374050570378834</c:v>
                </c:pt>
                <c:pt idx="11">
                  <c:v>0.47998262662262614</c:v>
                </c:pt>
                <c:pt idx="12">
                  <c:v>0.48559329169559717</c:v>
                </c:pt>
                <c:pt idx="13">
                  <c:v>0.4906216080315205</c:v>
                </c:pt>
                <c:pt idx="14">
                  <c:v>0.4951121984432903</c:v>
                </c:pt>
                <c:pt idx="15">
                  <c:v>0.49910569014059886</c:v>
                </c:pt>
                <c:pt idx="16">
                  <c:v>0.50263914074972493</c:v>
                </c:pt>
                <c:pt idx="17">
                  <c:v>0.50574641095601613</c:v>
                </c:pt>
                <c:pt idx="18">
                  <c:v>0.50845849149641675</c:v>
                </c:pt>
                <c:pt idx="19">
                  <c:v>0.51080379095756057</c:v>
                </c:pt>
                <c:pt idx="20">
                  <c:v>0.51280838979764576</c:v>
                </c:pt>
                <c:pt idx="21">
                  <c:v>0.51449626515970326</c:v>
                </c:pt>
                <c:pt idx="22">
                  <c:v>0.51588949034277753</c:v>
                </c:pt>
                <c:pt idx="23">
                  <c:v>0.51700841221694993</c:v>
                </c:pt>
                <c:pt idx="24">
                  <c:v>0</c:v>
                </c:pt>
                <c:pt idx="25">
                  <c:v>0.38453562223149318</c:v>
                </c:pt>
                <c:pt idx="26">
                  <c:v>0.39092145465702921</c:v>
                </c:pt>
                <c:pt idx="27">
                  <c:v>0.39690975936466621</c:v>
                </c:pt>
                <c:pt idx="28">
                  <c:v>0.4025260206702278</c:v>
                </c:pt>
                <c:pt idx="29">
                  <c:v>0.4077936981862742</c:v>
                </c:pt>
                <c:pt idx="30">
                  <c:v>0.41273442548978528</c:v>
                </c:pt>
                <c:pt idx="31">
                  <c:v>0.41736818525058261</c:v>
                </c:pt>
                <c:pt idx="32">
                  <c:v>0.42171346410651855</c:v>
                </c:pt>
                <c:pt idx="33">
                  <c:v>0.42578739004328892</c:v>
                </c:pt>
                <c:pt idx="34">
                  <c:v>0.42960585460435236</c:v>
                </c:pt>
                <c:pt idx="35">
                  <c:v>0.43318362190058179</c:v>
                </c:pt>
                <c:pt idx="36">
                  <c:v>0.43653442609492554</c:v>
                </c:pt>
                <c:pt idx="37">
                  <c:v>0.43967105879266172</c:v>
                </c:pt>
                <c:pt idx="38">
                  <c:v>0.44260544756353926</c:v>
                </c:pt>
                <c:pt idx="39">
                  <c:v>0.44534872665073866</c:v>
                </c:pt>
                <c:pt idx="40">
                  <c:v>0.44791130077729635</c:v>
                </c:pt>
                <c:pt idx="41">
                  <c:v>0.45030290283863839</c:v>
                </c:pt>
                <c:pt idx="42">
                  <c:v>0.45253264616633482</c:v>
                </c:pt>
                <c:pt idx="43">
                  <c:v>0.45460907196001793</c:v>
                </c:pt>
                <c:pt idx="44">
                  <c:v>0.45654019240903787</c:v>
                </c:pt>
                <c:pt idx="45">
                  <c:v>0.45833352996083271</c:v>
                </c:pt>
                <c:pt idx="46">
                  <c:v>0.45999615313740555</c:v>
                </c:pt>
                <c:pt idx="47">
                  <c:v>0.46153470925337453</c:v>
                </c:pt>
                <c:pt idx="48">
                  <c:v>0.46295545434756874</c:v>
                </c:pt>
                <c:pt idx="49">
                  <c:v>0.46426428060417807</c:v>
                </c:pt>
                <c:pt idx="50">
                  <c:v>0.46546674150815415</c:v>
                </c:pt>
                <c:pt idx="51">
                  <c:v>0.4665680749522696</c:v>
                </c:pt>
                <c:pt idx="52">
                  <c:v>0.46757322448938521</c:v>
                </c:pt>
                <c:pt idx="53">
                  <c:v>0.46848685890256314</c:v>
                </c:pt>
                <c:pt idx="54">
                  <c:v>0.46931339024730551</c:v>
                </c:pt>
                <c:pt idx="55">
                  <c:v>0.47005699050403627</c:v>
                </c:pt>
                <c:pt idx="56">
                  <c:v>0.470721606964697</c:v>
                </c:pt>
                <c:pt idx="57">
                  <c:v>0.47131097646472209</c:v>
                </c:pt>
                <c:pt idx="58">
                  <c:v>0.47182863856051177</c:v>
                </c:pt>
                <c:pt idx="59">
                  <c:v>0.47227794774262649</c:v>
                </c:pt>
                <c:pt idx="60">
                  <c:v>0.47266208476612609</c:v>
                </c:pt>
                <c:pt idx="61">
                  <c:v>0.47298406717165392</c:v>
                </c:pt>
                <c:pt idx="62">
                  <c:v>0.47324675906387886</c:v>
                </c:pt>
                <c:pt idx="63">
                  <c:v>0.47345288020766946</c:v>
                </c:pt>
                <c:pt idx="64">
                  <c:v>0.47360501449679715</c:v>
                </c:pt>
                <c:pt idx="65">
                  <c:v>0.47370561784495885</c:v>
                </c:pt>
                <c:pt idx="66">
                  <c:v>0.47375702554442101</c:v>
                </c:pt>
                <c:pt idx="67">
                  <c:v>0</c:v>
                </c:pt>
                <c:pt idx="68">
                  <c:v>0.61232505671820026</c:v>
                </c:pt>
                <c:pt idx="69">
                  <c:v>0.61088548150176702</c:v>
                </c:pt>
                <c:pt idx="70">
                  <c:v>0.60936857443851744</c:v>
                </c:pt>
                <c:pt idx="71">
                  <c:v>0.60778018499169739</c:v>
                </c:pt>
                <c:pt idx="72">
                  <c:v>0.60612574707929623</c:v>
                </c:pt>
                <c:pt idx="73">
                  <c:v>0.60441031182578542</c:v>
                </c:pt>
                <c:pt idx="74">
                  <c:v>0.60263857740228222</c:v>
                </c:pt>
                <c:pt idx="75">
                  <c:v>0.60081491624545602</c:v>
                </c:pt>
                <c:pt idx="76">
                  <c:v>0.59894339991334133</c:v>
                </c:pt>
                <c:pt idx="77">
                  <c:v>0.5970278218079762</c:v>
                </c:pt>
                <c:pt idx="78">
                  <c:v>0.59507171796993386</c:v>
                </c:pt>
                <c:pt idx="79">
                  <c:v>0.59307838612794062</c:v>
                </c:pt>
                <c:pt idx="80">
                  <c:v>0.59105090316743991</c:v>
                </c:pt>
                <c:pt idx="81">
                  <c:v>0.58899214116489473</c:v>
                </c:pt>
                <c:pt idx="82">
                  <c:v>0.58690478211949582</c:v>
                </c:pt>
                <c:pt idx="83">
                  <c:v>0.58479133150053642</c:v>
                </c:pt>
                <c:pt idx="84">
                  <c:v>0.58265413071680683</c:v>
                </c:pt>
                <c:pt idx="85">
                  <c:v>0.58049536860377871</c:v>
                </c:pt>
                <c:pt idx="86">
                  <c:v>0.57831709201491044</c:v>
                </c:pt>
                <c:pt idx="87">
                  <c:v>0.57612121559500473</c:v>
                </c:pt>
                <c:pt idx="88">
                  <c:v>0.57390953080603457</c:v>
                </c:pt>
                <c:pt idx="89">
                  <c:v>0.57168371426914288</c:v>
                </c:pt>
                <c:pt idx="90">
                  <c:v>0.56944533548050702</c:v>
                </c:pt>
                <c:pt idx="91">
                  <c:v>0.56719586395337418</c:v>
                </c:pt>
                <c:pt idx="92">
                  <c:v>0.56493667583374008</c:v>
                </c:pt>
                <c:pt idx="93">
                  <c:v>0.56266906003279338</c:v>
                </c:pt>
                <c:pt idx="94">
                  <c:v>0.56039422391534466</c:v>
                </c:pt>
                <c:pt idx="95">
                  <c:v>0.55811329857993963</c:v>
                </c:pt>
                <c:pt idx="96">
                  <c:v>0.55582734376318121</c:v>
                </c:pt>
                <c:pt idx="97">
                  <c:v>0.55353735239792656</c:v>
                </c:pt>
                <c:pt idx="98">
                  <c:v>0.55124425485242978</c:v>
                </c:pt>
                <c:pt idx="99">
                  <c:v>0.54894892287517394</c:v>
                </c:pt>
                <c:pt idx="100">
                  <c:v>0.54665217326800719</c:v>
                </c:pt>
                <c:pt idx="101">
                  <c:v>0.54435477130828847</c:v>
                </c:pt>
                <c:pt idx="102">
                  <c:v>0.54205743393899963</c:v>
                </c:pt>
                <c:pt idx="103">
                  <c:v>0.53976083274420616</c:v>
                </c:pt>
                <c:pt idx="104">
                  <c:v>0.53746559672581562</c:v>
                </c:pt>
                <c:pt idx="105">
                  <c:v>0.53517231489626771</c:v>
                </c:pt>
                <c:pt idx="106">
                  <c:v>0.53288153870061061</c:v>
                </c:pt>
                <c:pt idx="107">
                  <c:v>0.53059378428033277</c:v>
                </c:pt>
                <c:pt idx="108">
                  <c:v>0.52830953459032881</c:v>
                </c:pt>
                <c:pt idx="109">
                  <c:v>0.52602924137948315</c:v>
                </c:pt>
                <c:pt idx="110">
                  <c:v>0.52375332704452615</c:v>
                </c:pt>
                <c:pt idx="111">
                  <c:v>0.52148218636606736</c:v>
                </c:pt>
                <c:pt idx="112">
                  <c:v>0.51921618813502757</c:v>
                </c:pt>
                <c:pt idx="113">
                  <c:v>0.51695567667705</c:v>
                </c:pt>
                <c:pt idx="114">
                  <c:v>0.51470097328190922</c:v>
                </c:pt>
                <c:pt idx="115">
                  <c:v>0.51245237754439044</c:v>
                </c:pt>
                <c:pt idx="116">
                  <c:v>0.51021016862264157</c:v>
                </c:pt>
                <c:pt idx="117">
                  <c:v>0.50797460641954661</c:v>
                </c:pt>
                <c:pt idx="118">
                  <c:v>0.50574593269225565</c:v>
                </c:pt>
                <c:pt idx="119">
                  <c:v>0.50352437209464829</c:v>
                </c:pt>
                <c:pt idx="120">
                  <c:v>0.50131013315713546</c:v>
                </c:pt>
                <c:pt idx="121">
                  <c:v>0.49910340920790169</c:v>
                </c:pt>
                <c:pt idx="122">
                  <c:v>0.49690437923940645</c:v>
                </c:pt>
                <c:pt idx="123">
                  <c:v>0.49471320872365987</c:v>
                </c:pt>
                <c:pt idx="124">
                  <c:v>0.49253005037956993</c:v>
                </c:pt>
                <c:pt idx="125">
                  <c:v>0.4903550448954147</c:v>
                </c:pt>
                <c:pt idx="126">
                  <c:v>0.48818832160927944</c:v>
                </c:pt>
                <c:pt idx="127">
                  <c:v>0.48602999915010447</c:v>
                </c:pt>
                <c:pt idx="128">
                  <c:v>0.48388018604180927</c:v>
                </c:pt>
                <c:pt idx="129">
                  <c:v>0.48173898127278419</c:v>
                </c:pt>
                <c:pt idx="130">
                  <c:v>0.47960647483289465</c:v>
                </c:pt>
                <c:pt idx="131">
                  <c:v>0.47748274821998965</c:v>
                </c:pt>
                <c:pt idx="132">
                  <c:v>0.47536787491777815</c:v>
                </c:pt>
                <c:pt idx="133">
                  <c:v>0.4732619208468109</c:v>
                </c:pt>
                <c:pt idx="134">
                  <c:v>0.47116494479019222</c:v>
                </c:pt>
                <c:pt idx="135">
                  <c:v>0.46907699879553827</c:v>
                </c:pt>
                <c:pt idx="136">
                  <c:v>0.4669981285545966</c:v>
                </c:pt>
                <c:pt idx="137">
                  <c:v>0.46492837376185925</c:v>
                </c:pt>
                <c:pt idx="138">
                  <c:v>0.46286776845340155</c:v>
                </c:pt>
                <c:pt idx="139">
                  <c:v>0.46081634132711563</c:v>
                </c:pt>
                <c:pt idx="140">
                  <c:v>0.45877411604541934</c:v>
                </c:pt>
                <c:pt idx="141">
                  <c:v>0.45674111152146191</c:v>
                </c:pt>
                <c:pt idx="142">
                  <c:v>0.45471734218977955</c:v>
                </c:pt>
                <c:pt idx="143">
                  <c:v>0.45270281826229553</c:v>
                </c:pt>
                <c:pt idx="144">
                  <c:v>0.45069754597050266</c:v>
                </c:pt>
                <c:pt idx="145">
                  <c:v>0.44870152779461636</c:v>
                </c:pt>
                <c:pt idx="146">
                  <c:v>0.44671476268043592</c:v>
                </c:pt>
                <c:pt idx="147">
                  <c:v>0.44473724624460564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E-404D-82C9-CFC0F7981B6C}"/>
            </c:ext>
          </c:extLst>
        </c:ser>
        <c:ser>
          <c:idx val="1"/>
          <c:order val="1"/>
          <c:tx>
            <c:strRef>
              <c:f>'Master Analysis'!$K$1:$K$2</c:f>
              <c:strCache>
                <c:ptCount val="2"/>
                <c:pt idx="0">
                  <c:v>3000 RPM</c:v>
                </c:pt>
                <c:pt idx="1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'Master Analysis'!$C$3:$C$150</c:f>
              <c:numCache>
                <c:formatCode>General</c:formatCode>
                <c:ptCount val="148"/>
                <c:pt idx="0">
                  <c:v>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  <c:pt idx="10">
                  <c:v>3.1</c:v>
                </c:pt>
                <c:pt idx="11">
                  <c:v>3.2</c:v>
                </c:pt>
                <c:pt idx="12">
                  <c:v>3.3</c:v>
                </c:pt>
                <c:pt idx="13">
                  <c:v>3.4</c:v>
                </c:pt>
                <c:pt idx="14">
                  <c:v>3.5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1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6.8999999999999897</c:v>
                </c:pt>
                <c:pt idx="62">
                  <c:v>6.9999999999999902</c:v>
                </c:pt>
                <c:pt idx="63">
                  <c:v>7.0999999999999899</c:v>
                </c:pt>
                <c:pt idx="64">
                  <c:v>7.1999999999999904</c:v>
                </c:pt>
                <c:pt idx="65">
                  <c:v>7.2999999999999901</c:v>
                </c:pt>
                <c:pt idx="66">
                  <c:v>7.3999999999999897</c:v>
                </c:pt>
                <c:pt idx="67">
                  <c:v>1</c:v>
                </c:pt>
                <c:pt idx="68">
                  <c:v>5.8</c:v>
                </c:pt>
                <c:pt idx="69">
                  <c:v>5.9</c:v>
                </c:pt>
                <c:pt idx="70">
                  <c:v>6</c:v>
                </c:pt>
                <c:pt idx="71">
                  <c:v>6.1</c:v>
                </c:pt>
                <c:pt idx="72">
                  <c:v>6.2</c:v>
                </c:pt>
                <c:pt idx="73">
                  <c:v>6.3</c:v>
                </c:pt>
                <c:pt idx="74">
                  <c:v>6.4</c:v>
                </c:pt>
                <c:pt idx="75">
                  <c:v>6.5</c:v>
                </c:pt>
                <c:pt idx="76">
                  <c:v>6.6</c:v>
                </c:pt>
                <c:pt idx="77">
                  <c:v>6.7</c:v>
                </c:pt>
                <c:pt idx="78">
                  <c:v>6.8000000000000096</c:v>
                </c:pt>
                <c:pt idx="79">
                  <c:v>6.9000000000000101</c:v>
                </c:pt>
                <c:pt idx="80">
                  <c:v>7.0000000000000098</c:v>
                </c:pt>
                <c:pt idx="81">
                  <c:v>7.1000000000000103</c:v>
                </c:pt>
                <c:pt idx="82">
                  <c:v>7.2000000000000099</c:v>
                </c:pt>
                <c:pt idx="83">
                  <c:v>7.3000000000000096</c:v>
                </c:pt>
                <c:pt idx="84">
                  <c:v>7.4000000000000101</c:v>
                </c:pt>
                <c:pt idx="85">
                  <c:v>7.5000000000000098</c:v>
                </c:pt>
                <c:pt idx="86">
                  <c:v>7.6000000000000103</c:v>
                </c:pt>
                <c:pt idx="87">
                  <c:v>7.7000000000000099</c:v>
                </c:pt>
                <c:pt idx="88">
                  <c:v>7.8000000000000096</c:v>
                </c:pt>
                <c:pt idx="89">
                  <c:v>7.9000000000000101</c:v>
                </c:pt>
                <c:pt idx="90">
                  <c:v>8.0000000000000107</c:v>
                </c:pt>
                <c:pt idx="91">
                  <c:v>8.1000000000000103</c:v>
                </c:pt>
                <c:pt idx="92">
                  <c:v>8.2000000000000099</c:v>
                </c:pt>
                <c:pt idx="93">
                  <c:v>8.3000000000000096</c:v>
                </c:pt>
                <c:pt idx="94">
                  <c:v>8.4000000000000092</c:v>
                </c:pt>
                <c:pt idx="95">
                  <c:v>8.5000000000000107</c:v>
                </c:pt>
                <c:pt idx="96">
                  <c:v>8.6000000000000103</c:v>
                </c:pt>
                <c:pt idx="97">
                  <c:v>8.7000000000000206</c:v>
                </c:pt>
                <c:pt idx="98">
                  <c:v>8.8000000000000203</c:v>
                </c:pt>
                <c:pt idx="99">
                  <c:v>8.9000000000000199</c:v>
                </c:pt>
                <c:pt idx="100">
                  <c:v>9.0000000000000195</c:v>
                </c:pt>
                <c:pt idx="101">
                  <c:v>9.1000000000000192</c:v>
                </c:pt>
                <c:pt idx="102">
                  <c:v>9.2000000000000206</c:v>
                </c:pt>
                <c:pt idx="103">
                  <c:v>9.3000000000000203</c:v>
                </c:pt>
                <c:pt idx="104">
                  <c:v>9.4000000000000199</c:v>
                </c:pt>
                <c:pt idx="105">
                  <c:v>9.5000000000000195</c:v>
                </c:pt>
                <c:pt idx="106">
                  <c:v>9.6000000000000192</c:v>
                </c:pt>
                <c:pt idx="107">
                  <c:v>9.7000000000000206</c:v>
                </c:pt>
                <c:pt idx="108">
                  <c:v>9.8000000000000203</c:v>
                </c:pt>
                <c:pt idx="109">
                  <c:v>9.9000000000000199</c:v>
                </c:pt>
                <c:pt idx="110">
                  <c:v>10.00000000000002</c:v>
                </c:pt>
                <c:pt idx="111">
                  <c:v>10.100000000000019</c:v>
                </c:pt>
                <c:pt idx="112">
                  <c:v>10.200000000000021</c:v>
                </c:pt>
                <c:pt idx="113">
                  <c:v>10.30000000000002</c:v>
                </c:pt>
                <c:pt idx="114">
                  <c:v>10.40000000000002</c:v>
                </c:pt>
                <c:pt idx="115">
                  <c:v>10.50000000000003</c:v>
                </c:pt>
                <c:pt idx="116">
                  <c:v>10.60000000000003</c:v>
                </c:pt>
                <c:pt idx="117">
                  <c:v>10.700000000000029</c:v>
                </c:pt>
                <c:pt idx="118">
                  <c:v>10.800000000000029</c:v>
                </c:pt>
                <c:pt idx="119">
                  <c:v>10.900000000000031</c:v>
                </c:pt>
                <c:pt idx="120">
                  <c:v>11</c:v>
                </c:pt>
                <c:pt idx="121">
                  <c:v>11.1</c:v>
                </c:pt>
                <c:pt idx="122">
                  <c:v>11.2</c:v>
                </c:pt>
                <c:pt idx="123">
                  <c:v>11.3</c:v>
                </c:pt>
                <c:pt idx="124">
                  <c:v>11.4</c:v>
                </c:pt>
                <c:pt idx="125">
                  <c:v>11.5</c:v>
                </c:pt>
                <c:pt idx="126">
                  <c:v>11.6</c:v>
                </c:pt>
                <c:pt idx="127">
                  <c:v>11.7</c:v>
                </c:pt>
                <c:pt idx="128">
                  <c:v>11.8</c:v>
                </c:pt>
                <c:pt idx="129">
                  <c:v>11.9</c:v>
                </c:pt>
                <c:pt idx="130">
                  <c:v>12</c:v>
                </c:pt>
                <c:pt idx="131">
                  <c:v>12.1</c:v>
                </c:pt>
                <c:pt idx="132">
                  <c:v>12.2</c:v>
                </c:pt>
                <c:pt idx="133">
                  <c:v>12.3</c:v>
                </c:pt>
                <c:pt idx="134">
                  <c:v>12.4</c:v>
                </c:pt>
                <c:pt idx="135">
                  <c:v>12.5</c:v>
                </c:pt>
                <c:pt idx="136">
                  <c:v>12.6</c:v>
                </c:pt>
                <c:pt idx="137">
                  <c:v>12.7</c:v>
                </c:pt>
                <c:pt idx="138">
                  <c:v>12.8</c:v>
                </c:pt>
                <c:pt idx="139">
                  <c:v>12.9</c:v>
                </c:pt>
                <c:pt idx="140">
                  <c:v>13</c:v>
                </c:pt>
                <c:pt idx="141">
                  <c:v>13.1</c:v>
                </c:pt>
                <c:pt idx="142">
                  <c:v>13.2</c:v>
                </c:pt>
                <c:pt idx="143">
                  <c:v>13.3</c:v>
                </c:pt>
                <c:pt idx="144">
                  <c:v>13.4</c:v>
                </c:pt>
                <c:pt idx="145">
                  <c:v>13.5</c:v>
                </c:pt>
                <c:pt idx="146">
                  <c:v>13.6</c:v>
                </c:pt>
                <c:pt idx="147">
                  <c:v>13.7</c:v>
                </c:pt>
              </c:numCache>
            </c:numRef>
          </c:xVal>
          <c:yVal>
            <c:numRef>
              <c:f>'Master Analysis'!$K$3:$K$150</c:f>
              <c:numCache>
                <c:formatCode>General</c:formatCode>
                <c:ptCount val="148"/>
                <c:pt idx="0">
                  <c:v>0</c:v>
                </c:pt>
                <c:pt idx="1">
                  <c:v>0.36744169483940553</c:v>
                </c:pt>
                <c:pt idx="2">
                  <c:v>0.38175949404607146</c:v>
                </c:pt>
                <c:pt idx="3">
                  <c:v>0.3947000131108741</c:v>
                </c:pt>
                <c:pt idx="4">
                  <c:v>0.40639551142300628</c:v>
                </c:pt>
                <c:pt idx="5">
                  <c:v>0.41696281624573078</c:v>
                </c:pt>
                <c:pt idx="6">
                  <c:v>0.42650549994239212</c:v>
                </c:pt>
                <c:pt idx="7">
                  <c:v>0.43511569353021262</c:v>
                </c:pt>
                <c:pt idx="8">
                  <c:v>0.44287560694422196</c:v>
                </c:pt>
                <c:pt idx="9">
                  <c:v>0.44985881091975344</c:v>
                </c:pt>
                <c:pt idx="10">
                  <c:v>0.45613132372631526</c:v>
                </c:pt>
                <c:pt idx="11">
                  <c:v>0.46175253708272784</c:v>
                </c:pt>
                <c:pt idx="12">
                  <c:v>0.46677600872849079</c:v>
                </c:pt>
                <c:pt idx="13">
                  <c:v>0.47125014380057101</c:v>
                </c:pt>
                <c:pt idx="14">
                  <c:v>0.47521878299233966</c:v>
                </c:pt>
                <c:pt idx="15">
                  <c:v>0.47872171217702641</c:v>
                </c:pt>
                <c:pt idx="16">
                  <c:v>0.48179510555801658</c:v>
                </c:pt>
                <c:pt idx="17">
                  <c:v>0.48447191231044712</c:v>
                </c:pt>
                <c:pt idx="18">
                  <c:v>0.48678219498809611</c:v>
                </c:pt>
                <c:pt idx="19">
                  <c:v>0.488753426599214</c:v>
                </c:pt>
                <c:pt idx="20">
                  <c:v>0.49041075213791657</c:v>
                </c:pt>
                <c:pt idx="21">
                  <c:v>0.49177721944236558</c:v>
                </c:pt>
                <c:pt idx="22">
                  <c:v>0.49287398349708478</c:v>
                </c:pt>
                <c:pt idx="23">
                  <c:v>0.49372048767296633</c:v>
                </c:pt>
                <c:pt idx="24">
                  <c:v>0</c:v>
                </c:pt>
                <c:pt idx="25">
                  <c:v>0.36960284120240877</c:v>
                </c:pt>
                <c:pt idx="26">
                  <c:v>0.3754165011848733</c:v>
                </c:pt>
                <c:pt idx="27">
                  <c:v>0.38084389631916749</c:v>
                </c:pt>
                <c:pt idx="28">
                  <c:v>0.38591047139453505</c:v>
                </c:pt>
                <c:pt idx="29">
                  <c:v>0.39063961623583499</c:v>
                </c:pt>
                <c:pt idx="30">
                  <c:v>0.39505286915219923</c:v>
                </c:pt>
                <c:pt idx="31">
                  <c:v>0.39917009619269411</c:v>
                </c:pt>
                <c:pt idx="32">
                  <c:v>0.40300964958700186</c:v>
                </c:pt>
                <c:pt idx="33">
                  <c:v>0.40658850820705256</c:v>
                </c:pt>
                <c:pt idx="34">
                  <c:v>0.40992240244153405</c:v>
                </c:pt>
                <c:pt idx="35">
                  <c:v>0.41302592550961564</c:v>
                </c:pt>
                <c:pt idx="36">
                  <c:v>0.41591263293767833</c:v>
                </c:pt>
                <c:pt idx="37">
                  <c:v>0.41859513167124401</c:v>
                </c:pt>
                <c:pt idx="38">
                  <c:v>0.42108516008415259</c:v>
                </c:pt>
                <c:pt idx="39">
                  <c:v>0.42339365997071882</c:v>
                </c:pt>
                <c:pt idx="40">
                  <c:v>0.42553084145808451</c:v>
                </c:pt>
                <c:pt idx="41">
                  <c:v>0.42750624165038348</c:v>
                </c:pt>
                <c:pt idx="42">
                  <c:v>0.42932877770972272</c:v>
                </c:pt>
                <c:pt idx="43">
                  <c:v>0.43100679498816896</c:v>
                </c:pt>
                <c:pt idx="44">
                  <c:v>0.43254811074730132</c:v>
                </c:pt>
                <c:pt idx="45">
                  <c:v>0.43396005393533604</c:v>
                </c:pt>
                <c:pt idx="46">
                  <c:v>0.43524950143456648</c:v>
                </c:pt>
                <c:pt idx="47">
                  <c:v>0.43642291114247295</c:v>
                </c:pt>
                <c:pt idx="48">
                  <c:v>0.43748635220712179</c:v>
                </c:pt>
                <c:pt idx="49">
                  <c:v>0.43844553270039832</c:v>
                </c:pt>
                <c:pt idx="50">
                  <c:v>0.4393058249803779</c:v>
                </c:pt>
                <c:pt idx="51">
                  <c:v>0.44007228896601608</c:v>
                </c:pt>
                <c:pt idx="52">
                  <c:v>0.44074969352276788</c:v>
                </c:pt>
                <c:pt idx="53">
                  <c:v>0.44134253613621155</c:v>
                </c:pt>
                <c:pt idx="54">
                  <c:v>0.4418550610318483</c:v>
                </c:pt>
                <c:pt idx="55">
                  <c:v>0.44229127588261008</c:v>
                </c:pt>
                <c:pt idx="56">
                  <c:v>0.44265496723094166</c:v>
                </c:pt>
                <c:pt idx="57">
                  <c:v>0.44294971473936073</c:v>
                </c:pt>
                <c:pt idx="58">
                  <c:v>0.44317890437192459</c:v>
                </c:pt>
                <c:pt idx="59">
                  <c:v>0.44334574059886062</c:v>
                </c:pt>
                <c:pt idx="60">
                  <c:v>0.44345325770757088</c:v>
                </c:pt>
                <c:pt idx="61">
                  <c:v>0.44350433029518183</c:v>
                </c:pt>
                <c:pt idx="62">
                  <c:v>0.44350168301062659</c:v>
                </c:pt>
                <c:pt idx="63">
                  <c:v>0.44344789960785463</c:v>
                </c:pt>
                <c:pt idx="64">
                  <c:v>0.44334543136602012</c:v>
                </c:pt>
                <c:pt idx="65">
                  <c:v>0.44319660492737945</c:v>
                </c:pt>
                <c:pt idx="66">
                  <c:v>0.44300362959901596</c:v>
                </c:pt>
                <c:pt idx="67">
                  <c:v>0</c:v>
                </c:pt>
                <c:pt idx="68">
                  <c:v>0.62945849193243841</c:v>
                </c:pt>
                <c:pt idx="69">
                  <c:v>0.62675019494186768</c:v>
                </c:pt>
                <c:pt idx="70">
                  <c:v>0.6239984018409237</c:v>
                </c:pt>
                <c:pt idx="71">
                  <c:v>0.6212080332809462</c:v>
                </c:pt>
                <c:pt idx="72">
                  <c:v>0.61838360512057255</c:v>
                </c:pt>
                <c:pt idx="73">
                  <c:v>0.61552926380663353</c:v>
                </c:pt>
                <c:pt idx="74">
                  <c:v>0.61264881832629114</c:v>
                </c:pt>
                <c:pt idx="75">
                  <c:v>0.60974576909944189</c:v>
                </c:pt>
                <c:pt idx="76">
                  <c:v>0.60682333413659562</c:v>
                </c:pt>
                <c:pt idx="77">
                  <c:v>0.60388447274933199</c:v>
                </c:pt>
                <c:pt idx="78">
                  <c:v>0.60093190706717714</c:v>
                </c:pt>
                <c:pt idx="79">
                  <c:v>0.5979681415857524</c:v>
                </c:pt>
                <c:pt idx="80">
                  <c:v>0.59499548094561538</c:v>
                </c:pt>
                <c:pt idx="81">
                  <c:v>0.59201604611898995</c:v>
                </c:pt>
                <c:pt idx="82">
                  <c:v>0.5890317891620146</c:v>
                </c:pt>
                <c:pt idx="83">
                  <c:v>0.58604450667296615</c:v>
                </c:pt>
                <c:pt idx="84">
                  <c:v>0.58305585208177813</c:v>
                </c:pt>
                <c:pt idx="85">
                  <c:v>0.58006734688281414</c:v>
                </c:pt>
                <c:pt idx="86">
                  <c:v>0.57708039091106589</c:v>
                </c:pt>
                <c:pt idx="87">
                  <c:v>0.57409627175149802</c:v>
                </c:pt>
                <c:pt idx="88">
                  <c:v>0.57111617336201603</c:v>
                </c:pt>
                <c:pt idx="89">
                  <c:v>0.5681411839823266</c:v>
                </c:pt>
                <c:pt idx="90">
                  <c:v>0.56517230339365421</c:v>
                </c:pt>
                <c:pt idx="91">
                  <c:v>0.56221044958780586</c:v>
                </c:pt>
                <c:pt idx="92">
                  <c:v>0.55925646489827341</c:v>
                </c:pt>
                <c:pt idx="93">
                  <c:v>0.55631112164092256</c:v>
                </c:pt>
                <c:pt idx="94">
                  <c:v>0.55337512730719718</c:v>
                </c:pt>
                <c:pt idx="95">
                  <c:v>0.55044912934865642</c:v>
                </c:pt>
                <c:pt idx="96">
                  <c:v>0.54753371958796615</c:v>
                </c:pt>
                <c:pt idx="97">
                  <c:v>0.54462943828817123</c:v>
                </c:pt>
                <c:pt idx="98">
                  <c:v>0.54173677790909258</c:v>
                </c:pt>
                <c:pt idx="99">
                  <c:v>0.53885618657704215</c:v>
                </c:pt>
                <c:pt idx="100">
                  <c:v>0.53598807129164361</c:v>
                </c:pt>
                <c:pt idx="101">
                  <c:v>0.53313280089139481</c:v>
                </c:pt>
                <c:pt idx="102">
                  <c:v>0.53029070879765461</c:v>
                </c:pt>
                <c:pt idx="103">
                  <c:v>0.52746209555499246</c:v>
                </c:pt>
                <c:pt idx="104">
                  <c:v>0.52464723118425205</c:v>
                </c:pt>
                <c:pt idx="105">
                  <c:v>0.52184635736324092</c:v>
                </c:pt>
                <c:pt idx="106">
                  <c:v>0.51905968944867631</c:v>
                </c:pt>
                <c:pt idx="107">
                  <c:v>0.516287418351834</c:v>
                </c:pt>
                <c:pt idx="108">
                  <c:v>0.51352971227928779</c:v>
                </c:pt>
                <c:pt idx="109">
                  <c:v>0.51078671834916478</c:v>
                </c:pt>
                <c:pt idx="110">
                  <c:v>0.50805856409246031</c:v>
                </c:pt>
                <c:pt idx="111">
                  <c:v>0.50534535884816778</c:v>
                </c:pt>
                <c:pt idx="112">
                  <c:v>0.50264719506025057</c:v>
                </c:pt>
                <c:pt idx="113">
                  <c:v>0.49996414948382573</c:v>
                </c:pt>
                <c:pt idx="114">
                  <c:v>0.49729628430732731</c:v>
                </c:pt>
                <c:pt idx="115">
                  <c:v>0.49464364819687756</c:v>
                </c:pt>
                <c:pt idx="116">
                  <c:v>0.49200627726858293</c:v>
                </c:pt>
                <c:pt idx="117">
                  <c:v>0.48938419599402971</c:v>
                </c:pt>
                <c:pt idx="118">
                  <c:v>0.48677741804382357</c:v>
                </c:pt>
                <c:pt idx="119">
                  <c:v>0.48418594707365425</c:v>
                </c:pt>
                <c:pt idx="120">
                  <c:v>0.48160977745700123</c:v>
                </c:pt>
                <c:pt idx="121">
                  <c:v>0.47904889496828035</c:v>
                </c:pt>
                <c:pt idx="122">
                  <c:v>0.47650327741996168</c:v>
                </c:pt>
                <c:pt idx="123">
                  <c:v>0.47397289525688024</c:v>
                </c:pt>
                <c:pt idx="124">
                  <c:v>0.4714577121107506</c:v>
                </c:pt>
                <c:pt idx="125">
                  <c:v>0.46895768531765697</c:v>
                </c:pt>
                <c:pt idx="126">
                  <c:v>0.46647276640108049</c:v>
                </c:pt>
                <c:pt idx="127">
                  <c:v>0.46400290152284107</c:v>
                </c:pt>
                <c:pt idx="128">
                  <c:v>0.46154803190415256</c:v>
                </c:pt>
                <c:pt idx="129">
                  <c:v>0.45910809421882776</c:v>
                </c:pt>
                <c:pt idx="130">
                  <c:v>0.45668302096052504</c:v>
                </c:pt>
                <c:pt idx="131">
                  <c:v>0.45427274078578839</c:v>
                </c:pt>
                <c:pt idx="132">
                  <c:v>0.45187717883450579</c:v>
                </c:pt>
                <c:pt idx="133">
                  <c:v>0.44949625702929824</c:v>
                </c:pt>
                <c:pt idx="134">
                  <c:v>0.44712989435524064</c:v>
                </c:pt>
                <c:pt idx="135">
                  <c:v>0.44477800712121918</c:v>
                </c:pt>
                <c:pt idx="136">
                  <c:v>0.4424405092041328</c:v>
                </c:pt>
                <c:pt idx="137">
                  <c:v>0.44011731227707268</c:v>
                </c:pt>
                <c:pt idx="138">
                  <c:v>0.4378083260225209</c:v>
                </c:pt>
                <c:pt idx="139">
                  <c:v>0.43551345833155053</c:v>
                </c:pt>
                <c:pt idx="140">
                  <c:v>0.43323261548993103</c:v>
                </c:pt>
                <c:pt idx="141">
                  <c:v>0.43096570235198872</c:v>
                </c:pt>
                <c:pt idx="142">
                  <c:v>0.42871262250301062</c:v>
                </c:pt>
                <c:pt idx="143">
                  <c:v>0.42647327841092664</c:v>
                </c:pt>
                <c:pt idx="144">
                  <c:v>0.42424757156795673</c:v>
                </c:pt>
                <c:pt idx="145">
                  <c:v>0.42203540262286293</c:v>
                </c:pt>
                <c:pt idx="146">
                  <c:v>0.41983667150440424</c:v>
                </c:pt>
                <c:pt idx="147">
                  <c:v>0.4176512775365504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E-404D-82C9-CFC0F7981B6C}"/>
            </c:ext>
          </c:extLst>
        </c:ser>
        <c:ser>
          <c:idx val="2"/>
          <c:order val="2"/>
          <c:tx>
            <c:strRef>
              <c:f>'Master Analysis'!$P$1:$P$2</c:f>
              <c:strCache>
                <c:ptCount val="2"/>
                <c:pt idx="0">
                  <c:v>2000 RPM</c:v>
                </c:pt>
                <c:pt idx="1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'Master Analysis'!$C$3:$C$150</c:f>
              <c:numCache>
                <c:formatCode>General</c:formatCode>
                <c:ptCount val="148"/>
                <c:pt idx="0">
                  <c:v>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  <c:pt idx="10">
                  <c:v>3.1</c:v>
                </c:pt>
                <c:pt idx="11">
                  <c:v>3.2</c:v>
                </c:pt>
                <c:pt idx="12">
                  <c:v>3.3</c:v>
                </c:pt>
                <c:pt idx="13">
                  <c:v>3.4</c:v>
                </c:pt>
                <c:pt idx="14">
                  <c:v>3.5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1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6.8999999999999897</c:v>
                </c:pt>
                <c:pt idx="62">
                  <c:v>6.9999999999999902</c:v>
                </c:pt>
                <c:pt idx="63">
                  <c:v>7.0999999999999899</c:v>
                </c:pt>
                <c:pt idx="64">
                  <c:v>7.1999999999999904</c:v>
                </c:pt>
                <c:pt idx="65">
                  <c:v>7.2999999999999901</c:v>
                </c:pt>
                <c:pt idx="66">
                  <c:v>7.3999999999999897</c:v>
                </c:pt>
                <c:pt idx="67">
                  <c:v>1</c:v>
                </c:pt>
                <c:pt idx="68">
                  <c:v>5.8</c:v>
                </c:pt>
                <c:pt idx="69">
                  <c:v>5.9</c:v>
                </c:pt>
                <c:pt idx="70">
                  <c:v>6</c:v>
                </c:pt>
                <c:pt idx="71">
                  <c:v>6.1</c:v>
                </c:pt>
                <c:pt idx="72">
                  <c:v>6.2</c:v>
                </c:pt>
                <c:pt idx="73">
                  <c:v>6.3</c:v>
                </c:pt>
                <c:pt idx="74">
                  <c:v>6.4</c:v>
                </c:pt>
                <c:pt idx="75">
                  <c:v>6.5</c:v>
                </c:pt>
                <c:pt idx="76">
                  <c:v>6.6</c:v>
                </c:pt>
                <c:pt idx="77">
                  <c:v>6.7</c:v>
                </c:pt>
                <c:pt idx="78">
                  <c:v>6.8000000000000096</c:v>
                </c:pt>
                <c:pt idx="79">
                  <c:v>6.9000000000000101</c:v>
                </c:pt>
                <c:pt idx="80">
                  <c:v>7.0000000000000098</c:v>
                </c:pt>
                <c:pt idx="81">
                  <c:v>7.1000000000000103</c:v>
                </c:pt>
                <c:pt idx="82">
                  <c:v>7.2000000000000099</c:v>
                </c:pt>
                <c:pt idx="83">
                  <c:v>7.3000000000000096</c:v>
                </c:pt>
                <c:pt idx="84">
                  <c:v>7.4000000000000101</c:v>
                </c:pt>
                <c:pt idx="85">
                  <c:v>7.5000000000000098</c:v>
                </c:pt>
                <c:pt idx="86">
                  <c:v>7.6000000000000103</c:v>
                </c:pt>
                <c:pt idx="87">
                  <c:v>7.7000000000000099</c:v>
                </c:pt>
                <c:pt idx="88">
                  <c:v>7.8000000000000096</c:v>
                </c:pt>
                <c:pt idx="89">
                  <c:v>7.9000000000000101</c:v>
                </c:pt>
                <c:pt idx="90">
                  <c:v>8.0000000000000107</c:v>
                </c:pt>
                <c:pt idx="91">
                  <c:v>8.1000000000000103</c:v>
                </c:pt>
                <c:pt idx="92">
                  <c:v>8.2000000000000099</c:v>
                </c:pt>
                <c:pt idx="93">
                  <c:v>8.3000000000000096</c:v>
                </c:pt>
                <c:pt idx="94">
                  <c:v>8.4000000000000092</c:v>
                </c:pt>
                <c:pt idx="95">
                  <c:v>8.5000000000000107</c:v>
                </c:pt>
                <c:pt idx="96">
                  <c:v>8.6000000000000103</c:v>
                </c:pt>
                <c:pt idx="97">
                  <c:v>8.7000000000000206</c:v>
                </c:pt>
                <c:pt idx="98">
                  <c:v>8.8000000000000203</c:v>
                </c:pt>
                <c:pt idx="99">
                  <c:v>8.9000000000000199</c:v>
                </c:pt>
                <c:pt idx="100">
                  <c:v>9.0000000000000195</c:v>
                </c:pt>
                <c:pt idx="101">
                  <c:v>9.1000000000000192</c:v>
                </c:pt>
                <c:pt idx="102">
                  <c:v>9.2000000000000206</c:v>
                </c:pt>
                <c:pt idx="103">
                  <c:v>9.3000000000000203</c:v>
                </c:pt>
                <c:pt idx="104">
                  <c:v>9.4000000000000199</c:v>
                </c:pt>
                <c:pt idx="105">
                  <c:v>9.5000000000000195</c:v>
                </c:pt>
                <c:pt idx="106">
                  <c:v>9.6000000000000192</c:v>
                </c:pt>
                <c:pt idx="107">
                  <c:v>9.7000000000000206</c:v>
                </c:pt>
                <c:pt idx="108">
                  <c:v>9.8000000000000203</c:v>
                </c:pt>
                <c:pt idx="109">
                  <c:v>9.9000000000000199</c:v>
                </c:pt>
                <c:pt idx="110">
                  <c:v>10.00000000000002</c:v>
                </c:pt>
                <c:pt idx="111">
                  <c:v>10.100000000000019</c:v>
                </c:pt>
                <c:pt idx="112">
                  <c:v>10.200000000000021</c:v>
                </c:pt>
                <c:pt idx="113">
                  <c:v>10.30000000000002</c:v>
                </c:pt>
                <c:pt idx="114">
                  <c:v>10.40000000000002</c:v>
                </c:pt>
                <c:pt idx="115">
                  <c:v>10.50000000000003</c:v>
                </c:pt>
                <c:pt idx="116">
                  <c:v>10.60000000000003</c:v>
                </c:pt>
                <c:pt idx="117">
                  <c:v>10.700000000000029</c:v>
                </c:pt>
                <c:pt idx="118">
                  <c:v>10.800000000000029</c:v>
                </c:pt>
                <c:pt idx="119">
                  <c:v>10.900000000000031</c:v>
                </c:pt>
                <c:pt idx="120">
                  <c:v>11</c:v>
                </c:pt>
                <c:pt idx="121">
                  <c:v>11.1</c:v>
                </c:pt>
                <c:pt idx="122">
                  <c:v>11.2</c:v>
                </c:pt>
                <c:pt idx="123">
                  <c:v>11.3</c:v>
                </c:pt>
                <c:pt idx="124">
                  <c:v>11.4</c:v>
                </c:pt>
                <c:pt idx="125">
                  <c:v>11.5</c:v>
                </c:pt>
                <c:pt idx="126">
                  <c:v>11.6</c:v>
                </c:pt>
                <c:pt idx="127">
                  <c:v>11.7</c:v>
                </c:pt>
                <c:pt idx="128">
                  <c:v>11.8</c:v>
                </c:pt>
                <c:pt idx="129">
                  <c:v>11.9</c:v>
                </c:pt>
                <c:pt idx="130">
                  <c:v>12</c:v>
                </c:pt>
                <c:pt idx="131">
                  <c:v>12.1</c:v>
                </c:pt>
                <c:pt idx="132">
                  <c:v>12.2</c:v>
                </c:pt>
                <c:pt idx="133">
                  <c:v>12.3</c:v>
                </c:pt>
                <c:pt idx="134">
                  <c:v>12.4</c:v>
                </c:pt>
                <c:pt idx="135">
                  <c:v>12.5</c:v>
                </c:pt>
                <c:pt idx="136">
                  <c:v>12.6</c:v>
                </c:pt>
                <c:pt idx="137">
                  <c:v>12.7</c:v>
                </c:pt>
                <c:pt idx="138">
                  <c:v>12.8</c:v>
                </c:pt>
                <c:pt idx="139">
                  <c:v>12.9</c:v>
                </c:pt>
                <c:pt idx="140">
                  <c:v>13</c:v>
                </c:pt>
                <c:pt idx="141">
                  <c:v>13.1</c:v>
                </c:pt>
                <c:pt idx="142">
                  <c:v>13.2</c:v>
                </c:pt>
                <c:pt idx="143">
                  <c:v>13.3</c:v>
                </c:pt>
                <c:pt idx="144">
                  <c:v>13.4</c:v>
                </c:pt>
                <c:pt idx="145">
                  <c:v>13.5</c:v>
                </c:pt>
                <c:pt idx="146">
                  <c:v>13.6</c:v>
                </c:pt>
                <c:pt idx="147">
                  <c:v>13.7</c:v>
                </c:pt>
              </c:numCache>
            </c:numRef>
          </c:xVal>
          <c:yVal>
            <c:numRef>
              <c:f>'Master Analysis'!$P$3:$P$150</c:f>
              <c:numCache>
                <c:formatCode>General</c:formatCode>
                <c:ptCount val="148"/>
                <c:pt idx="0">
                  <c:v>0</c:v>
                </c:pt>
                <c:pt idx="1">
                  <c:v>0.36684072249650135</c:v>
                </c:pt>
                <c:pt idx="2">
                  <c:v>0.37854829946161384</c:v>
                </c:pt>
                <c:pt idx="3">
                  <c:v>0.38882111373315104</c:v>
                </c:pt>
                <c:pt idx="4">
                  <c:v>0.39781792821700085</c:v>
                </c:pt>
                <c:pt idx="5">
                  <c:v>0.40567689036518978</c:v>
                </c:pt>
                <c:pt idx="6">
                  <c:v>0.41251867813402138</c:v>
                </c:pt>
                <c:pt idx="7">
                  <c:v>0.41844909150833087</c:v>
                </c:pt>
                <c:pt idx="8">
                  <c:v>0.4235612004803801</c:v>
                </c:pt>
                <c:pt idx="9">
                  <c:v>0.42793713558212271</c:v>
                </c:pt>
                <c:pt idx="10">
                  <c:v>0.4316495883948393</c:v>
                </c:pt>
                <c:pt idx="11">
                  <c:v>0.43476307525425584</c:v>
                </c:pt>
                <c:pt idx="12">
                  <c:v>0.43733500646515822</c:v>
                </c:pt>
                <c:pt idx="13">
                  <c:v>0.43941659489960239</c:v>
                </c:pt>
                <c:pt idx="14">
                  <c:v>0.44105363126930469</c:v>
                </c:pt>
                <c:pt idx="15">
                  <c:v>0.44228714819007142</c:v>
                </c:pt>
                <c:pt idx="16">
                  <c:v>0.44315399106421521</c:v>
                </c:pt>
                <c:pt idx="17">
                  <c:v>0.44368731054938698</c:v>
                </c:pt>
                <c:pt idx="18">
                  <c:v>0.44391698877346769</c:v>
                </c:pt>
                <c:pt idx="19">
                  <c:v>0.4438700093541082</c:v>
                </c:pt>
                <c:pt idx="20">
                  <c:v>0.4435707795804118</c:v>
                </c:pt>
                <c:pt idx="21">
                  <c:v>0.44304141173003037</c:v>
                </c:pt>
                <c:pt idx="22">
                  <c:v>0.44230196936319383</c:v>
                </c:pt>
                <c:pt idx="23">
                  <c:v>0.44137068350572217</c:v>
                </c:pt>
                <c:pt idx="24">
                  <c:v>0</c:v>
                </c:pt>
                <c:pt idx="25">
                  <c:v>0.33770960124378346</c:v>
                </c:pt>
                <c:pt idx="26">
                  <c:v>0.34143161482405915</c:v>
                </c:pt>
                <c:pt idx="27">
                  <c:v>0.34478788609618144</c:v>
                </c:pt>
                <c:pt idx="28">
                  <c:v>0.34780601569721992</c:v>
                </c:pt>
                <c:pt idx="29">
                  <c:v>0.3505111706940976</c:v>
                </c:pt>
                <c:pt idx="30">
                  <c:v>0.35292633959147979</c:v>
                </c:pt>
                <c:pt idx="31">
                  <c:v>0.3550725560031287</c:v>
                </c:pt>
                <c:pt idx="32">
                  <c:v>0.3569690954281412</c:v>
                </c:pt>
                <c:pt idx="33">
                  <c:v>0.35863364885878185</c:v>
                </c:pt>
                <c:pt idx="34">
                  <c:v>0.36008247636064727</c:v>
                </c:pt>
                <c:pt idx="35">
                  <c:v>0.36133054328302522</c:v>
                </c:pt>
                <c:pt idx="36">
                  <c:v>0.36239164135750762</c:v>
                </c:pt>
                <c:pt idx="37">
                  <c:v>0.36327849661036077</c:v>
                </c:pt>
                <c:pt idx="38">
                  <c:v>0.36400286573637924</c:v>
                </c:pt>
                <c:pt idx="39">
                  <c:v>0.36457562234894242</c:v>
                </c:pt>
                <c:pt idx="40">
                  <c:v>0.36500683432482101</c:v>
                </c:pt>
                <c:pt idx="41">
                  <c:v>0.36530583329648258</c:v>
                </c:pt>
                <c:pt idx="42">
                  <c:v>0.36548127720403806</c:v>
                </c:pt>
                <c:pt idx="43">
                  <c:v>0.36554120669932849</c:v>
                </c:pt>
                <c:pt idx="44">
                  <c:v>0.36549309609251474</c:v>
                </c:pt>
                <c:pt idx="45">
                  <c:v>0.36534389944408652</c:v>
                </c:pt>
                <c:pt idx="46">
                  <c:v>0.36510009233009716</c:v>
                </c:pt>
                <c:pt idx="47">
                  <c:v>0.36476770974377348</c:v>
                </c:pt>
                <c:pt idx="48">
                  <c:v>0.36435238054078783</c:v>
                </c:pt>
                <c:pt idx="49">
                  <c:v>0.36385935878715442</c:v>
                </c:pt>
                <c:pt idx="50">
                  <c:v>0.36329355232674515</c:v>
                </c:pt>
                <c:pt idx="51">
                  <c:v>0.36265954884893242</c:v>
                </c:pt>
                <c:pt idx="52">
                  <c:v>0.36196163970503986</c:v>
                </c:pt>
                <c:pt idx="53">
                  <c:v>0.36120384169448483</c:v>
                </c:pt>
                <c:pt idx="54">
                  <c:v>0.36038991701714035</c:v>
                </c:pt>
                <c:pt idx="55">
                  <c:v>0.35952339156708496</c:v>
                </c:pt>
                <c:pt idx="56">
                  <c:v>0.35860757172412711</c:v>
                </c:pt>
                <c:pt idx="57">
                  <c:v>0.35764555978294021</c:v>
                </c:pt>
                <c:pt idx="58">
                  <c:v>0.3566402681450479</c:v>
                </c:pt>
                <c:pt idx="59">
                  <c:v>0.35559443238598948</c:v>
                </c:pt>
                <c:pt idx="60">
                  <c:v>0.35451062329856114</c:v>
                </c:pt>
                <c:pt idx="61">
                  <c:v>0.35339125800289417</c:v>
                </c:pt>
                <c:pt idx="62">
                  <c:v>0.35223861020511421</c:v>
                </c:pt>
                <c:pt idx="63">
                  <c:v>0.3510548196783147</c:v>
                </c:pt>
                <c:pt idx="64">
                  <c:v>0.34984190103242568</c:v>
                </c:pt>
                <c:pt idx="65">
                  <c:v>0.34860175183318803</c:v>
                </c:pt>
                <c:pt idx="66">
                  <c:v>0.3473361601247324</c:v>
                </c:pt>
                <c:pt idx="67">
                  <c:v>0</c:v>
                </c:pt>
                <c:pt idx="68">
                  <c:v>0.6403415471326942</c:v>
                </c:pt>
                <c:pt idx="69">
                  <c:v>0.63448154913436983</c:v>
                </c:pt>
                <c:pt idx="70">
                  <c:v>0.62869454675101366</c:v>
                </c:pt>
                <c:pt idx="71">
                  <c:v>0.62298003785020517</c:v>
                </c:pt>
                <c:pt idx="72">
                  <c:v>0.61733741423830557</c:v>
                </c:pt>
                <c:pt idx="73">
                  <c:v>0.61176597881717742</c:v>
                </c:pt>
                <c:pt idx="74">
                  <c:v>0.60626496042649003</c:v>
                </c:pt>
                <c:pt idx="75">
                  <c:v>0.60083352668991852</c:v>
                </c:pt>
                <c:pt idx="76">
                  <c:v>0.59547079513706225</c:v>
                </c:pt>
                <c:pt idx="77">
                  <c:v>0.59017584283373159</c:v>
                </c:pt>
                <c:pt idx="78">
                  <c:v>0.58494771472006701</c:v>
                </c:pt>
                <c:pt idx="79">
                  <c:v>0.57978543082788414</c:v>
                </c:pt>
                <c:pt idx="80">
                  <c:v>0.57468799252473535</c:v>
                </c:pt>
                <c:pt idx="81">
                  <c:v>0.56965438791186629</c:v>
                </c:pt>
                <c:pt idx="82">
                  <c:v>0.5646835964858975</c:v>
                </c:pt>
                <c:pt idx="83">
                  <c:v>0.55977459315922218</c:v>
                </c:pt>
                <c:pt idx="84">
                  <c:v>0.55492635172142224</c:v>
                </c:pt>
                <c:pt idx="85">
                  <c:v>0.55013784781309205</c:v>
                </c:pt>
                <c:pt idx="86">
                  <c:v>0.54540806147409326</c:v>
                </c:pt>
                <c:pt idx="87">
                  <c:v>0.54073597932018802</c:v>
                </c:pt>
                <c:pt idx="88">
                  <c:v>0.53612059639503329</c:v>
                </c:pt>
                <c:pt idx="89">
                  <c:v>0.53156091773851011</c:v>
                </c:pt>
                <c:pt idx="90">
                  <c:v>0.52705595970713603</c:v>
                </c:pt>
                <c:pt idx="91">
                  <c:v>0.52260475107782034</c:v>
                </c:pt>
                <c:pt idx="92">
                  <c:v>0.51820633396228211</c:v>
                </c:pt>
                <c:pt idx="93">
                  <c:v>0.51385976455605831</c:v>
                </c:pt>
                <c:pt idx="94">
                  <c:v>0.50956411374306665</c:v>
                </c:pt>
                <c:pt idx="95">
                  <c:v>0.50531846757409815</c:v>
                </c:pt>
                <c:pt idx="96">
                  <c:v>0.50112192763537045</c:v>
                </c:pt>
                <c:pt idx="97">
                  <c:v>0.49697361132130025</c:v>
                </c:pt>
                <c:pt idx="98">
                  <c:v>0.49287265202393477</c:v>
                </c:pt>
                <c:pt idx="99">
                  <c:v>0.48881819924997283</c:v>
                </c:pt>
                <c:pt idx="100">
                  <c:v>0.48480941867499416</c:v>
                </c:pt>
                <c:pt idx="101">
                  <c:v>0.48084549214334893</c:v>
                </c:pt>
                <c:pt idx="102">
                  <c:v>0.47692561762114677</c:v>
                </c:pt>
                <c:pt idx="103">
                  <c:v>0.4730490091088963</c:v>
                </c:pt>
                <c:pt idx="104">
                  <c:v>0.46921489651955434</c:v>
                </c:pt>
                <c:pt idx="105">
                  <c:v>0.46542252552705138</c:v>
                </c:pt>
                <c:pt idx="106">
                  <c:v>0.46167115738976433</c:v>
                </c:pt>
                <c:pt idx="107">
                  <c:v>0.45796006875285211</c:v>
                </c:pt>
                <c:pt idx="108">
                  <c:v>0.45428855143291352</c:v>
                </c:pt>
                <c:pt idx="109">
                  <c:v>0.450655912187998</c:v>
                </c:pt>
                <c:pt idx="110">
                  <c:v>0.44706147247563749</c:v>
                </c:pt>
                <c:pt idx="111">
                  <c:v>0.44350456820123951</c:v>
                </c:pt>
                <c:pt idx="112">
                  <c:v>0.4399845494588942</c:v>
                </c:pt>
                <c:pt idx="113">
                  <c:v>0.43650078026639388</c:v>
                </c:pt>
                <c:pt idx="114">
                  <c:v>0.43305263829604029</c:v>
                </c:pt>
                <c:pt idx="115">
                  <c:v>0.42963951460261235</c:v>
                </c:pt>
                <c:pt idx="116">
                  <c:v>0.42626081334969357</c:v>
                </c:pt>
                <c:pt idx="117">
                  <c:v>0.42291595153540623</c:v>
                </c:pt>
                <c:pt idx="118">
                  <c:v>0.41960435871844814</c:v>
                </c:pt>
                <c:pt idx="119">
                  <c:v>0.4163254767452288</c:v>
                </c:pt>
                <c:pt idx="120">
                  <c:v>0.41307875947877043</c:v>
                </c:pt>
                <c:pt idx="121">
                  <c:v>0.40986367252995171</c:v>
                </c:pt>
                <c:pt idx="122">
                  <c:v>0.40667969299160767</c:v>
                </c:pt>
                <c:pt idx="123">
                  <c:v>0.40352630917588367</c:v>
                </c:pt>
                <c:pt idx="124">
                  <c:v>0.40040302035521436</c:v>
                </c:pt>
                <c:pt idx="125">
                  <c:v>0.3973093365072195</c:v>
                </c:pt>
                <c:pt idx="126">
                  <c:v>0.39424477806376318</c:v>
                </c:pt>
                <c:pt idx="127">
                  <c:v>0.39120887566437562</c:v>
                </c:pt>
                <c:pt idx="128">
                  <c:v>0.38820116991420045</c:v>
                </c:pt>
                <c:pt idx="129">
                  <c:v>0.38522121114658897</c:v>
                </c:pt>
                <c:pt idx="130">
                  <c:v>0.38226855919044056</c:v>
                </c:pt>
                <c:pt idx="131">
                  <c:v>0.37934278314235176</c:v>
                </c:pt>
                <c:pt idx="132">
                  <c:v>0.37644346114362226</c:v>
                </c:pt>
                <c:pt idx="133">
                  <c:v>0.37357018016213583</c:v>
                </c:pt>
                <c:pt idx="134">
                  <c:v>0.37072253577912578</c:v>
                </c:pt>
                <c:pt idx="135">
                  <c:v>0.36790013198081184</c:v>
                </c:pt>
                <c:pt idx="136">
                  <c:v>0.36510258095488063</c:v>
                </c:pt>
                <c:pt idx="137">
                  <c:v>0.36232950289178245</c:v>
                </c:pt>
                <c:pt idx="138">
                  <c:v>0.35958052579078631</c:v>
                </c:pt>
                <c:pt idx="139">
                  <c:v>0.35685528527074928</c:v>
                </c:pt>
                <c:pt idx="140">
                  <c:v>0.35415342438552866</c:v>
                </c:pt>
                <c:pt idx="141">
                  <c:v>0.35147459344397519</c:v>
                </c:pt>
                <c:pt idx="142">
                  <c:v>0.34881844983442939</c:v>
                </c:pt>
                <c:pt idx="143">
                  <c:v>0.34618465785364511</c:v>
                </c:pt>
                <c:pt idx="144">
                  <c:v>0.34357288854005785</c:v>
                </c:pt>
                <c:pt idx="145">
                  <c:v>0.34098281951131448</c:v>
                </c:pt>
                <c:pt idx="146">
                  <c:v>0.33841413480597815</c:v>
                </c:pt>
                <c:pt idx="147">
                  <c:v>0.33586652472931777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6E-404D-82C9-CFC0F7981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339136"/>
        <c:axId val="800359984"/>
      </c:scatterChart>
      <c:valAx>
        <c:axId val="5953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59984"/>
        <c:crosses val="autoZero"/>
        <c:crossBetween val="midCat"/>
      </c:valAx>
      <c:valAx>
        <c:axId val="8003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3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Analysis'!$H$1:$H$2</c:f>
              <c:strCache>
                <c:ptCount val="2"/>
                <c:pt idx="0">
                  <c:v>3500RPM</c:v>
                </c:pt>
                <c:pt idx="1">
                  <c:v>Polytropic 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Analysis'!$C$3:$C$150</c:f>
              <c:numCache>
                <c:formatCode>General</c:formatCode>
                <c:ptCount val="148"/>
                <c:pt idx="0">
                  <c:v>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  <c:pt idx="10">
                  <c:v>3.1</c:v>
                </c:pt>
                <c:pt idx="11">
                  <c:v>3.2</c:v>
                </c:pt>
                <c:pt idx="12">
                  <c:v>3.3</c:v>
                </c:pt>
                <c:pt idx="13">
                  <c:v>3.4</c:v>
                </c:pt>
                <c:pt idx="14">
                  <c:v>3.5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1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6.8999999999999897</c:v>
                </c:pt>
                <c:pt idx="62">
                  <c:v>6.9999999999999902</c:v>
                </c:pt>
                <c:pt idx="63">
                  <c:v>7.0999999999999899</c:v>
                </c:pt>
                <c:pt idx="64">
                  <c:v>7.1999999999999904</c:v>
                </c:pt>
                <c:pt idx="65">
                  <c:v>7.2999999999999901</c:v>
                </c:pt>
                <c:pt idx="66">
                  <c:v>7.3999999999999897</c:v>
                </c:pt>
                <c:pt idx="67">
                  <c:v>1</c:v>
                </c:pt>
                <c:pt idx="68">
                  <c:v>5.8</c:v>
                </c:pt>
                <c:pt idx="69">
                  <c:v>5.9</c:v>
                </c:pt>
                <c:pt idx="70">
                  <c:v>6</c:v>
                </c:pt>
                <c:pt idx="71">
                  <c:v>6.1</c:v>
                </c:pt>
                <c:pt idx="72">
                  <c:v>6.2</c:v>
                </c:pt>
                <c:pt idx="73">
                  <c:v>6.3</c:v>
                </c:pt>
                <c:pt idx="74">
                  <c:v>6.4</c:v>
                </c:pt>
                <c:pt idx="75">
                  <c:v>6.5</c:v>
                </c:pt>
                <c:pt idx="76">
                  <c:v>6.6</c:v>
                </c:pt>
                <c:pt idx="77">
                  <c:v>6.7</c:v>
                </c:pt>
                <c:pt idx="78">
                  <c:v>6.8000000000000096</c:v>
                </c:pt>
                <c:pt idx="79">
                  <c:v>6.9000000000000101</c:v>
                </c:pt>
                <c:pt idx="80">
                  <c:v>7.0000000000000098</c:v>
                </c:pt>
                <c:pt idx="81">
                  <c:v>7.1000000000000103</c:v>
                </c:pt>
                <c:pt idx="82">
                  <c:v>7.2000000000000099</c:v>
                </c:pt>
                <c:pt idx="83">
                  <c:v>7.3000000000000096</c:v>
                </c:pt>
                <c:pt idx="84">
                  <c:v>7.4000000000000101</c:v>
                </c:pt>
                <c:pt idx="85">
                  <c:v>7.5000000000000098</c:v>
                </c:pt>
                <c:pt idx="86">
                  <c:v>7.6000000000000103</c:v>
                </c:pt>
                <c:pt idx="87">
                  <c:v>7.7000000000000099</c:v>
                </c:pt>
                <c:pt idx="88">
                  <c:v>7.8000000000000096</c:v>
                </c:pt>
                <c:pt idx="89">
                  <c:v>7.9000000000000101</c:v>
                </c:pt>
                <c:pt idx="90">
                  <c:v>8.0000000000000107</c:v>
                </c:pt>
                <c:pt idx="91">
                  <c:v>8.1000000000000103</c:v>
                </c:pt>
                <c:pt idx="92">
                  <c:v>8.2000000000000099</c:v>
                </c:pt>
                <c:pt idx="93">
                  <c:v>8.3000000000000096</c:v>
                </c:pt>
                <c:pt idx="94">
                  <c:v>8.4000000000000092</c:v>
                </c:pt>
                <c:pt idx="95">
                  <c:v>8.5000000000000107</c:v>
                </c:pt>
                <c:pt idx="96">
                  <c:v>8.6000000000000103</c:v>
                </c:pt>
                <c:pt idx="97">
                  <c:v>8.7000000000000206</c:v>
                </c:pt>
                <c:pt idx="98">
                  <c:v>8.8000000000000203</c:v>
                </c:pt>
                <c:pt idx="99">
                  <c:v>8.9000000000000199</c:v>
                </c:pt>
                <c:pt idx="100">
                  <c:v>9.0000000000000195</c:v>
                </c:pt>
                <c:pt idx="101">
                  <c:v>9.1000000000000192</c:v>
                </c:pt>
                <c:pt idx="102">
                  <c:v>9.2000000000000206</c:v>
                </c:pt>
                <c:pt idx="103">
                  <c:v>9.3000000000000203</c:v>
                </c:pt>
                <c:pt idx="104">
                  <c:v>9.4000000000000199</c:v>
                </c:pt>
                <c:pt idx="105">
                  <c:v>9.5000000000000195</c:v>
                </c:pt>
                <c:pt idx="106">
                  <c:v>9.6000000000000192</c:v>
                </c:pt>
                <c:pt idx="107">
                  <c:v>9.7000000000000206</c:v>
                </c:pt>
                <c:pt idx="108">
                  <c:v>9.8000000000000203</c:v>
                </c:pt>
                <c:pt idx="109">
                  <c:v>9.9000000000000199</c:v>
                </c:pt>
                <c:pt idx="110">
                  <c:v>10.00000000000002</c:v>
                </c:pt>
                <c:pt idx="111">
                  <c:v>10.100000000000019</c:v>
                </c:pt>
                <c:pt idx="112">
                  <c:v>10.200000000000021</c:v>
                </c:pt>
                <c:pt idx="113">
                  <c:v>10.30000000000002</c:v>
                </c:pt>
                <c:pt idx="114">
                  <c:v>10.40000000000002</c:v>
                </c:pt>
                <c:pt idx="115">
                  <c:v>10.50000000000003</c:v>
                </c:pt>
                <c:pt idx="116">
                  <c:v>10.60000000000003</c:v>
                </c:pt>
                <c:pt idx="117">
                  <c:v>10.700000000000029</c:v>
                </c:pt>
                <c:pt idx="118">
                  <c:v>10.800000000000029</c:v>
                </c:pt>
                <c:pt idx="119">
                  <c:v>10.900000000000031</c:v>
                </c:pt>
                <c:pt idx="120">
                  <c:v>11</c:v>
                </c:pt>
                <c:pt idx="121">
                  <c:v>11.1</c:v>
                </c:pt>
                <c:pt idx="122">
                  <c:v>11.2</c:v>
                </c:pt>
                <c:pt idx="123">
                  <c:v>11.3</c:v>
                </c:pt>
                <c:pt idx="124">
                  <c:v>11.4</c:v>
                </c:pt>
                <c:pt idx="125">
                  <c:v>11.5</c:v>
                </c:pt>
                <c:pt idx="126">
                  <c:v>11.6</c:v>
                </c:pt>
                <c:pt idx="127">
                  <c:v>11.7</c:v>
                </c:pt>
                <c:pt idx="128">
                  <c:v>11.8</c:v>
                </c:pt>
                <c:pt idx="129">
                  <c:v>11.9</c:v>
                </c:pt>
                <c:pt idx="130">
                  <c:v>12</c:v>
                </c:pt>
                <c:pt idx="131">
                  <c:v>12.1</c:v>
                </c:pt>
                <c:pt idx="132">
                  <c:v>12.2</c:v>
                </c:pt>
                <c:pt idx="133">
                  <c:v>12.3</c:v>
                </c:pt>
                <c:pt idx="134">
                  <c:v>12.4</c:v>
                </c:pt>
                <c:pt idx="135">
                  <c:v>12.5</c:v>
                </c:pt>
                <c:pt idx="136">
                  <c:v>12.6</c:v>
                </c:pt>
                <c:pt idx="137">
                  <c:v>12.7</c:v>
                </c:pt>
                <c:pt idx="138">
                  <c:v>12.8</c:v>
                </c:pt>
                <c:pt idx="139">
                  <c:v>12.9</c:v>
                </c:pt>
                <c:pt idx="140">
                  <c:v>13</c:v>
                </c:pt>
                <c:pt idx="141">
                  <c:v>13.1</c:v>
                </c:pt>
                <c:pt idx="142">
                  <c:v>13.2</c:v>
                </c:pt>
                <c:pt idx="143">
                  <c:v>13.3</c:v>
                </c:pt>
                <c:pt idx="144">
                  <c:v>13.4</c:v>
                </c:pt>
                <c:pt idx="145">
                  <c:v>13.5</c:v>
                </c:pt>
                <c:pt idx="146">
                  <c:v>13.6</c:v>
                </c:pt>
                <c:pt idx="147">
                  <c:v>13.7</c:v>
                </c:pt>
              </c:numCache>
            </c:numRef>
          </c:xVal>
          <c:yVal>
            <c:numRef>
              <c:f>'Master Analysis'!$H$3:$H$150</c:f>
              <c:numCache>
                <c:formatCode>General</c:formatCode>
                <c:ptCount val="148"/>
                <c:pt idx="0">
                  <c:v>0</c:v>
                </c:pt>
                <c:pt idx="1">
                  <c:v>0.44001170814462254</c:v>
                </c:pt>
                <c:pt idx="2">
                  <c:v>0.45693490853995933</c:v>
                </c:pt>
                <c:pt idx="3">
                  <c:v>0.47228874890505596</c:v>
                </c:pt>
                <c:pt idx="4">
                  <c:v>0.48623348149361684</c:v>
                </c:pt>
                <c:pt idx="5">
                  <c:v>0.49890923686539529</c:v>
                </c:pt>
                <c:pt idx="6">
                  <c:v>0.51043908119367731</c:v>
                </c:pt>
                <c:pt idx="7">
                  <c:v>0.5209315254432878</c:v>
                </c:pt>
                <c:pt idx="8">
                  <c:v>0.53048259961084543</c:v>
                </c:pt>
                <c:pt idx="9">
                  <c:v>0.53917757885394935</c:v>
                </c:pt>
                <c:pt idx="10">
                  <c:v>0.54709242877723618</c:v>
                </c:pt>
                <c:pt idx="11">
                  <c:v>0.55429502247117246</c:v>
                </c:pt>
                <c:pt idx="12">
                  <c:v>0.56084617077905674</c:v>
                </c:pt>
                <c:pt idx="13">
                  <c:v>0.5668004987581059</c:v>
                </c:pt>
                <c:pt idx="14">
                  <c:v>0.57220719473047577</c:v>
                </c:pt>
                <c:pt idx="15">
                  <c:v>0.57711065320516486</c:v>
                </c:pt>
                <c:pt idx="16">
                  <c:v>0.58155102893864918</c:v>
                </c:pt>
                <c:pt idx="17">
                  <c:v>0.58556471623041939</c:v>
                </c:pt>
                <c:pt idx="18">
                  <c:v>0.58918476502577788</c:v>
                </c:pt>
                <c:pt idx="19">
                  <c:v>0.59244124337697845</c:v>
                </c:pt>
                <c:pt idx="20">
                  <c:v>0.59536155418521319</c:v>
                </c:pt>
                <c:pt idx="21">
                  <c:v>0.59797071282623659</c:v>
                </c:pt>
                <c:pt idx="22">
                  <c:v>0.60029159118721898</c:v>
                </c:pt>
                <c:pt idx="23">
                  <c:v>0.60234513276197288</c:v>
                </c:pt>
                <c:pt idx="24">
                  <c:v>0</c:v>
                </c:pt>
                <c:pt idx="25">
                  <c:v>0.47290149018978245</c:v>
                </c:pt>
                <c:pt idx="26">
                  <c:v>0.48035397722160972</c:v>
                </c:pt>
                <c:pt idx="27">
                  <c:v>0.48735901142100019</c:v>
                </c:pt>
                <c:pt idx="28">
                  <c:v>0.49394792437567958</c:v>
                </c:pt>
                <c:pt idx="29">
                  <c:v>0.50014930102694455</c:v>
                </c:pt>
                <c:pt idx="30">
                  <c:v>0.50598927508127778</c:v>
                </c:pt>
                <c:pt idx="31">
                  <c:v>0.51149178648786831</c:v>
                </c:pt>
                <c:pt idx="32">
                  <c:v>0.51667880665156896</c:v>
                </c:pt>
                <c:pt idx="33">
                  <c:v>0.5215705360860351</c:v>
                </c:pt>
                <c:pt idx="34">
                  <c:v>0.52618557843054248</c:v>
                </c:pt>
                <c:pt idx="35">
                  <c:v>0.53054109411781791</c:v>
                </c:pt>
                <c:pt idx="36">
                  <c:v>0.53465293645945933</c:v>
                </c:pt>
                <c:pt idx="37">
                  <c:v>0.53853577248707218</c:v>
                </c:pt>
                <c:pt idx="38">
                  <c:v>0.54220319053308663</c:v>
                </c:pt>
                <c:pt idx="39">
                  <c:v>0.54566779624112161</c:v>
                </c:pt>
                <c:pt idx="40">
                  <c:v>0.54894129845047379</c:v>
                </c:pt>
                <c:pt idx="41">
                  <c:v>0.55203458619391765</c:v>
                </c:pt>
                <c:pt idx="42">
                  <c:v>0.5549577978753113</c:v>
                </c:pt>
                <c:pt idx="43">
                  <c:v>0.55772038354777953</c:v>
                </c:pt>
                <c:pt idx="44">
                  <c:v>0.56033116108982584</c:v>
                </c:pt>
                <c:pt idx="45">
                  <c:v>0.56279836697184982</c:v>
                </c:pt>
                <c:pt idx="46">
                  <c:v>0.56512970221611514</c:v>
                </c:pt>
                <c:pt idx="47">
                  <c:v>0.56733237407673787</c:v>
                </c:pt>
                <c:pt idx="48">
                  <c:v>0.56941313390064208</c:v>
                </c:pt>
                <c:pt idx="49">
                  <c:v>0.57137831157398111</c:v>
                </c:pt>
                <c:pt idx="50">
                  <c:v>0.57323384690981505</c:v>
                </c:pt>
                <c:pt idx="51">
                  <c:v>0.57498531829069388</c:v>
                </c:pt>
                <c:pt idx="52">
                  <c:v>0.57663796884325769</c:v>
                </c:pt>
                <c:pt idx="53">
                  <c:v>0.57819673039018049</c:v>
                </c:pt>
                <c:pt idx="54">
                  <c:v>0.57966624539709477</c:v>
                </c:pt>
                <c:pt idx="55">
                  <c:v>0.5810508871079354</c:v>
                </c:pt>
                <c:pt idx="56">
                  <c:v>0.58235477804096747</c:v>
                </c:pt>
                <c:pt idx="57">
                  <c:v>0.58358180699916473</c:v>
                </c:pt>
                <c:pt idx="58">
                  <c:v>0.58473564473227657</c:v>
                </c:pt>
                <c:pt idx="59">
                  <c:v>0.58581975837351963</c:v>
                </c:pt>
                <c:pt idx="60">
                  <c:v>0.58683742476112344</c:v>
                </c:pt>
                <c:pt idx="61">
                  <c:v>0.58779174274372181</c:v>
                </c:pt>
                <c:pt idx="62">
                  <c:v>0.5886856445586317</c:v>
                </c:pt>
                <c:pt idx="63">
                  <c:v>0.589521906363211</c:v>
                </c:pt>
                <c:pt idx="64">
                  <c:v>0.59030315799165278</c:v>
                </c:pt>
                <c:pt idx="65">
                  <c:v>0.59103189200255624</c:v>
                </c:pt>
                <c:pt idx="66">
                  <c:v>0.59171047207639083</c:v>
                </c:pt>
                <c:pt idx="67">
                  <c:v>0</c:v>
                </c:pt>
                <c:pt idx="68">
                  <c:v>0.69240033710681548</c:v>
                </c:pt>
                <c:pt idx="69">
                  <c:v>0.69188579726688015</c:v>
                </c:pt>
                <c:pt idx="70">
                  <c:v>0.69130047734224442</c:v>
                </c:pt>
                <c:pt idx="71">
                  <c:v>0.69064969838753421</c:v>
                </c:pt>
                <c:pt idx="72">
                  <c:v>0.68993838496842919</c:v>
                </c:pt>
                <c:pt idx="73">
                  <c:v>0.68917109800707477</c:v>
                </c:pt>
                <c:pt idx="74">
                  <c:v>0.68835206456714504</c:v>
                </c:pt>
                <c:pt idx="75">
                  <c:v>0.68748520489737686</c:v>
                </c:pt>
                <c:pt idx="76">
                  <c:v>0.68657415701560931</c:v>
                </c:pt>
                <c:pt idx="77">
                  <c:v>0.68562229908320915</c:v>
                </c:pt>
                <c:pt idx="78">
                  <c:v>0.68463276979165688</c:v>
                </c:pt>
                <c:pt idx="79">
                  <c:v>0.68360848695841836</c:v>
                </c:pt>
                <c:pt idx="80">
                  <c:v>0.68255216450758793</c:v>
                </c:pt>
                <c:pt idx="81">
                  <c:v>0.68146632799176166</c:v>
                </c:pt>
                <c:pt idx="82">
                  <c:v>0.68035332879482568</c:v>
                </c:pt>
                <c:pt idx="83">
                  <c:v>0.67921535714055437</c:v>
                </c:pt>
                <c:pt idx="84">
                  <c:v>0.67805445401883158</c:v>
                </c:pt>
                <c:pt idx="85">
                  <c:v>0.67687252212974003</c:v>
                </c:pt>
                <c:pt idx="86">
                  <c:v>0.67567133593549333</c:v>
                </c:pt>
                <c:pt idx="87">
                  <c:v>0.67445255090108436</c:v>
                </c:pt>
                <c:pt idx="88">
                  <c:v>0.673217711996422</c:v>
                </c:pt>
                <c:pt idx="89">
                  <c:v>0.67196826152551858</c:v>
                </c:pt>
                <c:pt idx="90">
                  <c:v>0.67070554634186341</c:v>
                </c:pt>
                <c:pt idx="91">
                  <c:v>0.66943082450338331</c:v>
                </c:pt>
                <c:pt idx="92">
                  <c:v>0.66814527141526547</c:v>
                </c:pt>
                <c:pt idx="93">
                  <c:v>0.66684998550432428</c:v>
                </c:pt>
                <c:pt idx="94">
                  <c:v>0.66554599346449195</c:v>
                </c:pt>
                <c:pt idx="95">
                  <c:v>0.6642342551093211</c:v>
                </c:pt>
                <c:pt idx="96">
                  <c:v>0.66291566786407774</c:v>
                </c:pt>
                <c:pt idx="97">
                  <c:v>0.66159107092703029</c:v>
                </c:pt>
                <c:pt idx="98">
                  <c:v>0.66026124912685313</c:v>
                </c:pt>
                <c:pt idx="99">
                  <c:v>0.65892693650066481</c:v>
                </c:pt>
                <c:pt idx="100">
                  <c:v>0.65758881961502524</c:v>
                </c:pt>
                <c:pt idx="101">
                  <c:v>0.65624754065026913</c:v>
                </c:pt>
                <c:pt idx="102">
                  <c:v>0.65490370026676548</c:v>
                </c:pt>
                <c:pt idx="103">
                  <c:v>0.65355786027008766</c:v>
                </c:pt>
                <c:pt idx="104">
                  <c:v>0.65221054609063367</c:v>
                </c:pt>
                <c:pt idx="105">
                  <c:v>0.65086224909189871</c:v>
                </c:pt>
                <c:pt idx="106">
                  <c:v>0.64951342872042617</c:v>
                </c:pt>
                <c:pt idx="107">
                  <c:v>0.64816451450936496</c:v>
                </c:pt>
                <c:pt idx="108">
                  <c:v>0.64681590794657295</c:v>
                </c:pt>
                <c:pt idx="109">
                  <c:v>0.64546798421731877</c:v>
                </c:pt>
                <c:pt idx="110">
                  <c:v>0.64412109383080562</c:v>
                </c:pt>
                <c:pt idx="111">
                  <c:v>0.64277556413900105</c:v>
                </c:pt>
                <c:pt idx="112">
                  <c:v>0.6414317007555782</c:v>
                </c:pt>
                <c:pt idx="113">
                  <c:v>0.64008978888215129</c:v>
                </c:pt>
                <c:pt idx="114">
                  <c:v>0.6387500945484258</c:v>
                </c:pt>
                <c:pt idx="115">
                  <c:v>0.63741286577236167</c:v>
                </c:pt>
                <c:pt idx="116">
                  <c:v>0.63607833364597777</c:v>
                </c:pt>
                <c:pt idx="117">
                  <c:v>0.6347467133519944</c:v>
                </c:pt>
                <c:pt idx="118">
                  <c:v>0.63341820511610536</c:v>
                </c:pt>
                <c:pt idx="119">
                  <c:v>0.63209299509932193</c:v>
                </c:pt>
                <c:pt idx="120">
                  <c:v>0.63077125623447916</c:v>
                </c:pt>
                <c:pt idx="121">
                  <c:v>0.62945314901070315</c:v>
                </c:pt>
                <c:pt idx="122">
                  <c:v>0.62813882220935391</c:v>
                </c:pt>
                <c:pt idx="123">
                  <c:v>0.6268284135946901</c:v>
                </c:pt>
                <c:pt idx="124">
                  <c:v>0.62552205056227539</c:v>
                </c:pt>
                <c:pt idx="125">
                  <c:v>0.62421985074792419</c:v>
                </c:pt>
                <c:pt idx="126">
                  <c:v>0.62292192259977708</c:v>
                </c:pt>
                <c:pt idx="127">
                  <c:v>0.62162836591591963</c:v>
                </c:pt>
                <c:pt idx="128">
                  <c:v>0.62033927234977793</c:v>
                </c:pt>
                <c:pt idx="129">
                  <c:v>0.61905472588537358</c:v>
                </c:pt>
                <c:pt idx="130">
                  <c:v>0.61777480328436862</c:v>
                </c:pt>
                <c:pt idx="131">
                  <c:v>0.61649957450670145</c:v>
                </c:pt>
                <c:pt idx="132">
                  <c:v>0.61522910310648782</c:v>
                </c:pt>
                <c:pt idx="133">
                  <c:v>0.61396344660474211</c:v>
                </c:pt>
                <c:pt idx="134">
                  <c:v>0.61270265684037506</c:v>
                </c:pt>
                <c:pt idx="135">
                  <c:v>0.61144678030082078</c:v>
                </c:pt>
                <c:pt idx="136">
                  <c:v>0.61019585843355229</c:v>
                </c:pt>
                <c:pt idx="137">
                  <c:v>0.60894992793966651</c:v>
                </c:pt>
                <c:pt idx="138">
                  <c:v>0.60770902105063418</c:v>
                </c:pt>
                <c:pt idx="139">
                  <c:v>0.60647316578924459</c:v>
                </c:pt>
                <c:pt idx="140">
                  <c:v>0.60524238621569759</c:v>
                </c:pt>
                <c:pt idx="141">
                  <c:v>0.60401670265974639</c:v>
                </c:pt>
                <c:pt idx="142">
                  <c:v>0.60279613193971926</c:v>
                </c:pt>
                <c:pt idx="143">
                  <c:v>0.60158068756921057</c:v>
                </c:pt>
                <c:pt idx="144">
                  <c:v>0.60037037995216913</c:v>
                </c:pt>
                <c:pt idx="145">
                  <c:v>0.59916521656707211</c:v>
                </c:pt>
                <c:pt idx="146">
                  <c:v>0.59796520214082438</c:v>
                </c:pt>
                <c:pt idx="147">
                  <c:v>0.59677033881298625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5-4057-B119-7EA141AF6C03}"/>
            </c:ext>
          </c:extLst>
        </c:ser>
        <c:ser>
          <c:idx val="1"/>
          <c:order val="1"/>
          <c:tx>
            <c:strRef>
              <c:f>'Master Analysis'!$M$1:$M$2</c:f>
              <c:strCache>
                <c:ptCount val="2"/>
                <c:pt idx="0">
                  <c:v>3000 RPM</c:v>
                </c:pt>
                <c:pt idx="1">
                  <c:v>Polytropic 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'Master Analysis'!$C$3:$C$150</c:f>
              <c:numCache>
                <c:formatCode>General</c:formatCode>
                <c:ptCount val="148"/>
                <c:pt idx="0">
                  <c:v>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  <c:pt idx="10">
                  <c:v>3.1</c:v>
                </c:pt>
                <c:pt idx="11">
                  <c:v>3.2</c:v>
                </c:pt>
                <c:pt idx="12">
                  <c:v>3.3</c:v>
                </c:pt>
                <c:pt idx="13">
                  <c:v>3.4</c:v>
                </c:pt>
                <c:pt idx="14">
                  <c:v>3.5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1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6.8999999999999897</c:v>
                </c:pt>
                <c:pt idx="62">
                  <c:v>6.9999999999999902</c:v>
                </c:pt>
                <c:pt idx="63">
                  <c:v>7.0999999999999899</c:v>
                </c:pt>
                <c:pt idx="64">
                  <c:v>7.1999999999999904</c:v>
                </c:pt>
                <c:pt idx="65">
                  <c:v>7.2999999999999901</c:v>
                </c:pt>
                <c:pt idx="66">
                  <c:v>7.3999999999999897</c:v>
                </c:pt>
                <c:pt idx="67">
                  <c:v>1</c:v>
                </c:pt>
                <c:pt idx="68">
                  <c:v>5.8</c:v>
                </c:pt>
                <c:pt idx="69">
                  <c:v>5.9</c:v>
                </c:pt>
                <c:pt idx="70">
                  <c:v>6</c:v>
                </c:pt>
                <c:pt idx="71">
                  <c:v>6.1</c:v>
                </c:pt>
                <c:pt idx="72">
                  <c:v>6.2</c:v>
                </c:pt>
                <c:pt idx="73">
                  <c:v>6.3</c:v>
                </c:pt>
                <c:pt idx="74">
                  <c:v>6.4</c:v>
                </c:pt>
                <c:pt idx="75">
                  <c:v>6.5</c:v>
                </c:pt>
                <c:pt idx="76">
                  <c:v>6.6</c:v>
                </c:pt>
                <c:pt idx="77">
                  <c:v>6.7</c:v>
                </c:pt>
                <c:pt idx="78">
                  <c:v>6.8000000000000096</c:v>
                </c:pt>
                <c:pt idx="79">
                  <c:v>6.9000000000000101</c:v>
                </c:pt>
                <c:pt idx="80">
                  <c:v>7.0000000000000098</c:v>
                </c:pt>
                <c:pt idx="81">
                  <c:v>7.1000000000000103</c:v>
                </c:pt>
                <c:pt idx="82">
                  <c:v>7.2000000000000099</c:v>
                </c:pt>
                <c:pt idx="83">
                  <c:v>7.3000000000000096</c:v>
                </c:pt>
                <c:pt idx="84">
                  <c:v>7.4000000000000101</c:v>
                </c:pt>
                <c:pt idx="85">
                  <c:v>7.5000000000000098</c:v>
                </c:pt>
                <c:pt idx="86">
                  <c:v>7.6000000000000103</c:v>
                </c:pt>
                <c:pt idx="87">
                  <c:v>7.7000000000000099</c:v>
                </c:pt>
                <c:pt idx="88">
                  <c:v>7.8000000000000096</c:v>
                </c:pt>
                <c:pt idx="89">
                  <c:v>7.9000000000000101</c:v>
                </c:pt>
                <c:pt idx="90">
                  <c:v>8.0000000000000107</c:v>
                </c:pt>
                <c:pt idx="91">
                  <c:v>8.1000000000000103</c:v>
                </c:pt>
                <c:pt idx="92">
                  <c:v>8.2000000000000099</c:v>
                </c:pt>
                <c:pt idx="93">
                  <c:v>8.3000000000000096</c:v>
                </c:pt>
                <c:pt idx="94">
                  <c:v>8.4000000000000092</c:v>
                </c:pt>
                <c:pt idx="95">
                  <c:v>8.5000000000000107</c:v>
                </c:pt>
                <c:pt idx="96">
                  <c:v>8.6000000000000103</c:v>
                </c:pt>
                <c:pt idx="97">
                  <c:v>8.7000000000000206</c:v>
                </c:pt>
                <c:pt idx="98">
                  <c:v>8.8000000000000203</c:v>
                </c:pt>
                <c:pt idx="99">
                  <c:v>8.9000000000000199</c:v>
                </c:pt>
                <c:pt idx="100">
                  <c:v>9.0000000000000195</c:v>
                </c:pt>
                <c:pt idx="101">
                  <c:v>9.1000000000000192</c:v>
                </c:pt>
                <c:pt idx="102">
                  <c:v>9.2000000000000206</c:v>
                </c:pt>
                <c:pt idx="103">
                  <c:v>9.3000000000000203</c:v>
                </c:pt>
                <c:pt idx="104">
                  <c:v>9.4000000000000199</c:v>
                </c:pt>
                <c:pt idx="105">
                  <c:v>9.5000000000000195</c:v>
                </c:pt>
                <c:pt idx="106">
                  <c:v>9.6000000000000192</c:v>
                </c:pt>
                <c:pt idx="107">
                  <c:v>9.7000000000000206</c:v>
                </c:pt>
                <c:pt idx="108">
                  <c:v>9.8000000000000203</c:v>
                </c:pt>
                <c:pt idx="109">
                  <c:v>9.9000000000000199</c:v>
                </c:pt>
                <c:pt idx="110">
                  <c:v>10.00000000000002</c:v>
                </c:pt>
                <c:pt idx="111">
                  <c:v>10.100000000000019</c:v>
                </c:pt>
                <c:pt idx="112">
                  <c:v>10.200000000000021</c:v>
                </c:pt>
                <c:pt idx="113">
                  <c:v>10.30000000000002</c:v>
                </c:pt>
                <c:pt idx="114">
                  <c:v>10.40000000000002</c:v>
                </c:pt>
                <c:pt idx="115">
                  <c:v>10.50000000000003</c:v>
                </c:pt>
                <c:pt idx="116">
                  <c:v>10.60000000000003</c:v>
                </c:pt>
                <c:pt idx="117">
                  <c:v>10.700000000000029</c:v>
                </c:pt>
                <c:pt idx="118">
                  <c:v>10.800000000000029</c:v>
                </c:pt>
                <c:pt idx="119">
                  <c:v>10.900000000000031</c:v>
                </c:pt>
                <c:pt idx="120">
                  <c:v>11</c:v>
                </c:pt>
                <c:pt idx="121">
                  <c:v>11.1</c:v>
                </c:pt>
                <c:pt idx="122">
                  <c:v>11.2</c:v>
                </c:pt>
                <c:pt idx="123">
                  <c:v>11.3</c:v>
                </c:pt>
                <c:pt idx="124">
                  <c:v>11.4</c:v>
                </c:pt>
                <c:pt idx="125">
                  <c:v>11.5</c:v>
                </c:pt>
                <c:pt idx="126">
                  <c:v>11.6</c:v>
                </c:pt>
                <c:pt idx="127">
                  <c:v>11.7</c:v>
                </c:pt>
                <c:pt idx="128">
                  <c:v>11.8</c:v>
                </c:pt>
                <c:pt idx="129">
                  <c:v>11.9</c:v>
                </c:pt>
                <c:pt idx="130">
                  <c:v>12</c:v>
                </c:pt>
                <c:pt idx="131">
                  <c:v>12.1</c:v>
                </c:pt>
                <c:pt idx="132">
                  <c:v>12.2</c:v>
                </c:pt>
                <c:pt idx="133">
                  <c:v>12.3</c:v>
                </c:pt>
                <c:pt idx="134">
                  <c:v>12.4</c:v>
                </c:pt>
                <c:pt idx="135">
                  <c:v>12.5</c:v>
                </c:pt>
                <c:pt idx="136">
                  <c:v>12.6</c:v>
                </c:pt>
                <c:pt idx="137">
                  <c:v>12.7</c:v>
                </c:pt>
                <c:pt idx="138">
                  <c:v>12.8</c:v>
                </c:pt>
                <c:pt idx="139">
                  <c:v>12.9</c:v>
                </c:pt>
                <c:pt idx="140">
                  <c:v>13</c:v>
                </c:pt>
                <c:pt idx="141">
                  <c:v>13.1</c:v>
                </c:pt>
                <c:pt idx="142">
                  <c:v>13.2</c:v>
                </c:pt>
                <c:pt idx="143">
                  <c:v>13.3</c:v>
                </c:pt>
                <c:pt idx="144">
                  <c:v>13.4</c:v>
                </c:pt>
                <c:pt idx="145">
                  <c:v>13.5</c:v>
                </c:pt>
                <c:pt idx="146">
                  <c:v>13.6</c:v>
                </c:pt>
                <c:pt idx="147">
                  <c:v>13.7</c:v>
                </c:pt>
              </c:numCache>
            </c:numRef>
          </c:xVal>
          <c:yVal>
            <c:numRef>
              <c:f>'Master Analysis'!$M$3:$M$150</c:f>
              <c:numCache>
                <c:formatCode>General</c:formatCode>
                <c:ptCount val="148"/>
                <c:pt idx="0">
                  <c:v>0</c:v>
                </c:pt>
                <c:pt idx="1">
                  <c:v>0.27867798056173021</c:v>
                </c:pt>
                <c:pt idx="2">
                  <c:v>0.30041377080606269</c:v>
                </c:pt>
                <c:pt idx="3">
                  <c:v>0.31944713314944728</c:v>
                </c:pt>
                <c:pt idx="4">
                  <c:v>0.33623074716030749</c:v>
                </c:pt>
                <c:pt idx="5">
                  <c:v>0.35110034511619659</c:v>
                </c:pt>
                <c:pt idx="6">
                  <c:v>0.36431618515153558</c:v>
                </c:pt>
                <c:pt idx="7">
                  <c:v>0.3760865254644552</c:v>
                </c:pt>
                <c:pt idx="8">
                  <c:v>0.38658200170148732</c:v>
                </c:pt>
                <c:pt idx="9">
                  <c:v>0.39594498785831195</c:v>
                </c:pt>
                <c:pt idx="10">
                  <c:v>0.40429599380752929</c:v>
                </c:pt>
                <c:pt idx="11">
                  <c:v>0.41173821207042538</c:v>
                </c:pt>
                <c:pt idx="12">
                  <c:v>0.41836085444779314</c:v>
                </c:pt>
                <c:pt idx="13">
                  <c:v>0.42424166646225642</c:v>
                </c:pt>
                <c:pt idx="14">
                  <c:v>0.42944886480601796</c:v>
                </c:pt>
                <c:pt idx="15">
                  <c:v>0.43404265853106982</c:v>
                </c:pt>
                <c:pt idx="16">
                  <c:v>0.43807646273333889</c:v>
                </c:pt>
                <c:pt idx="17">
                  <c:v>0.44159788036010683</c:v>
                </c:pt>
                <c:pt idx="18">
                  <c:v>0.44464950601753167</c:v>
                </c:pt>
                <c:pt idx="19">
                  <c:v>0.44726959098174035</c:v>
                </c:pt>
                <c:pt idx="20">
                  <c:v>0.44949259848065642</c:v>
                </c:pt>
                <c:pt idx="21">
                  <c:v>0.45134967116112262</c:v>
                </c:pt>
                <c:pt idx="22">
                  <c:v>0.45286902751160657</c:v>
                </c:pt>
                <c:pt idx="23">
                  <c:v>0.45407630024685081</c:v>
                </c:pt>
                <c:pt idx="24">
                  <c:v>0</c:v>
                </c:pt>
                <c:pt idx="25">
                  <c:v>0.29055847147450453</c:v>
                </c:pt>
                <c:pt idx="26">
                  <c:v>0.29924166396474516</c:v>
                </c:pt>
                <c:pt idx="27">
                  <c:v>0.30725327620241588</c:v>
                </c:pt>
                <c:pt idx="28">
                  <c:v>0.31465696348705391</c:v>
                </c:pt>
                <c:pt idx="29">
                  <c:v>0.32150748162604115</c:v>
                </c:pt>
                <c:pt idx="30">
                  <c:v>0.32785243351283261</c:v>
                </c:pt>
                <c:pt idx="31">
                  <c:v>0.33373357421743194</c:v>
                </c:pt>
                <c:pt idx="32">
                  <c:v>0.33918780826466804</c:v>
                </c:pt>
                <c:pt idx="33">
                  <c:v>0.34424796660375301</c:v>
                </c:pt>
                <c:pt idx="34">
                  <c:v>0.34894342223531788</c:v>
                </c:pt>
                <c:pt idx="35">
                  <c:v>0.35330058526226582</c:v>
                </c:pt>
                <c:pt idx="36">
                  <c:v>0.35734330619693866</c:v>
                </c:pt>
                <c:pt idx="37">
                  <c:v>0.36109320833573694</c:v>
                </c:pt>
                <c:pt idx="38">
                  <c:v>0.3645699644996519</c:v>
                </c:pt>
                <c:pt idx="39">
                  <c:v>0.3677915295737727</c:v>
                </c:pt>
                <c:pt idx="40">
                  <c:v>0.37077433751875555</c:v>
                </c:pt>
                <c:pt idx="41">
                  <c:v>0.3735334695235063</c:v>
                </c:pt>
                <c:pt idx="42">
                  <c:v>0.37608279849145915</c:v>
                </c:pt>
                <c:pt idx="43">
                  <c:v>0.37843511394910839</c:v>
                </c:pt>
                <c:pt idx="44">
                  <c:v>0.38060223062996401</c:v>
                </c:pt>
                <c:pt idx="45">
                  <c:v>0.38259508334721187</c:v>
                </c:pt>
                <c:pt idx="46">
                  <c:v>0.38442381027287675</c:v>
                </c:pt>
                <c:pt idx="47">
                  <c:v>0.38609782635375833</c:v>
                </c:pt>
                <c:pt idx="48">
                  <c:v>0.3876258882884781</c:v>
                </c:pt>
                <c:pt idx="49">
                  <c:v>0.38901615224631136</c:v>
                </c:pt>
                <c:pt idx="50">
                  <c:v>0.39027622531289213</c:v>
                </c:pt>
                <c:pt idx="51">
                  <c:v>0.39141321148961339</c:v>
                </c:pt>
                <c:pt idx="52">
                  <c:v>0.39243375294466454</c:v>
                </c:pt>
                <c:pt idx="53">
                  <c:v>0.39334406710791064</c:v>
                </c:pt>
                <c:pt idx="54">
                  <c:v>0.39414998011459812</c:v>
                </c:pt>
                <c:pt idx="55">
                  <c:v>0.39485695703047802</c:v>
                </c:pt>
                <c:pt idx="56">
                  <c:v>0.39547012923049862</c:v>
                </c:pt>
                <c:pt idx="57">
                  <c:v>0.39599431925256839</c:v>
                </c:pt>
                <c:pt idx="58">
                  <c:v>0.39643406340514781</c:v>
                </c:pt>
                <c:pt idx="59">
                  <c:v>0.39679363237128062</c:v>
                </c:pt>
                <c:pt idx="60">
                  <c:v>0.39707705002089427</c:v>
                </c:pt>
                <c:pt idx="61">
                  <c:v>0.39728811061695835</c:v>
                </c:pt>
                <c:pt idx="62">
                  <c:v>0.39743039457854845</c:v>
                </c:pt>
                <c:pt idx="63">
                  <c:v>0.39750728294452459</c:v>
                </c:pt>
                <c:pt idx="64">
                  <c:v>0.39752197066477979</c:v>
                </c:pt>
                <c:pt idx="65">
                  <c:v>0.3974774788315622</c:v>
                </c:pt>
                <c:pt idx="66">
                  <c:v>0.39737666595074705</c:v>
                </c:pt>
                <c:pt idx="67">
                  <c:v>0</c:v>
                </c:pt>
                <c:pt idx="68">
                  <c:v>0.60907029629626486</c:v>
                </c:pt>
                <c:pt idx="69">
                  <c:v>0.60616662989417958</c:v>
                </c:pt>
                <c:pt idx="70">
                  <c:v>0.60321020538528547</c:v>
                </c:pt>
                <c:pt idx="71">
                  <c:v>0.6002064979799776</c:v>
                </c:pt>
                <c:pt idx="72">
                  <c:v>0.59716053317199291</c:v>
                </c:pt>
                <c:pt idx="73">
                  <c:v>0.59407692674848867</c:v>
                </c:pt>
                <c:pt idx="74">
                  <c:v>0.59095992080336557</c:v>
                </c:pt>
                <c:pt idx="75">
                  <c:v>0.58781341620159511</c:v>
                </c:pt>
                <c:pt idx="76">
                  <c:v>0.58464100188648727</c:v>
                </c:pt>
                <c:pt idx="77">
                  <c:v>0.58144598137371406</c:v>
                </c:pt>
                <c:pt idx="78">
                  <c:v>0.57823139673423884</c:v>
                </c:pt>
                <c:pt idx="79">
                  <c:v>0.5750000503322874</c:v>
                </c:pt>
                <c:pt idx="80">
                  <c:v>0.57175452455311737</c:v>
                </c:pt>
                <c:pt idx="81">
                  <c:v>0.56849719972813662</c:v>
                </c:pt>
                <c:pt idx="82">
                  <c:v>0.56523027044110408</c:v>
                </c:pt>
                <c:pt idx="83">
                  <c:v>0.56195576037838013</c:v>
                </c:pt>
                <c:pt idx="84">
                  <c:v>0.55867553586802721</c:v>
                </c:pt>
                <c:pt idx="85">
                  <c:v>0.55539131823656529</c:v>
                </c:pt>
                <c:pt idx="86">
                  <c:v>0.55210469509819626</c:v>
                </c:pt>
                <c:pt idx="87">
                  <c:v>0.54881713067895077</c:v>
                </c:pt>
                <c:pt idx="88">
                  <c:v>0.54552997526733371</c:v>
                </c:pt>
                <c:pt idx="89">
                  <c:v>0.54224447387343289</c:v>
                </c:pt>
                <c:pt idx="90">
                  <c:v>0.53896177416993252</c:v>
                </c:pt>
                <c:pt idx="91">
                  <c:v>0.53568293378097598</c:v>
                </c:pt>
                <c:pt idx="92">
                  <c:v>0.53240892697808084</c:v>
                </c:pt>
                <c:pt idx="93">
                  <c:v>0.52914065083642925</c:v>
                </c:pt>
                <c:pt idx="94">
                  <c:v>0.52587893089951532</c:v>
                </c:pt>
                <c:pt idx="95">
                  <c:v>0.5226245263954592</c:v>
                </c:pt>
                <c:pt idx="96">
                  <c:v>0.51937813504405328</c:v>
                </c:pt>
                <c:pt idx="97">
                  <c:v>0.51614039748990559</c:v>
                </c:pt>
                <c:pt idx="98">
                  <c:v>0.51291190139361387</c:v>
                </c:pt>
                <c:pt idx="99">
                  <c:v>0.50969318520995732</c:v>
                </c:pt>
                <c:pt idx="100">
                  <c:v>0.50648474167935065</c:v>
                </c:pt>
                <c:pt idx="101">
                  <c:v>0.50328702105640977</c:v>
                </c:pt>
                <c:pt idx="102">
                  <c:v>0.50010043409726701</c:v>
                </c:pt>
                <c:pt idx="103">
                  <c:v>0.49692535482535111</c:v>
                </c:pt>
                <c:pt idx="104">
                  <c:v>0.49376212309355294</c:v>
                </c:pt>
                <c:pt idx="105">
                  <c:v>0.49061104695910496</c:v>
                </c:pt>
                <c:pt idx="106">
                  <c:v>0.48747240488608673</c:v>
                </c:pt>
                <c:pt idx="107">
                  <c:v>0.48434644778914476</c:v>
                </c:pt>
                <c:pt idx="108">
                  <c:v>0.48123340093084832</c:v>
                </c:pt>
                <c:pt idx="109">
                  <c:v>0.47813346568404541</c:v>
                </c:pt>
                <c:pt idx="110">
                  <c:v>0.47504682116959779</c:v>
                </c:pt>
                <c:pt idx="111">
                  <c:v>0.4719736257790263</c:v>
                </c:pt>
                <c:pt idx="112">
                  <c:v>0.46891401859077259</c:v>
                </c:pt>
                <c:pt idx="113">
                  <c:v>0.46586812068809219</c:v>
                </c:pt>
                <c:pt idx="114">
                  <c:v>0.46283603638590071</c:v>
                </c:pt>
                <c:pt idx="115">
                  <c:v>0.45981785437333755</c:v>
                </c:pt>
                <c:pt idx="116">
                  <c:v>0.45681364877822456</c:v>
                </c:pt>
                <c:pt idx="117">
                  <c:v>0.45382348015913876</c:v>
                </c:pt>
                <c:pt idx="118">
                  <c:v>0.45084739643032684</c:v>
                </c:pt>
                <c:pt idx="119">
                  <c:v>0.44788543372431289</c:v>
                </c:pt>
                <c:pt idx="120">
                  <c:v>0.4449376171966416</c:v>
                </c:pt>
                <c:pt idx="121">
                  <c:v>0.44200396177685652</c:v>
                </c:pt>
                <c:pt idx="122">
                  <c:v>0.43908447286953123</c:v>
                </c:pt>
                <c:pt idx="123">
                  <c:v>0.43617914700881855</c:v>
                </c:pt>
                <c:pt idx="124">
                  <c:v>0.4332879724697718</c:v>
                </c:pt>
                <c:pt idx="125">
                  <c:v>0.43041092983942025</c:v>
                </c:pt>
                <c:pt idx="126">
                  <c:v>0.42754799255036441</c:v>
                </c:pt>
                <c:pt idx="127">
                  <c:v>0.42469912737944543</c:v>
                </c:pt>
                <c:pt idx="128">
                  <c:v>0.42186429491386018</c:v>
                </c:pt>
                <c:pt idx="129">
                  <c:v>0.41904344998691845</c:v>
                </c:pt>
                <c:pt idx="130">
                  <c:v>0.41623654208546562</c:v>
                </c:pt>
                <c:pt idx="131">
                  <c:v>0.41344351573087063</c:v>
                </c:pt>
                <c:pt idx="132">
                  <c:v>0.41066431083531907</c:v>
                </c:pt>
                <c:pt idx="133">
                  <c:v>0.40789886303503681</c:v>
                </c:pt>
                <c:pt idx="134">
                  <c:v>0.40514710400195825</c:v>
                </c:pt>
                <c:pt idx="135">
                  <c:v>0.40240896173523494</c:v>
                </c:pt>
                <c:pt idx="136">
                  <c:v>0.39968436083388614</c:v>
                </c:pt>
                <c:pt idx="137">
                  <c:v>0.39697322275180769</c:v>
                </c:pt>
                <c:pt idx="138">
                  <c:v>0.39427546603626268</c:v>
                </c:pt>
                <c:pt idx="139">
                  <c:v>0.39159100655090245</c:v>
                </c:pt>
                <c:pt idx="140">
                  <c:v>0.38891975768429554</c:v>
                </c:pt>
                <c:pt idx="141">
                  <c:v>0.38626163054486906</c:v>
                </c:pt>
                <c:pt idx="142">
                  <c:v>0.38361653414311891</c:v>
                </c:pt>
                <c:pt idx="143">
                  <c:v>0.38098437556186521</c:v>
                </c:pt>
                <c:pt idx="144">
                  <c:v>0.3783650601153018</c:v>
                </c:pt>
                <c:pt idx="145">
                  <c:v>0.37575849149751406</c:v>
                </c:pt>
                <c:pt idx="146">
                  <c:v>0.37316457192111357</c:v>
                </c:pt>
                <c:pt idx="147">
                  <c:v>0.3705832022465862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45-4057-B119-7EA141AF6C03}"/>
            </c:ext>
          </c:extLst>
        </c:ser>
        <c:ser>
          <c:idx val="2"/>
          <c:order val="2"/>
          <c:tx>
            <c:strRef>
              <c:f>'Master Analysis'!$R$1:$R$2</c:f>
              <c:strCache>
                <c:ptCount val="2"/>
                <c:pt idx="0">
                  <c:v>2000 RPM</c:v>
                </c:pt>
                <c:pt idx="1">
                  <c:v>Polytropic 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'Master Analysis'!$C$3:$C$150</c:f>
              <c:numCache>
                <c:formatCode>General</c:formatCode>
                <c:ptCount val="148"/>
                <c:pt idx="0">
                  <c:v>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  <c:pt idx="10">
                  <c:v>3.1</c:v>
                </c:pt>
                <c:pt idx="11">
                  <c:v>3.2</c:v>
                </c:pt>
                <c:pt idx="12">
                  <c:v>3.3</c:v>
                </c:pt>
                <c:pt idx="13">
                  <c:v>3.4</c:v>
                </c:pt>
                <c:pt idx="14">
                  <c:v>3.5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1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6.8999999999999897</c:v>
                </c:pt>
                <c:pt idx="62">
                  <c:v>6.9999999999999902</c:v>
                </c:pt>
                <c:pt idx="63">
                  <c:v>7.0999999999999899</c:v>
                </c:pt>
                <c:pt idx="64">
                  <c:v>7.1999999999999904</c:v>
                </c:pt>
                <c:pt idx="65">
                  <c:v>7.2999999999999901</c:v>
                </c:pt>
                <c:pt idx="66">
                  <c:v>7.3999999999999897</c:v>
                </c:pt>
                <c:pt idx="67">
                  <c:v>1</c:v>
                </c:pt>
                <c:pt idx="68">
                  <c:v>5.8</c:v>
                </c:pt>
                <c:pt idx="69">
                  <c:v>5.9</c:v>
                </c:pt>
                <c:pt idx="70">
                  <c:v>6</c:v>
                </c:pt>
                <c:pt idx="71">
                  <c:v>6.1</c:v>
                </c:pt>
                <c:pt idx="72">
                  <c:v>6.2</c:v>
                </c:pt>
                <c:pt idx="73">
                  <c:v>6.3</c:v>
                </c:pt>
                <c:pt idx="74">
                  <c:v>6.4</c:v>
                </c:pt>
                <c:pt idx="75">
                  <c:v>6.5</c:v>
                </c:pt>
                <c:pt idx="76">
                  <c:v>6.6</c:v>
                </c:pt>
                <c:pt idx="77">
                  <c:v>6.7</c:v>
                </c:pt>
                <c:pt idx="78">
                  <c:v>6.8000000000000096</c:v>
                </c:pt>
                <c:pt idx="79">
                  <c:v>6.9000000000000101</c:v>
                </c:pt>
                <c:pt idx="80">
                  <c:v>7.0000000000000098</c:v>
                </c:pt>
                <c:pt idx="81">
                  <c:v>7.1000000000000103</c:v>
                </c:pt>
                <c:pt idx="82">
                  <c:v>7.2000000000000099</c:v>
                </c:pt>
                <c:pt idx="83">
                  <c:v>7.3000000000000096</c:v>
                </c:pt>
                <c:pt idx="84">
                  <c:v>7.4000000000000101</c:v>
                </c:pt>
                <c:pt idx="85">
                  <c:v>7.5000000000000098</c:v>
                </c:pt>
                <c:pt idx="86">
                  <c:v>7.6000000000000103</c:v>
                </c:pt>
                <c:pt idx="87">
                  <c:v>7.7000000000000099</c:v>
                </c:pt>
                <c:pt idx="88">
                  <c:v>7.8000000000000096</c:v>
                </c:pt>
                <c:pt idx="89">
                  <c:v>7.9000000000000101</c:v>
                </c:pt>
                <c:pt idx="90">
                  <c:v>8.0000000000000107</c:v>
                </c:pt>
                <c:pt idx="91">
                  <c:v>8.1000000000000103</c:v>
                </c:pt>
                <c:pt idx="92">
                  <c:v>8.2000000000000099</c:v>
                </c:pt>
                <c:pt idx="93">
                  <c:v>8.3000000000000096</c:v>
                </c:pt>
                <c:pt idx="94">
                  <c:v>8.4000000000000092</c:v>
                </c:pt>
                <c:pt idx="95">
                  <c:v>8.5000000000000107</c:v>
                </c:pt>
                <c:pt idx="96">
                  <c:v>8.6000000000000103</c:v>
                </c:pt>
                <c:pt idx="97">
                  <c:v>8.7000000000000206</c:v>
                </c:pt>
                <c:pt idx="98">
                  <c:v>8.8000000000000203</c:v>
                </c:pt>
                <c:pt idx="99">
                  <c:v>8.9000000000000199</c:v>
                </c:pt>
                <c:pt idx="100">
                  <c:v>9.0000000000000195</c:v>
                </c:pt>
                <c:pt idx="101">
                  <c:v>9.1000000000000192</c:v>
                </c:pt>
                <c:pt idx="102">
                  <c:v>9.2000000000000206</c:v>
                </c:pt>
                <c:pt idx="103">
                  <c:v>9.3000000000000203</c:v>
                </c:pt>
                <c:pt idx="104">
                  <c:v>9.4000000000000199</c:v>
                </c:pt>
                <c:pt idx="105">
                  <c:v>9.5000000000000195</c:v>
                </c:pt>
                <c:pt idx="106">
                  <c:v>9.6000000000000192</c:v>
                </c:pt>
                <c:pt idx="107">
                  <c:v>9.7000000000000206</c:v>
                </c:pt>
                <c:pt idx="108">
                  <c:v>9.8000000000000203</c:v>
                </c:pt>
                <c:pt idx="109">
                  <c:v>9.9000000000000199</c:v>
                </c:pt>
                <c:pt idx="110">
                  <c:v>10.00000000000002</c:v>
                </c:pt>
                <c:pt idx="111">
                  <c:v>10.100000000000019</c:v>
                </c:pt>
                <c:pt idx="112">
                  <c:v>10.200000000000021</c:v>
                </c:pt>
                <c:pt idx="113">
                  <c:v>10.30000000000002</c:v>
                </c:pt>
                <c:pt idx="114">
                  <c:v>10.40000000000002</c:v>
                </c:pt>
                <c:pt idx="115">
                  <c:v>10.50000000000003</c:v>
                </c:pt>
                <c:pt idx="116">
                  <c:v>10.60000000000003</c:v>
                </c:pt>
                <c:pt idx="117">
                  <c:v>10.700000000000029</c:v>
                </c:pt>
                <c:pt idx="118">
                  <c:v>10.800000000000029</c:v>
                </c:pt>
                <c:pt idx="119">
                  <c:v>10.900000000000031</c:v>
                </c:pt>
                <c:pt idx="120">
                  <c:v>11</c:v>
                </c:pt>
                <c:pt idx="121">
                  <c:v>11.1</c:v>
                </c:pt>
                <c:pt idx="122">
                  <c:v>11.2</c:v>
                </c:pt>
                <c:pt idx="123">
                  <c:v>11.3</c:v>
                </c:pt>
                <c:pt idx="124">
                  <c:v>11.4</c:v>
                </c:pt>
                <c:pt idx="125">
                  <c:v>11.5</c:v>
                </c:pt>
                <c:pt idx="126">
                  <c:v>11.6</c:v>
                </c:pt>
                <c:pt idx="127">
                  <c:v>11.7</c:v>
                </c:pt>
                <c:pt idx="128">
                  <c:v>11.8</c:v>
                </c:pt>
                <c:pt idx="129">
                  <c:v>11.9</c:v>
                </c:pt>
                <c:pt idx="130">
                  <c:v>12</c:v>
                </c:pt>
                <c:pt idx="131">
                  <c:v>12.1</c:v>
                </c:pt>
                <c:pt idx="132">
                  <c:v>12.2</c:v>
                </c:pt>
                <c:pt idx="133">
                  <c:v>12.3</c:v>
                </c:pt>
                <c:pt idx="134">
                  <c:v>12.4</c:v>
                </c:pt>
                <c:pt idx="135">
                  <c:v>12.5</c:v>
                </c:pt>
                <c:pt idx="136">
                  <c:v>12.6</c:v>
                </c:pt>
                <c:pt idx="137">
                  <c:v>12.7</c:v>
                </c:pt>
                <c:pt idx="138">
                  <c:v>12.8</c:v>
                </c:pt>
                <c:pt idx="139">
                  <c:v>12.9</c:v>
                </c:pt>
                <c:pt idx="140">
                  <c:v>13</c:v>
                </c:pt>
                <c:pt idx="141">
                  <c:v>13.1</c:v>
                </c:pt>
                <c:pt idx="142">
                  <c:v>13.2</c:v>
                </c:pt>
                <c:pt idx="143">
                  <c:v>13.3</c:v>
                </c:pt>
                <c:pt idx="144">
                  <c:v>13.4</c:v>
                </c:pt>
                <c:pt idx="145">
                  <c:v>13.5</c:v>
                </c:pt>
                <c:pt idx="146">
                  <c:v>13.6</c:v>
                </c:pt>
                <c:pt idx="147">
                  <c:v>13.7</c:v>
                </c:pt>
              </c:numCache>
            </c:numRef>
          </c:xVal>
          <c:yVal>
            <c:numRef>
              <c:f>'Master Analysis'!$R$3:$R$150</c:f>
              <c:numCache>
                <c:formatCode>General</c:formatCode>
                <c:ptCount val="148"/>
                <c:pt idx="0">
                  <c:v>0</c:v>
                </c:pt>
                <c:pt idx="1">
                  <c:v>0.20347778351653134</c:v>
                </c:pt>
                <c:pt idx="2">
                  <c:v>0.23506519972128229</c:v>
                </c:pt>
                <c:pt idx="3">
                  <c:v>0.25932986882790415</c:v>
                </c:pt>
                <c:pt idx="4">
                  <c:v>0.27886772009120087</c:v>
                </c:pt>
                <c:pt idx="5">
                  <c:v>0.29498686675951247</c:v>
                </c:pt>
                <c:pt idx="6">
                  <c:v>0.30846968589355783</c:v>
                </c:pt>
                <c:pt idx="7">
                  <c:v>0.31983514925439427</c:v>
                </c:pt>
                <c:pt idx="8">
                  <c:v>0.32945218897174017</c:v>
                </c:pt>
                <c:pt idx="9">
                  <c:v>0.33759629338584829</c:v>
                </c:pt>
                <c:pt idx="10">
                  <c:v>0.34448078846628077</c:v>
                </c:pt>
                <c:pt idx="11">
                  <c:v>0.35027550142938785</c:v>
                </c:pt>
                <c:pt idx="12">
                  <c:v>0.35511858321885337</c:v>
                </c:pt>
                <c:pt idx="13">
                  <c:v>0.3591243675581936</c:v>
                </c:pt>
                <c:pt idx="14">
                  <c:v>0.36238880661499856</c:v>
                </c:pt>
                <c:pt idx="15">
                  <c:v>0.36499335700283875</c:v>
                </c:pt>
                <c:pt idx="16">
                  <c:v>0.36700783656737962</c:v>
                </c:pt>
                <c:pt idx="17">
                  <c:v>0.36849257506946098</c:v>
                </c:pt>
                <c:pt idx="18">
                  <c:v>0.36950006665163493</c:v>
                </c:pt>
                <c:pt idx="19">
                  <c:v>0.37007626206422289</c:v>
                </c:pt>
                <c:pt idx="20">
                  <c:v>0.37026159476596882</c:v>
                </c:pt>
                <c:pt idx="21">
                  <c:v>0.37009180667049801</c:v>
                </c:pt>
                <c:pt idx="22">
                  <c:v>0.36959862050486186</c:v>
                </c:pt>
                <c:pt idx="23">
                  <c:v>0.36881029297235979</c:v>
                </c:pt>
                <c:pt idx="24">
                  <c:v>0</c:v>
                </c:pt>
                <c:pt idx="25">
                  <c:v>0.16591201639921785</c:v>
                </c:pt>
                <c:pt idx="26">
                  <c:v>0.1791606722304605</c:v>
                </c:pt>
                <c:pt idx="27">
                  <c:v>0.19021307746259392</c:v>
                </c:pt>
                <c:pt idx="28">
                  <c:v>0.19962539377316579</c:v>
                </c:pt>
                <c:pt idx="29">
                  <c:v>0.20774474597761622</c:v>
                </c:pt>
                <c:pt idx="30">
                  <c:v>0.21480719038814802</c:v>
                </c:pt>
                <c:pt idx="31">
                  <c:v>0.22098314386412063</c:v>
                </c:pt>
                <c:pt idx="32">
                  <c:v>0.22640116633262558</c:v>
                </c:pt>
                <c:pt idx="33">
                  <c:v>0.23116155336678862</c:v>
                </c:pt>
                <c:pt idx="34">
                  <c:v>0.23534464151351098</c:v>
                </c:pt>
                <c:pt idx="35">
                  <c:v>0.23901615766187184</c:v>
                </c:pt>
                <c:pt idx="36">
                  <c:v>0.24223081496337476</c:v>
                </c:pt>
                <c:pt idx="37">
                  <c:v>0.24503481717617831</c:v>
                </c:pt>
                <c:pt idx="38">
                  <c:v>0.24746765561174863</c:v>
                </c:pt>
                <c:pt idx="39">
                  <c:v>0.24956343179294357</c:v>
                </c:pt>
                <c:pt idx="40">
                  <c:v>0.25135185269557392</c:v>
                </c:pt>
                <c:pt idx="41">
                  <c:v>0.25285899415877694</c:v>
                </c:pt>
                <c:pt idx="42">
                  <c:v>0.25410789645138637</c:v>
                </c:pt>
                <c:pt idx="43">
                  <c:v>0.25511903590440005</c:v>
                </c:pt>
                <c:pt idx="44">
                  <c:v>0.25591070341204875</c:v>
                </c:pt>
                <c:pt idx="45">
                  <c:v>0.25649931183787794</c:v>
                </c:pt>
                <c:pt idx="46">
                  <c:v>0.2568996483718945</c:v>
                </c:pt>
                <c:pt idx="47">
                  <c:v>0.25712508371115927</c:v>
                </c:pt>
                <c:pt idx="48">
                  <c:v>0.25718774697664243</c:v>
                </c:pt>
                <c:pt idx="49">
                  <c:v>0.25709867314672802</c:v>
                </c:pt>
                <c:pt idx="50">
                  <c:v>0.25686792822862087</c:v>
                </c:pt>
                <c:pt idx="51">
                  <c:v>0.25650471623349064</c:v>
                </c:pt>
                <c:pt idx="52">
                  <c:v>0.25601747115430079</c:v>
                </c:pt>
                <c:pt idx="53">
                  <c:v>0.25541393648733762</c:v>
                </c:pt>
                <c:pt idx="54">
                  <c:v>0.25470123433374725</c:v>
                </c:pt>
                <c:pt idx="55">
                  <c:v>0.25388592572640428</c:v>
                </c:pt>
                <c:pt idx="56">
                  <c:v>0.25297406352167906</c:v>
                </c:pt>
                <c:pt idx="57">
                  <c:v>0.25197123895452439</c:v>
                </c:pt>
                <c:pt idx="58">
                  <c:v>0.25088262276353052</c:v>
                </c:pt>
                <c:pt idx="59">
                  <c:v>0.24971300163893007</c:v>
                </c:pt>
                <c:pt idx="60">
                  <c:v>0.24846681062249293</c:v>
                </c:pt>
                <c:pt idx="61">
                  <c:v>0.24714816198745312</c:v>
                </c:pt>
                <c:pt idx="62">
                  <c:v>0.24576087104413655</c:v>
                </c:pt>
                <c:pt idx="63">
                  <c:v>0.24430847924908153</c:v>
                </c:pt>
                <c:pt idx="64">
                  <c:v>0.24279427493922268</c:v>
                </c:pt>
                <c:pt idx="65">
                  <c:v>0.24122131196588481</c:v>
                </c:pt>
                <c:pt idx="66">
                  <c:v>0.23959242646408702</c:v>
                </c:pt>
                <c:pt idx="67">
                  <c:v>0</c:v>
                </c:pt>
                <c:pt idx="68">
                  <c:v>0.61321206234722192</c:v>
                </c:pt>
                <c:pt idx="69">
                  <c:v>0.6066153210572689</c:v>
                </c:pt>
                <c:pt idx="70">
                  <c:v>0.60008010963737135</c:v>
                </c:pt>
                <c:pt idx="71">
                  <c:v>0.5936061157917969</c:v>
                </c:pt>
                <c:pt idx="72">
                  <c:v>0.58719290737116348</c:v>
                </c:pt>
                <c:pt idx="73">
                  <c:v>0.58083995028246116</c:v>
                </c:pt>
                <c:pt idx="74">
                  <c:v>0.57454662398127043</c:v>
                </c:pt>
                <c:pt idx="75">
                  <c:v>0.56831223488093419</c:v>
                </c:pt>
                <c:pt idx="76">
                  <c:v>0.56213602796379025</c:v>
                </c:pt>
                <c:pt idx="77">
                  <c:v>0.55601719683783535</c:v>
                </c:pt>
                <c:pt idx="78">
                  <c:v>0.5499548924469686</c:v>
                </c:pt>
                <c:pt idx="79">
                  <c:v>0.54394823061324349</c:v>
                </c:pt>
                <c:pt idx="80">
                  <c:v>0.53799629856433551</c:v>
                </c:pt>
                <c:pt idx="81">
                  <c:v>0.53209816057803383</c:v>
                </c:pt>
                <c:pt idx="82">
                  <c:v>0.52625286285735173</c:v>
                </c:pt>
                <c:pt idx="83">
                  <c:v>0.52045943773428149</c:v>
                </c:pt>
                <c:pt idx="84">
                  <c:v>0.51471690728695374</c:v>
                </c:pt>
                <c:pt idx="85">
                  <c:v>0.50902428644354902</c:v>
                </c:pt>
                <c:pt idx="86">
                  <c:v>0.50338058563653598</c:v>
                </c:pt>
                <c:pt idx="87">
                  <c:v>0.49778481306239974</c:v>
                </c:pt>
                <c:pt idx="88">
                  <c:v>0.49223597659475032</c:v>
                </c:pt>
                <c:pt idx="89">
                  <c:v>0.48673308539246257</c:v>
                </c:pt>
                <c:pt idx="90">
                  <c:v>0.48127515123902687</c:v>
                </c:pt>
                <c:pt idx="91">
                  <c:v>0.4758611896446267</c:v>
                </c:pt>
                <c:pt idx="92">
                  <c:v>0.47049022073833158</c:v>
                </c:pt>
                <c:pt idx="93">
                  <c:v>0.46516126997424762</c:v>
                </c:pt>
                <c:pt idx="94">
                  <c:v>0.45987336867233325</c:v>
                </c:pt>
                <c:pt idx="95">
                  <c:v>0.45462555441188107</c:v>
                </c:pt>
                <c:pt idx="96">
                  <c:v>0.44941687129324648</c:v>
                </c:pt>
                <c:pt idx="97">
                  <c:v>0.44424637008131357</c:v>
                </c:pt>
                <c:pt idx="98">
                  <c:v>0.4391131082423041</c:v>
                </c:pt>
                <c:pt idx="99">
                  <c:v>0.43401614988389697</c:v>
                </c:pt>
                <c:pt idx="100">
                  <c:v>0.42895456560712941</c:v>
                </c:pt>
                <c:pt idx="101">
                  <c:v>0.42392743227724422</c:v>
                </c:pt>
                <c:pt idx="102">
                  <c:v>0.41893383271943424</c:v>
                </c:pt>
                <c:pt idx="103">
                  <c:v>0.41397285534436606</c:v>
                </c:pt>
                <c:pt idx="104">
                  <c:v>0.40904359370735865</c:v>
                </c:pt>
                <c:pt idx="105">
                  <c:v>0.40414514600416496</c:v>
                </c:pt>
                <c:pt idx="106">
                  <c:v>0.39927661450546448</c:v>
                </c:pt>
                <c:pt idx="107">
                  <c:v>0.39443710493132728</c:v>
                </c:pt>
                <c:pt idx="108">
                  <c:v>0.38962572576615145</c:v>
                </c:pt>
                <c:pt idx="109">
                  <c:v>0.38484158751378883</c:v>
                </c:pt>
                <c:pt idx="110">
                  <c:v>0.38008380189183166</c:v>
                </c:pt>
                <c:pt idx="111">
                  <c:v>0.37535148096325921</c:v>
                </c:pt>
                <c:pt idx="112">
                  <c:v>0.37064373620286656</c:v>
                </c:pt>
                <c:pt idx="113">
                  <c:v>0.36595967749509495</c:v>
                </c:pt>
                <c:pt idx="114">
                  <c:v>0.36129841205901614</c:v>
                </c:pt>
                <c:pt idx="115">
                  <c:v>0.35665904329532438</c:v>
                </c:pt>
                <c:pt idx="116">
                  <c:v>0.35204066954919583</c:v>
                </c:pt>
                <c:pt idx="117">
                  <c:v>0.34744238278179979</c:v>
                </c:pt>
                <c:pt idx="118">
                  <c:v>0.34286326714204129</c:v>
                </c:pt>
                <c:pt idx="119">
                  <c:v>0.33830239742880092</c:v>
                </c:pt>
                <c:pt idx="120">
                  <c:v>0.33375883743242107</c:v>
                </c:pt>
                <c:pt idx="121">
                  <c:v>0.32923163814247969</c:v>
                </c:pt>
                <c:pt idx="122">
                  <c:v>0.32471983580699942</c:v>
                </c:pt>
                <c:pt idx="123">
                  <c:v>0.32022244982595044</c:v>
                </c:pt>
                <c:pt idx="124">
                  <c:v>0.31573848045939362</c:v>
                </c:pt>
                <c:pt idx="125">
                  <c:v>0.31126690632761395</c:v>
                </c:pt>
                <c:pt idx="126">
                  <c:v>0.30680668167714048</c:v>
                </c:pt>
                <c:pt idx="127">
                  <c:v>0.30235673338249586</c:v>
                </c:pt>
                <c:pt idx="128">
                  <c:v>0.29791595764876899</c:v>
                </c:pt>
                <c:pt idx="129">
                  <c:v>0.29348321637449104</c:v>
                </c:pt>
                <c:pt idx="130">
                  <c:v>0.28905733312764631</c:v>
                </c:pt>
                <c:pt idx="131">
                  <c:v>0.2846370886797418</c:v>
                </c:pt>
                <c:pt idx="132">
                  <c:v>0.28022121603339684</c:v>
                </c:pt>
                <c:pt idx="133">
                  <c:v>0.27580839486755787</c:v>
                </c:pt>
                <c:pt idx="134">
                  <c:v>0.27139724531074505</c:v>
                </c:pt>
                <c:pt idx="135">
                  <c:v>0.2669863209361078</c:v>
                </c:pt>
                <c:pt idx="136">
                  <c:v>0.2625741008518192</c:v>
                </c:pt>
                <c:pt idx="137">
                  <c:v>0.25815898073552784</c:v>
                </c:pt>
                <c:pt idx="138">
                  <c:v>0.25373926263098123</c:v>
                </c:pt>
                <c:pt idx="139">
                  <c:v>0.24931314328703694</c:v>
                </c:pt>
                <c:pt idx="140">
                  <c:v>0.24487870077196047</c:v>
                </c:pt>
                <c:pt idx="141">
                  <c:v>0.2404338790365135</c:v>
                </c:pt>
                <c:pt idx="142">
                  <c:v>0.23597647002419633</c:v>
                </c:pt>
                <c:pt idx="143">
                  <c:v>0.23150409283126253</c:v>
                </c:pt>
                <c:pt idx="144">
                  <c:v>0.2270141692961411</c:v>
                </c:pt>
                <c:pt idx="145">
                  <c:v>0.2225038952385581</c:v>
                </c:pt>
                <c:pt idx="146">
                  <c:v>0.21797020636030709</c:v>
                </c:pt>
                <c:pt idx="147">
                  <c:v>0.21340973754453232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45-4057-B119-7EA141AF6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345168"/>
        <c:axId val="790068832"/>
      </c:scatterChart>
      <c:valAx>
        <c:axId val="59534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68832"/>
        <c:crosses val="autoZero"/>
        <c:crossBetween val="midCat"/>
      </c:valAx>
      <c:valAx>
        <c:axId val="7900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34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102393</xdr:colOff>
      <xdr:row>62</xdr:row>
      <xdr:rowOff>45243</xdr:rowOff>
    </xdr:from>
    <xdr:to>
      <xdr:col>22</xdr:col>
      <xdr:colOff>140493</xdr:colOff>
      <xdr:row>77</xdr:row>
      <xdr:rowOff>73818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1872E-1BD9-499F-82B5-510BB130A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102393</xdr:colOff>
      <xdr:row>62</xdr:row>
      <xdr:rowOff>45243</xdr:rowOff>
    </xdr:from>
    <xdr:to>
      <xdr:col>26</xdr:col>
      <xdr:colOff>140493</xdr:colOff>
      <xdr:row>77</xdr:row>
      <xdr:rowOff>73818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87E030-20C1-9DD9-DB39-C0C8AB327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73818</xdr:colOff>
      <xdr:row>10</xdr:row>
      <xdr:rowOff>45243</xdr:rowOff>
    </xdr:from>
    <xdr:to>
      <xdr:col>9</xdr:col>
      <xdr:colOff>111918</xdr:colOff>
      <xdr:row>25</xdr:row>
      <xdr:rowOff>73818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2AEFD-EDB9-8963-69C2-FA827E19F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197643</xdr:colOff>
      <xdr:row>9</xdr:row>
      <xdr:rowOff>173830</xdr:rowOff>
    </xdr:from>
    <xdr:to>
      <xdr:col>16</xdr:col>
      <xdr:colOff>235743</xdr:colOff>
      <xdr:row>25</xdr:row>
      <xdr:rowOff>21430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7246-33A0-9BEE-02F6-A3DA6A44A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603E-CAA8-4C47-A59B-FB9867876E2C}">
  <dimension ref="A3:A10"/>
  <sheetViews>
    <sheetView workbookViewId="0">
      <selection activeCell="A11" sqref="A11"/>
    </sheetView>
  </sheetViews>
  <sheetFormatPr defaultRowHeight="14.25" x14ac:dyDescent="0.45"/>
  <sheetData>
    <row r="3" spans="1:1" x14ac:dyDescent="0.45">
      <c r="A3" t="s">
        <v>28</v>
      </c>
    </row>
    <row r="4" spans="1:1" x14ac:dyDescent="0.45">
      <c r="A4" t="s">
        <v>30</v>
      </c>
    </row>
    <row r="5" spans="1:1" x14ac:dyDescent="0.45">
      <c r="A5" t="s">
        <v>29</v>
      </c>
    </row>
    <row r="6" spans="1:1" x14ac:dyDescent="0.45">
      <c r="A6" t="s">
        <v>32</v>
      </c>
    </row>
    <row r="7" spans="1:1" x14ac:dyDescent="0.45">
      <c r="A7" t="s">
        <v>31</v>
      </c>
    </row>
    <row r="8" spans="1:1" x14ac:dyDescent="0.45">
      <c r="A8" t="s">
        <v>33</v>
      </c>
    </row>
    <row r="9" spans="1:1" x14ac:dyDescent="0.45">
      <c r="A9" t="s">
        <v>34</v>
      </c>
    </row>
    <row r="10" spans="1:1" x14ac:dyDescent="0.45">
      <c r="A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workbookViewId="0">
      <selection activeCell="Q4" activeCellId="1" sqref="M4:M17 Q4:Q17"/>
    </sheetView>
  </sheetViews>
  <sheetFormatPr defaultRowHeight="14.25" x14ac:dyDescent="0.45"/>
  <sheetData>
    <row r="1" spans="1:23" x14ac:dyDescent="0.45">
      <c r="A1" t="s">
        <v>0</v>
      </c>
      <c r="J1" t="s">
        <v>6</v>
      </c>
      <c r="K1">
        <v>1.2040999999999999</v>
      </c>
      <c r="N1">
        <v>3000</v>
      </c>
      <c r="S1" t="s">
        <v>10</v>
      </c>
    </row>
    <row r="2" spans="1:23" x14ac:dyDescent="0.45">
      <c r="A2" t="s">
        <v>3</v>
      </c>
      <c r="E2" t="s">
        <v>4</v>
      </c>
      <c r="J2" t="s">
        <v>12</v>
      </c>
      <c r="K2">
        <v>1.4</v>
      </c>
      <c r="M2" t="s">
        <v>1</v>
      </c>
      <c r="N2" t="s">
        <v>7</v>
      </c>
      <c r="O2" t="s">
        <v>8</v>
      </c>
      <c r="P2" t="s">
        <v>9</v>
      </c>
      <c r="Q2" t="s">
        <v>11</v>
      </c>
      <c r="S2" t="s">
        <v>7</v>
      </c>
      <c r="T2" t="s">
        <v>8</v>
      </c>
      <c r="U2" t="s">
        <v>9</v>
      </c>
      <c r="V2" t="s">
        <v>11</v>
      </c>
    </row>
    <row r="3" spans="1:23" x14ac:dyDescent="0.45">
      <c r="A3" t="s">
        <v>1</v>
      </c>
      <c r="B3" t="s">
        <v>2</v>
      </c>
      <c r="C3" t="s">
        <v>1</v>
      </c>
      <c r="D3" t="s">
        <v>5</v>
      </c>
      <c r="E3" t="s">
        <v>1</v>
      </c>
      <c r="F3" t="s">
        <v>2</v>
      </c>
      <c r="G3" t="s">
        <v>1</v>
      </c>
      <c r="H3" t="s">
        <v>5</v>
      </c>
      <c r="J3" t="s">
        <v>13</v>
      </c>
      <c r="K3">
        <f>K2-1</f>
        <v>0.39999999999999991</v>
      </c>
      <c r="M3">
        <v>0</v>
      </c>
      <c r="N3">
        <f t="shared" ref="N3:N17" si="0">_xlfn.FORECAST.LINEAR(M3,$B$4:$B$29,$A$4:$A$29)</f>
        <v>6.5752214609153734</v>
      </c>
      <c r="O3">
        <f t="shared" ref="O3:O17" si="1">_xlfn.FORECAST.LINEAR(M3,$D$4:$D$30,$C$4:$C$30)</f>
        <v>24.003496521308609</v>
      </c>
      <c r="P3">
        <f t="shared" ref="P3:P17" si="2">(N3/1000)*$K$1/60</f>
        <v>1.3195373601813668E-4</v>
      </c>
      <c r="Q3">
        <f t="shared" ref="Q3:Q17" si="3">(((1+$M3)^($K$3/$K$2))-1)*$K$5*$K$4*P3</f>
        <v>0</v>
      </c>
      <c r="R3">
        <f t="shared" ref="R3:R17" si="4">Q3/O3</f>
        <v>0</v>
      </c>
      <c r="S3">
        <f t="shared" ref="S3:S17" si="5">_xlfn.FORECAST.LINEAR(M3,$F$4:$F$30,$E$4:$E$30)</f>
        <v>4.4126435676347908</v>
      </c>
      <c r="T3">
        <f t="shared" ref="T3:T17" si="6">_xlfn.FORECAST.LINEAR(M3,$H$4:$H$30,$G$4:$G$30)</f>
        <v>16.00529767026682</v>
      </c>
      <c r="U3">
        <f t="shared" ref="U3:U17" si="7">(S3/1000)*$K$1/60</f>
        <v>8.8554401996484175E-5</v>
      </c>
      <c r="V3">
        <f t="shared" ref="V3:V17" si="8">(((1+$M3)^($K$3/$K$2))-1)*$K$5*$K$4*U3</f>
        <v>0</v>
      </c>
      <c r="W3">
        <f>V3/T3</f>
        <v>0</v>
      </c>
    </row>
    <row r="4" spans="1:23" x14ac:dyDescent="0.45">
      <c r="A4">
        <v>2.3675885294417699E-2</v>
      </c>
      <c r="B4">
        <v>6.0034033999001002</v>
      </c>
      <c r="C4">
        <v>2.52622922382056E-2</v>
      </c>
      <c r="D4">
        <v>24.2224047700917</v>
      </c>
      <c r="E4">
        <v>2.9285410953718002E-2</v>
      </c>
      <c r="F4">
        <v>4.0008706514628001</v>
      </c>
      <c r="G4">
        <v>3.6210142180703703E-2</v>
      </c>
      <c r="H4">
        <v>16.192036999950801</v>
      </c>
      <c r="J4" t="s">
        <v>14</v>
      </c>
      <c r="K4">
        <v>1005</v>
      </c>
      <c r="M4">
        <v>0.7</v>
      </c>
      <c r="N4">
        <f t="shared" si="0"/>
        <v>5.5980888217546489</v>
      </c>
      <c r="O4">
        <f t="shared" si="1"/>
        <v>28.682751850836464</v>
      </c>
      <c r="P4">
        <f t="shared" si="2"/>
        <v>1.1234431250457954E-4</v>
      </c>
      <c r="Q4">
        <f t="shared" si="3"/>
        <v>5.510758927087811</v>
      </c>
      <c r="R4">
        <f t="shared" si="4"/>
        <v>0.19212797139362006</v>
      </c>
      <c r="S4">
        <f t="shared" si="5"/>
        <v>3.4072237438456314</v>
      </c>
      <c r="T4">
        <f t="shared" si="6"/>
        <v>19.615901698011744</v>
      </c>
      <c r="U4">
        <f t="shared" si="7"/>
        <v>6.8377301832742081E-5</v>
      </c>
      <c r="V4">
        <f t="shared" si="8"/>
        <v>3.3540712305271443</v>
      </c>
      <c r="W4">
        <f>V4/T4</f>
        <v>0.17098735924370537</v>
      </c>
    </row>
    <row r="5" spans="1:23" x14ac:dyDescent="0.45">
      <c r="A5">
        <v>8.5380667546721203E-2</v>
      </c>
      <c r="B5">
        <v>6.0023571445456403</v>
      </c>
      <c r="C5">
        <v>8.2738504436320498E-2</v>
      </c>
      <c r="D5">
        <v>24.530948085955298</v>
      </c>
      <c r="E5">
        <v>9.09901932060216E-2</v>
      </c>
      <c r="F5">
        <v>3.9768067783102099</v>
      </c>
      <c r="G5">
        <v>9.6423316864443095E-2</v>
      </c>
      <c r="H5">
        <v>16.5010954131698</v>
      </c>
      <c r="J5" t="s">
        <v>15</v>
      </c>
      <c r="K5">
        <v>298.14999999999998</v>
      </c>
      <c r="M5">
        <v>0.8</v>
      </c>
      <c r="N5">
        <f t="shared" si="0"/>
        <v>5.4584984447316884</v>
      </c>
      <c r="O5">
        <f t="shared" si="1"/>
        <v>29.351216897911872</v>
      </c>
      <c r="P5">
        <f t="shared" si="2"/>
        <v>1.0954296628835708E-4</v>
      </c>
      <c r="Q5">
        <f t="shared" si="3"/>
        <v>6.0022599142257089</v>
      </c>
      <c r="R5">
        <f t="shared" si="4"/>
        <v>0.2044978215077933</v>
      </c>
      <c r="S5">
        <f t="shared" si="5"/>
        <v>3.2635923404471798</v>
      </c>
      <c r="T5">
        <f t="shared" si="6"/>
        <v>20.131702273403874</v>
      </c>
      <c r="U5">
        <f t="shared" si="7"/>
        <v>6.5494858952207477E-5</v>
      </c>
      <c r="V5">
        <f t="shared" si="8"/>
        <v>3.5887029518798479</v>
      </c>
      <c r="W5">
        <f t="shared" ref="W5:W17" si="9">V5/T5</f>
        <v>0.17826127682311829</v>
      </c>
    </row>
    <row r="6" spans="1:23" x14ac:dyDescent="0.45">
      <c r="A6">
        <v>0.65194275913605404</v>
      </c>
      <c r="B6">
        <v>5.7250994756136198</v>
      </c>
      <c r="C6">
        <v>0.64928973896059605</v>
      </c>
      <c r="D6">
        <v>28.338032639458199</v>
      </c>
      <c r="E6">
        <v>0.130256872821123</v>
      </c>
      <c r="F6">
        <v>3.9461166212460399</v>
      </c>
      <c r="G6">
        <v>0.63834188901809796</v>
      </c>
      <c r="H6">
        <v>19.298074052802001</v>
      </c>
      <c r="J6" t="s">
        <v>27</v>
      </c>
      <c r="K6">
        <v>0.83499999999999996</v>
      </c>
      <c r="M6">
        <v>0.9</v>
      </c>
      <c r="N6">
        <f t="shared" si="0"/>
        <v>5.3189080677087279</v>
      </c>
      <c r="O6">
        <f t="shared" si="1"/>
        <v>30.01968194498728</v>
      </c>
      <c r="P6">
        <f t="shared" si="2"/>
        <v>1.0674162007213466E-4</v>
      </c>
      <c r="Q6">
        <f t="shared" si="3"/>
        <v>6.4377356131477015</v>
      </c>
      <c r="R6">
        <f t="shared" si="4"/>
        <v>0.21445049367762145</v>
      </c>
      <c r="S6">
        <f t="shared" si="5"/>
        <v>3.1199609370487291</v>
      </c>
      <c r="T6">
        <f t="shared" si="6"/>
        <v>20.647502848796005</v>
      </c>
      <c r="U6">
        <f t="shared" si="7"/>
        <v>6.2612416071672913E-5</v>
      </c>
      <c r="V6">
        <f t="shared" si="8"/>
        <v>3.7762419241663401</v>
      </c>
      <c r="W6">
        <f t="shared" si="9"/>
        <v>0.18289097484670114</v>
      </c>
    </row>
    <row r="7" spans="1:23" x14ac:dyDescent="0.45">
      <c r="A7">
        <v>0.71364754138835695</v>
      </c>
      <c r="B7">
        <v>5.6696479418272201</v>
      </c>
      <c r="C7">
        <v>0.70950291364433604</v>
      </c>
      <c r="D7">
        <v>28.739808576643</v>
      </c>
      <c r="E7">
        <v>0.65194275913605404</v>
      </c>
      <c r="F7">
        <v>3.5551658704626501</v>
      </c>
      <c r="G7">
        <v>0.69855506370183795</v>
      </c>
      <c r="H7">
        <v>19.607132466021</v>
      </c>
      <c r="M7">
        <v>1</v>
      </c>
      <c r="N7">
        <f t="shared" si="0"/>
        <v>5.1793176906857665</v>
      </c>
      <c r="O7">
        <f t="shared" si="1"/>
        <v>30.688146992062688</v>
      </c>
      <c r="P7">
        <f t="shared" si="2"/>
        <v>1.0394027385591219E-4</v>
      </c>
      <c r="Q7">
        <f t="shared" si="3"/>
        <v>6.8211236700029332</v>
      </c>
      <c r="R7">
        <f t="shared" si="4"/>
        <v>0.2222722561830526</v>
      </c>
      <c r="S7">
        <f t="shared" si="5"/>
        <v>2.9763295336502775</v>
      </c>
      <c r="T7">
        <f t="shared" si="6"/>
        <v>21.163303424188136</v>
      </c>
      <c r="U7">
        <f t="shared" si="7"/>
        <v>5.9729973191138316E-5</v>
      </c>
      <c r="V7">
        <f t="shared" si="8"/>
        <v>3.9198043148078505</v>
      </c>
      <c r="W7">
        <f t="shared" si="9"/>
        <v>0.18521703517834534</v>
      </c>
    </row>
    <row r="8" spans="1:23" x14ac:dyDescent="0.45">
      <c r="A8">
        <v>0.77535232364066098</v>
      </c>
      <c r="B8">
        <v>5.6141964080408098</v>
      </c>
      <c r="C8">
        <v>0.76971608832807503</v>
      </c>
      <c r="D8">
        <v>29.136433540273998</v>
      </c>
      <c r="E8">
        <v>0.71364754138835695</v>
      </c>
      <c r="F8">
        <v>3.4955293152584099</v>
      </c>
      <c r="G8">
        <v>0.75876823838557705</v>
      </c>
      <c r="H8">
        <v>19.916190879239998</v>
      </c>
      <c r="M8">
        <v>1.1000000000000001</v>
      </c>
      <c r="N8">
        <f t="shared" si="0"/>
        <v>5.039727313662806</v>
      </c>
      <c r="O8">
        <f t="shared" si="1"/>
        <v>31.356612039138096</v>
      </c>
      <c r="P8">
        <f t="shared" si="2"/>
        <v>1.0113892763968973E-4</v>
      </c>
      <c r="Q8">
        <f t="shared" si="3"/>
        <v>7.15587230519471</v>
      </c>
      <c r="R8">
        <f t="shared" si="4"/>
        <v>0.22820935808572146</v>
      </c>
      <c r="S8">
        <f t="shared" si="5"/>
        <v>2.8326981302518259</v>
      </c>
      <c r="T8">
        <f t="shared" si="6"/>
        <v>21.679103999580271</v>
      </c>
      <c r="U8">
        <f t="shared" si="7"/>
        <v>5.6847530310603732E-5</v>
      </c>
      <c r="V8">
        <f t="shared" si="8"/>
        <v>4.022127555253304</v>
      </c>
      <c r="W8">
        <f t="shared" si="9"/>
        <v>0.18553015638151726</v>
      </c>
    </row>
    <row r="9" spans="1:23" x14ac:dyDescent="0.45">
      <c r="A9">
        <v>0.837057105892964</v>
      </c>
      <c r="B9">
        <v>5.5472360653553396</v>
      </c>
      <c r="C9">
        <v>0.82992926301181502</v>
      </c>
      <c r="D9">
        <v>29.543360451012401</v>
      </c>
      <c r="E9">
        <v>0.77535232364066098</v>
      </c>
      <c r="F9">
        <v>3.4254302065095601</v>
      </c>
      <c r="G9">
        <v>0.81898141306931704</v>
      </c>
      <c r="H9">
        <v>20.230400266012701</v>
      </c>
      <c r="M9">
        <v>1.2</v>
      </c>
      <c r="N9">
        <f t="shared" si="0"/>
        <v>4.9001369366398455</v>
      </c>
      <c r="O9">
        <f t="shared" si="1"/>
        <v>32.0250770862135</v>
      </c>
      <c r="P9">
        <f t="shared" si="2"/>
        <v>9.8337581423467305E-5</v>
      </c>
      <c r="Q9">
        <f t="shared" si="3"/>
        <v>7.4450226274171571</v>
      </c>
      <c r="R9">
        <f t="shared" si="4"/>
        <v>0.23247477616914686</v>
      </c>
      <c r="S9">
        <f t="shared" si="5"/>
        <v>2.6890667268533752</v>
      </c>
      <c r="T9">
        <f t="shared" si="6"/>
        <v>22.194904574972401</v>
      </c>
      <c r="U9">
        <f t="shared" si="7"/>
        <v>5.3965087430069148E-5</v>
      </c>
      <c r="V9">
        <f t="shared" si="8"/>
        <v>4.0856332969719675</v>
      </c>
      <c r="W9">
        <f t="shared" si="9"/>
        <v>0.18407978656412169</v>
      </c>
    </row>
    <row r="10" spans="1:23" x14ac:dyDescent="0.45">
      <c r="A10">
        <v>0.89876188814526803</v>
      </c>
      <c r="B10">
        <v>5.4802757226698802</v>
      </c>
      <c r="C10">
        <v>0.89014243769555401</v>
      </c>
      <c r="D10">
        <v>29.950287361750799</v>
      </c>
      <c r="E10">
        <v>0.837057105892964</v>
      </c>
      <c r="F10">
        <v>3.35323858705179</v>
      </c>
      <c r="G10">
        <v>0.87919458775305603</v>
      </c>
      <c r="H10">
        <v>20.544609652785301</v>
      </c>
      <c r="M10">
        <v>1.3</v>
      </c>
      <c r="N10">
        <f t="shared" si="0"/>
        <v>4.760546559616885</v>
      </c>
      <c r="O10">
        <f t="shared" si="1"/>
        <v>32.693542133288915</v>
      </c>
      <c r="P10">
        <f t="shared" si="2"/>
        <v>9.553623520724485E-5</v>
      </c>
      <c r="Q10">
        <f t="shared" si="3"/>
        <v>7.6912739207419882</v>
      </c>
      <c r="R10">
        <f t="shared" si="4"/>
        <v>0.23525361337065556</v>
      </c>
      <c r="S10">
        <f t="shared" si="5"/>
        <v>2.5454353234549236</v>
      </c>
      <c r="T10">
        <f t="shared" si="6"/>
        <v>22.710705150364532</v>
      </c>
      <c r="U10">
        <f t="shared" si="7"/>
        <v>5.1082644549534557E-5</v>
      </c>
      <c r="V10">
        <f t="shared" si="8"/>
        <v>4.1124774382628564</v>
      </c>
      <c r="W10">
        <f t="shared" si="9"/>
        <v>0.18108101052057587</v>
      </c>
    </row>
    <row r="11" spans="1:23" x14ac:dyDescent="0.45">
      <c r="A11">
        <v>0.96046667039757105</v>
      </c>
      <c r="B11">
        <v>5.4122691246299501</v>
      </c>
      <c r="C11">
        <v>0.950355612379294</v>
      </c>
      <c r="D11">
        <v>30.352063298935501</v>
      </c>
      <c r="E11">
        <v>0.89876188814526803</v>
      </c>
      <c r="F11">
        <v>3.2747694354672499</v>
      </c>
      <c r="G11">
        <v>0.93940776243679602</v>
      </c>
      <c r="H11">
        <v>20.853668066004399</v>
      </c>
      <c r="M11">
        <v>1.4</v>
      </c>
      <c r="N11">
        <f t="shared" si="0"/>
        <v>4.6209561825939245</v>
      </c>
      <c r="O11">
        <f t="shared" si="1"/>
        <v>33.362007180364316</v>
      </c>
      <c r="P11">
        <f t="shared" si="2"/>
        <v>9.2734888991022395E-5</v>
      </c>
      <c r="Q11">
        <f t="shared" si="3"/>
        <v>7.8970360202234033</v>
      </c>
      <c r="R11">
        <f t="shared" si="4"/>
        <v>0.23670746120069527</v>
      </c>
      <c r="S11">
        <f t="shared" si="5"/>
        <v>2.4018039200564725</v>
      </c>
      <c r="T11">
        <f t="shared" si="6"/>
        <v>23.226505725756663</v>
      </c>
      <c r="U11">
        <f t="shared" si="7"/>
        <v>4.8200201668999974E-5</v>
      </c>
      <c r="V11">
        <f t="shared" si="8"/>
        <v>4.1045903316816865</v>
      </c>
      <c r="W11">
        <f t="shared" si="9"/>
        <v>0.17672009643404804</v>
      </c>
    </row>
    <row r="12" spans="1:23" x14ac:dyDescent="0.45">
      <c r="A12">
        <v>1.02217145264987</v>
      </c>
      <c r="B12">
        <v>5.3296149516275699</v>
      </c>
      <c r="C12">
        <v>1.01056878706303</v>
      </c>
      <c r="D12">
        <v>30.748688262566599</v>
      </c>
      <c r="E12">
        <v>0.96046667039757105</v>
      </c>
      <c r="F12">
        <v>3.1963002838827199</v>
      </c>
      <c r="G12">
        <v>0.99962093712053501</v>
      </c>
      <c r="H12">
        <v>21.162726479223402</v>
      </c>
      <c r="M12">
        <v>1.5</v>
      </c>
      <c r="N12">
        <f t="shared" si="0"/>
        <v>4.4813658055709631</v>
      </c>
      <c r="O12">
        <f t="shared" si="1"/>
        <v>34.030472227439731</v>
      </c>
      <c r="P12">
        <f t="shared" si="2"/>
        <v>8.993354277479994E-5</v>
      </c>
      <c r="Q12">
        <f t="shared" si="3"/>
        <v>8.0644717661323835</v>
      </c>
      <c r="R12">
        <f t="shared" si="4"/>
        <v>0.23697795646896055</v>
      </c>
      <c r="S12">
        <f t="shared" si="5"/>
        <v>2.2581725166580209</v>
      </c>
      <c r="T12">
        <f t="shared" si="6"/>
        <v>23.742306301148798</v>
      </c>
      <c r="U12">
        <f t="shared" si="7"/>
        <v>4.5317758788465376E-5</v>
      </c>
      <c r="V12">
        <f t="shared" si="8"/>
        <v>4.0637094345223819</v>
      </c>
      <c r="W12">
        <f t="shared" si="9"/>
        <v>0.17115900127721606</v>
      </c>
    </row>
    <row r="13" spans="1:23" x14ac:dyDescent="0.45">
      <c r="A13">
        <v>1.08387623490217</v>
      </c>
      <c r="B13">
        <v>5.2500995446885801</v>
      </c>
      <c r="C13">
        <v>1.07078196174677</v>
      </c>
      <c r="D13">
        <v>31.165917120412299</v>
      </c>
      <c r="E13">
        <v>1.02217145264987</v>
      </c>
      <c r="F13">
        <v>3.1115536001714301</v>
      </c>
      <c r="G13">
        <v>1.05983411180427</v>
      </c>
      <c r="H13">
        <v>21.476935865996001</v>
      </c>
      <c r="M13">
        <v>1.6</v>
      </c>
      <c r="N13">
        <f t="shared" si="0"/>
        <v>4.3417754285480026</v>
      </c>
      <c r="O13">
        <f t="shared" si="1"/>
        <v>34.698937274515131</v>
      </c>
      <c r="P13">
        <f t="shared" si="2"/>
        <v>8.7132196558577498E-5</v>
      </c>
      <c r="Q13">
        <f t="shared" si="3"/>
        <v>8.1955317420511307</v>
      </c>
      <c r="R13">
        <f t="shared" si="4"/>
        <v>0.23618970452073165</v>
      </c>
      <c r="S13">
        <f t="shared" si="5"/>
        <v>2.1145411132595693</v>
      </c>
      <c r="T13">
        <f t="shared" si="6"/>
        <v>24.258106876540928</v>
      </c>
      <c r="U13">
        <f t="shared" si="7"/>
        <v>4.2435315907930785E-5</v>
      </c>
      <c r="V13">
        <f t="shared" si="8"/>
        <v>3.9914060731110736</v>
      </c>
      <c r="W13">
        <f t="shared" si="9"/>
        <v>0.16453905877424455</v>
      </c>
    </row>
    <row r="14" spans="1:23" x14ac:dyDescent="0.45">
      <c r="A14">
        <v>1.14558101715448</v>
      </c>
      <c r="B14">
        <v>5.1643066056228202</v>
      </c>
      <c r="C14">
        <v>1.13099513643051</v>
      </c>
      <c r="D14">
        <v>31.5573911104897</v>
      </c>
      <c r="E14">
        <v>1.08387623490217</v>
      </c>
      <c r="F14">
        <v>3.0257606611056702</v>
      </c>
      <c r="G14">
        <v>1.12004728648801</v>
      </c>
      <c r="H14">
        <v>21.780843305661399</v>
      </c>
      <c r="M14">
        <v>1.7</v>
      </c>
      <c r="N14">
        <f t="shared" si="0"/>
        <v>4.2021850515250421</v>
      </c>
      <c r="O14">
        <f t="shared" si="1"/>
        <v>35.367402321590546</v>
      </c>
      <c r="P14">
        <f t="shared" si="2"/>
        <v>8.4330850342355043E-5</v>
      </c>
      <c r="Q14">
        <f t="shared" si="3"/>
        <v>8.2919829455126521</v>
      </c>
      <c r="R14">
        <f t="shared" si="4"/>
        <v>0.23445269941272137</v>
      </c>
      <c r="S14">
        <f t="shared" si="5"/>
        <v>1.9709097098611181</v>
      </c>
      <c r="T14">
        <f t="shared" si="6"/>
        <v>24.773907451933059</v>
      </c>
      <c r="U14">
        <f t="shared" si="7"/>
        <v>3.9552873027396208E-5</v>
      </c>
      <c r="V14">
        <f t="shared" si="8"/>
        <v>3.8891075716388626</v>
      </c>
      <c r="W14">
        <f t="shared" si="9"/>
        <v>0.15698401954494276</v>
      </c>
    </row>
    <row r="15" spans="1:23" x14ac:dyDescent="0.45">
      <c r="A15">
        <v>1.20728579940678</v>
      </c>
      <c r="B15">
        <v>5.0732823897847599</v>
      </c>
      <c r="C15">
        <v>1.19120831111425</v>
      </c>
      <c r="D15">
        <v>31.959167047674399</v>
      </c>
      <c r="E15">
        <v>1.14558101715448</v>
      </c>
      <c r="F15">
        <v>2.9357827006220698</v>
      </c>
      <c r="G15">
        <v>1.18026046117175</v>
      </c>
      <c r="H15">
        <v>22.089901718880402</v>
      </c>
      <c r="M15">
        <v>1.8</v>
      </c>
      <c r="N15">
        <f t="shared" si="0"/>
        <v>4.0625946745020816</v>
      </c>
      <c r="O15">
        <f t="shared" si="1"/>
        <v>36.035867368665947</v>
      </c>
      <c r="P15">
        <f t="shared" si="2"/>
        <v>8.1529504126132615E-5</v>
      </c>
      <c r="Q15">
        <f t="shared" si="3"/>
        <v>8.3554326392369518</v>
      </c>
      <c r="R15">
        <f t="shared" si="4"/>
        <v>0.23186434098439937</v>
      </c>
      <c r="S15">
        <f t="shared" si="5"/>
        <v>1.827278306462667</v>
      </c>
      <c r="T15">
        <f t="shared" si="6"/>
        <v>25.28970802732519</v>
      </c>
      <c r="U15">
        <f t="shared" si="7"/>
        <v>3.6670430146861624E-5</v>
      </c>
      <c r="V15">
        <f t="shared" si="8"/>
        <v>3.7581156935521811</v>
      </c>
      <c r="W15">
        <f t="shared" si="9"/>
        <v>0.14860257340620886</v>
      </c>
    </row>
    <row r="16" spans="1:23" x14ac:dyDescent="0.45">
      <c r="A16">
        <v>1.2689905816590801</v>
      </c>
      <c r="B16">
        <v>4.97807315252886</v>
      </c>
      <c r="C16">
        <v>1.25142148579799</v>
      </c>
      <c r="D16">
        <v>32.376395905520098</v>
      </c>
      <c r="E16">
        <v>1.20728579940678</v>
      </c>
      <c r="F16">
        <v>2.8426659740750901</v>
      </c>
      <c r="G16">
        <v>1.24047363585549</v>
      </c>
      <c r="H16">
        <v>22.404111105653101</v>
      </c>
      <c r="M16">
        <v>1.9</v>
      </c>
      <c r="N16">
        <f t="shared" si="0"/>
        <v>3.923004297479121</v>
      </c>
      <c r="O16">
        <f t="shared" si="1"/>
        <v>36.704332415741362</v>
      </c>
      <c r="P16">
        <f t="shared" si="2"/>
        <v>7.872815790991016E-5</v>
      </c>
      <c r="Q16">
        <f t="shared" si="3"/>
        <v>8.3873483386047045</v>
      </c>
      <c r="R16">
        <f t="shared" si="4"/>
        <v>0.22851112625079725</v>
      </c>
      <c r="S16">
        <f t="shared" si="5"/>
        <v>1.6836469030642158</v>
      </c>
      <c r="T16">
        <f t="shared" si="6"/>
        <v>25.805508602717325</v>
      </c>
      <c r="U16">
        <f t="shared" si="7"/>
        <v>3.378798726632704E-5</v>
      </c>
      <c r="V16">
        <f t="shared" si="8"/>
        <v>3.5996221223328306</v>
      </c>
      <c r="W16">
        <f t="shared" si="9"/>
        <v>0.13949045445102329</v>
      </c>
    </row>
    <row r="17" spans="1:23" x14ac:dyDescent="0.45">
      <c r="A17">
        <v>1.3306953639113901</v>
      </c>
      <c r="B17">
        <v>4.8765863831461997</v>
      </c>
      <c r="C17">
        <v>1.3116346604817299</v>
      </c>
      <c r="D17">
        <v>32.767869895597499</v>
      </c>
      <c r="E17">
        <v>1.2689905816590801</v>
      </c>
      <c r="F17">
        <v>2.74013294933797</v>
      </c>
      <c r="G17">
        <v>1.30068681053923</v>
      </c>
      <c r="H17">
        <v>22.7131695188721</v>
      </c>
      <c r="M17">
        <v>2</v>
      </c>
      <c r="N17">
        <f t="shared" si="0"/>
        <v>3.7834139204561601</v>
      </c>
      <c r="O17">
        <f t="shared" si="1"/>
        <v>37.372797462816763</v>
      </c>
      <c r="P17">
        <f t="shared" si="2"/>
        <v>7.5926811693687705E-5</v>
      </c>
      <c r="Q17">
        <f t="shared" si="3"/>
        <v>8.3890746748609697</v>
      </c>
      <c r="R17">
        <f t="shared" si="4"/>
        <v>0.2244700756802456</v>
      </c>
      <c r="S17">
        <f t="shared" si="5"/>
        <v>1.5400154996657642</v>
      </c>
      <c r="T17">
        <f t="shared" si="6"/>
        <v>26.321309178109455</v>
      </c>
      <c r="U17">
        <f t="shared" si="7"/>
        <v>3.090554438579245E-5</v>
      </c>
      <c r="V17">
        <f t="shared" si="8"/>
        <v>3.4147215448162669</v>
      </c>
      <c r="W17">
        <f t="shared" si="9"/>
        <v>0.12973220753229767</v>
      </c>
    </row>
    <row r="18" spans="1:23" x14ac:dyDescent="0.45">
      <c r="A18">
        <v>1.3924001461636899</v>
      </c>
      <c r="B18">
        <v>4.7740533584090699</v>
      </c>
      <c r="C18">
        <v>1.3718478351654699</v>
      </c>
      <c r="D18">
        <v>33.174796806335898</v>
      </c>
      <c r="E18">
        <v>1.3306953639113901</v>
      </c>
      <c r="F18">
        <v>2.6375999246008401</v>
      </c>
      <c r="G18">
        <v>1.36089998522297</v>
      </c>
      <c r="H18">
        <v>23.022227932091099</v>
      </c>
    </row>
    <row r="19" spans="1:23" x14ac:dyDescent="0.45">
      <c r="A19">
        <v>1.4541049284159999</v>
      </c>
      <c r="B19">
        <v>4.6662890568996502</v>
      </c>
      <c r="C19">
        <v>1.4320610098492099</v>
      </c>
      <c r="D19">
        <v>33.581723717074297</v>
      </c>
      <c r="E19">
        <v>1.3924001461636899</v>
      </c>
      <c r="F19">
        <v>2.5329743891548002</v>
      </c>
      <c r="G19">
        <v>1.4211131599067099</v>
      </c>
      <c r="H19">
        <v>23.3312863453102</v>
      </c>
    </row>
    <row r="20" spans="1:23" x14ac:dyDescent="0.45">
      <c r="A20">
        <v>1.5158097106682999</v>
      </c>
      <c r="B20">
        <v>4.5532934786179204</v>
      </c>
      <c r="C20">
        <v>1.4922741845329399</v>
      </c>
      <c r="D20">
        <v>33.983499654258999</v>
      </c>
      <c r="E20">
        <v>1.4541049284159999</v>
      </c>
      <c r="F20">
        <v>2.42416383229091</v>
      </c>
      <c r="G20">
        <v>1.4813263345904499</v>
      </c>
      <c r="H20">
        <v>23.6454957320828</v>
      </c>
    </row>
    <row r="21" spans="1:23" x14ac:dyDescent="0.45">
      <c r="A21">
        <v>1.5775144929206</v>
      </c>
      <c r="B21">
        <v>4.4266965807282102</v>
      </c>
      <c r="C21">
        <v>1.5524873592166799</v>
      </c>
      <c r="D21">
        <v>34.380124617890097</v>
      </c>
      <c r="E21">
        <v>1.5158097106682999</v>
      </c>
      <c r="F21">
        <v>2.3069832325913402</v>
      </c>
      <c r="G21">
        <v>1.5415395092741899</v>
      </c>
      <c r="H21">
        <v>23.954554145301799</v>
      </c>
    </row>
    <row r="22" spans="1:23" x14ac:dyDescent="0.45">
      <c r="A22">
        <v>1.63921927517291</v>
      </c>
      <c r="B22">
        <v>4.3074234703197201</v>
      </c>
      <c r="C22">
        <v>1.6127005339004199</v>
      </c>
      <c r="D22">
        <v>34.7922025021821</v>
      </c>
      <c r="E22">
        <v>1.5775144929206</v>
      </c>
      <c r="F22">
        <v>2.1950339096640699</v>
      </c>
      <c r="G22">
        <v>1.6017526839579299</v>
      </c>
      <c r="H22">
        <v>24.268763532074502</v>
      </c>
    </row>
    <row r="23" spans="1:23" x14ac:dyDescent="0.45">
      <c r="A23">
        <v>1.70092405742521</v>
      </c>
      <c r="B23">
        <v>4.18082657243</v>
      </c>
      <c r="C23">
        <v>1.6729137085841601</v>
      </c>
      <c r="D23">
        <v>35.188827465813198</v>
      </c>
      <c r="E23">
        <v>1.63921927517291</v>
      </c>
      <c r="F23">
        <v>2.0673907564199001</v>
      </c>
      <c r="G23">
        <v>1.6619658586416699</v>
      </c>
      <c r="H23">
        <v>24.577821945293501</v>
      </c>
    </row>
    <row r="24" spans="1:23" x14ac:dyDescent="0.45">
      <c r="A24">
        <v>1.7626288396775101</v>
      </c>
      <c r="B24">
        <v>4.0458596317045998</v>
      </c>
      <c r="C24">
        <v>1.7331268832679001</v>
      </c>
      <c r="D24">
        <v>35.585452429444203</v>
      </c>
      <c r="E24">
        <v>1.70092405742521</v>
      </c>
      <c r="F24">
        <v>1.95021015672033</v>
      </c>
      <c r="G24">
        <v>1.7221790333253999</v>
      </c>
      <c r="H24">
        <v>24.8920313320662</v>
      </c>
    </row>
    <row r="25" spans="1:23" x14ac:dyDescent="0.45">
      <c r="A25">
        <v>1.8243336219298201</v>
      </c>
      <c r="B25">
        <v>3.9108926909792099</v>
      </c>
      <c r="C25">
        <v>1.7933400579516401</v>
      </c>
      <c r="D25">
        <v>36.002681287289903</v>
      </c>
      <c r="E25">
        <v>1.7626288396775101</v>
      </c>
      <c r="F25">
        <v>1.8131507052860101</v>
      </c>
      <c r="G25">
        <v>1.7823922080091399</v>
      </c>
      <c r="H25">
        <v>25.201089745285199</v>
      </c>
    </row>
    <row r="26" spans="1:23" x14ac:dyDescent="0.45">
      <c r="A26">
        <v>1.8860384041821201</v>
      </c>
      <c r="B26">
        <v>3.7654631967092</v>
      </c>
      <c r="C26">
        <v>1.8535532326353801</v>
      </c>
      <c r="D26">
        <v>36.394155277367297</v>
      </c>
      <c r="E26">
        <v>1.8243336219298201</v>
      </c>
      <c r="F26">
        <v>1.6834150413329201</v>
      </c>
      <c r="G26">
        <v>1.8426053826928801</v>
      </c>
      <c r="H26">
        <v>25.515299132057901</v>
      </c>
    </row>
    <row r="27" spans="1:23" x14ac:dyDescent="0.45">
      <c r="A27">
        <v>1.9477431864344199</v>
      </c>
      <c r="B27">
        <v>3.62421872385704</v>
      </c>
      <c r="C27">
        <v>1.9137664073191201</v>
      </c>
      <c r="D27">
        <v>36.801082188105703</v>
      </c>
      <c r="E27">
        <v>1.8860384041821201</v>
      </c>
      <c r="F27">
        <v>1.5463555898985999</v>
      </c>
      <c r="G27">
        <v>1.9028185573766201</v>
      </c>
      <c r="H27">
        <v>25.814055598169599</v>
      </c>
    </row>
    <row r="28" spans="1:23" x14ac:dyDescent="0.45">
      <c r="A28">
        <v>2.0094479686867301</v>
      </c>
      <c r="B28">
        <v>3.4714654421058202</v>
      </c>
      <c r="C28">
        <v>1.9739795820028601</v>
      </c>
      <c r="D28">
        <v>37.208009098844101</v>
      </c>
      <c r="E28">
        <v>1.9477431864344199</v>
      </c>
      <c r="F28">
        <v>1.4092961384642799</v>
      </c>
      <c r="G28">
        <v>1.9630317320603601</v>
      </c>
      <c r="H28">
        <v>26.128264984942302</v>
      </c>
    </row>
    <row r="29" spans="1:23" x14ac:dyDescent="0.45">
      <c r="A29">
        <v>2.0543241739611302</v>
      </c>
      <c r="B29">
        <v>3.3599346213203298</v>
      </c>
      <c r="C29">
        <v>2.0341927566866</v>
      </c>
      <c r="D29">
        <v>37.6149360095825</v>
      </c>
      <c r="E29">
        <v>2.0094479686867301</v>
      </c>
      <c r="F29">
        <v>1.26491289954874</v>
      </c>
      <c r="G29">
        <v>2.0232449067440998</v>
      </c>
      <c r="H29">
        <v>26.447625345268602</v>
      </c>
    </row>
    <row r="30" spans="1:23" x14ac:dyDescent="0.45">
      <c r="C30">
        <v>2.06703630651409</v>
      </c>
      <c r="D30">
        <v>37.795220083960203</v>
      </c>
      <c r="E30">
        <v>2.0543241739611302</v>
      </c>
      <c r="F30">
        <v>1.1594503598191199</v>
      </c>
      <c r="G30">
        <v>2.0615623815428501</v>
      </c>
      <c r="H30">
        <v>26.633060393200001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67A1-D03A-40B3-8DC9-C3AA7C12AB05}">
  <dimension ref="A1:AF36"/>
  <sheetViews>
    <sheetView topLeftCell="L1" workbookViewId="0">
      <selection activeCell="AC28" sqref="AC28"/>
    </sheetView>
  </sheetViews>
  <sheetFormatPr defaultRowHeight="14.25" x14ac:dyDescent="0.45"/>
  <sheetData>
    <row r="1" spans="1:32" x14ac:dyDescent="0.45">
      <c r="A1" t="s">
        <v>0</v>
      </c>
      <c r="N1" t="s">
        <v>6</v>
      </c>
      <c r="O1">
        <v>1.2040999999999999</v>
      </c>
      <c r="R1">
        <v>3500</v>
      </c>
      <c r="W1">
        <v>3000</v>
      </c>
      <c r="AB1" t="s">
        <v>10</v>
      </c>
    </row>
    <row r="2" spans="1:32" x14ac:dyDescent="0.45">
      <c r="A2" t="s">
        <v>17</v>
      </c>
      <c r="E2" t="s">
        <v>3</v>
      </c>
      <c r="I2" t="s">
        <v>4</v>
      </c>
      <c r="N2" t="s">
        <v>12</v>
      </c>
      <c r="O2">
        <v>1.4</v>
      </c>
      <c r="Q2" t="s">
        <v>1</v>
      </c>
      <c r="R2" t="s">
        <v>7</v>
      </c>
      <c r="S2" t="s">
        <v>8</v>
      </c>
      <c r="T2" t="s">
        <v>9</v>
      </c>
      <c r="U2" t="s">
        <v>11</v>
      </c>
      <c r="W2" t="s">
        <v>7</v>
      </c>
      <c r="X2" t="s">
        <v>8</v>
      </c>
      <c r="Y2" t="s">
        <v>9</v>
      </c>
      <c r="Z2" t="s">
        <v>11</v>
      </c>
      <c r="AB2" t="s">
        <v>7</v>
      </c>
      <c r="AC2" t="s">
        <v>8</v>
      </c>
      <c r="AD2" t="s">
        <v>9</v>
      </c>
      <c r="AE2" t="s">
        <v>11</v>
      </c>
    </row>
    <row r="3" spans="1:32" x14ac:dyDescent="0.45">
      <c r="A3" t="s">
        <v>1</v>
      </c>
      <c r="B3" t="s">
        <v>2</v>
      </c>
      <c r="C3" t="s">
        <v>1</v>
      </c>
      <c r="D3" t="s">
        <v>5</v>
      </c>
      <c r="E3" t="s">
        <v>1</v>
      </c>
      <c r="F3" t="s">
        <v>2</v>
      </c>
      <c r="G3" t="s">
        <v>1</v>
      </c>
      <c r="H3" t="s">
        <v>5</v>
      </c>
      <c r="I3" t="s">
        <v>1</v>
      </c>
      <c r="J3" t="s">
        <v>2</v>
      </c>
      <c r="K3" t="s">
        <v>1</v>
      </c>
      <c r="L3" t="s">
        <v>5</v>
      </c>
      <c r="N3" t="s">
        <v>13</v>
      </c>
      <c r="O3">
        <f>O2-1</f>
        <v>0.39999999999999991</v>
      </c>
      <c r="Q3">
        <v>0</v>
      </c>
      <c r="R3">
        <f t="shared" ref="R3:R26" si="0">_xlfn.FORECAST.LINEAR(Q3,$B$4:$B$35,$A$4:$A$35)</f>
        <v>50.003382792021299</v>
      </c>
      <c r="S3">
        <f t="shared" ref="S3:S26" si="1">_xlfn.FORECAST.LINEAR(Q3,$D$4:$D$35,$C$4:$C$35)</f>
        <v>149.87713922632528</v>
      </c>
      <c r="T3">
        <f t="shared" ref="T3:T26" si="2">(R3/1000)*$O$1/60</f>
        <v>1.0034845536645474E-3</v>
      </c>
      <c r="U3">
        <f t="shared" ref="U3:U26" si="3">(((1+$Q3)^($O$3/$O$2))-1)*$O$5*$O$4*T3</f>
        <v>0</v>
      </c>
      <c r="V3">
        <f>U3/S3</f>
        <v>0</v>
      </c>
      <c r="W3">
        <f t="shared" ref="W3:W26" si="4">_xlfn.FORECAST.LINEAR(Q3,$F$4:$F$36,$E$4:$E$36)</f>
        <v>41.428756582356101</v>
      </c>
      <c r="X3">
        <f>_xlfn.FORECAST.LINEAR(Q3,$H$4:$H$35,$G$4:$G$35)</f>
        <v>124.87825621164687</v>
      </c>
      <c r="Y3">
        <f t="shared" ref="Y3:Y26" si="5">(W3/1000)*$O$1/60</f>
        <v>8.3140609668024966E-4</v>
      </c>
      <c r="Z3">
        <f t="shared" ref="Z3:Z26" si="6">(((1+$Q3)^($O$3/$O$2))-1)*$O$5*$O$4*Y3</f>
        <v>0</v>
      </c>
      <c r="AA3">
        <f>Z3/X3</f>
        <v>0</v>
      </c>
      <c r="AB3">
        <f t="shared" ref="AB3:AB26" si="7">_xlfn.FORECAST.LINEAR(Q3,$J$4:$J$36,$I$4:$I$36)</f>
        <v>27.555898132161705</v>
      </c>
      <c r="AC3">
        <f>_xlfn.FORECAST.LINEAR(Q3,$L$4:$L$36,$K$4:$K$36)</f>
        <v>74.492261381574224</v>
      </c>
      <c r="AD3">
        <f t="shared" ref="AD3:AD12" si="8">(AB3/1000)*$O$1/60</f>
        <v>5.5300094901559842E-4</v>
      </c>
      <c r="AE3">
        <f t="shared" ref="AE3:AE26" si="9">(((1+$Q3)^($O$3/$O$2))-1)*$O$5*$O$4*AD3</f>
        <v>0</v>
      </c>
      <c r="AF3">
        <f>AE3/AC3</f>
        <v>0</v>
      </c>
    </row>
    <row r="4" spans="1:32" x14ac:dyDescent="0.45">
      <c r="A4">
        <v>2.4891204764085999E-2</v>
      </c>
      <c r="B4">
        <v>49.9606602201941</v>
      </c>
      <c r="C4">
        <v>3.0416002513487101E-2</v>
      </c>
      <c r="D4">
        <v>150.98130683920701</v>
      </c>
      <c r="E4">
        <v>4.0069094518246903E-2</v>
      </c>
      <c r="F4">
        <v>41.372365275966899</v>
      </c>
      <c r="G4">
        <v>3.8386397825478299E-2</v>
      </c>
      <c r="H4">
        <v>126.403556970967</v>
      </c>
      <c r="I4">
        <v>4.0069094518246903E-2</v>
      </c>
      <c r="J4">
        <v>27.577095103578099</v>
      </c>
      <c r="K4">
        <v>2.80392020106663E-2</v>
      </c>
      <c r="L4">
        <v>75.896843997250997</v>
      </c>
      <c r="N4" t="s">
        <v>14</v>
      </c>
      <c r="O4">
        <v>1005</v>
      </c>
      <c r="Q4">
        <v>1.2</v>
      </c>
      <c r="R4">
        <f t="shared" si="0"/>
        <v>48.047130630707208</v>
      </c>
      <c r="S4">
        <f t="shared" si="1"/>
        <v>193.16641568307318</v>
      </c>
      <c r="T4">
        <f t="shared" si="2"/>
        <v>9.6422583320724244E-4</v>
      </c>
      <c r="U4">
        <f t="shared" si="3"/>
        <v>73.000403734303745</v>
      </c>
      <c r="V4">
        <f t="shared" ref="V4:V26" si="10">U4/S4</f>
        <v>0.3779145742087745</v>
      </c>
      <c r="W4">
        <f t="shared" si="4"/>
        <v>39.960431680879424</v>
      </c>
      <c r="X4">
        <f>_xlfn.FORECAST.LINEAR(Q4,$H$4:$H$35,$G$4:$G$35)</f>
        <v>165.23404731337556</v>
      </c>
      <c r="Y4">
        <f t="shared" si="5"/>
        <v>8.0193926311578198E-4</v>
      </c>
      <c r="Z4">
        <f t="shared" si="6"/>
        <v>60.713878390001234</v>
      </c>
      <c r="AA4">
        <f t="shared" ref="AA4:AA26" si="11">Z4/X4</f>
        <v>0.36744169483940553</v>
      </c>
      <c r="AB4">
        <f t="shared" si="7"/>
        <v>26.271222610402912</v>
      </c>
      <c r="AC4">
        <f>_xlfn.FORECAST.LINEAR(Q4,$L$4:$L$36,$K$4:$K$36)</f>
        <v>108.8079303485224</v>
      </c>
      <c r="AD4">
        <f t="shared" si="8"/>
        <v>5.2721965241976914E-4</v>
      </c>
      <c r="AE4">
        <f t="shared" si="9"/>
        <v>39.915179782400955</v>
      </c>
      <c r="AF4">
        <f t="shared" ref="AF4:AF26" si="12">AE4/AC4</f>
        <v>0.36684072249650135</v>
      </c>
    </row>
    <row r="5" spans="1:32" x14ac:dyDescent="0.45">
      <c r="A5">
        <v>0.108369598411971</v>
      </c>
      <c r="B5">
        <v>49.832092930609797</v>
      </c>
      <c r="C5">
        <v>0.115862925228484</v>
      </c>
      <c r="D5">
        <v>154.026654854951</v>
      </c>
      <c r="E5">
        <v>0.12354748816613199</v>
      </c>
      <c r="F5">
        <v>41.282368173258</v>
      </c>
      <c r="G5">
        <v>0.11995291201203399</v>
      </c>
      <c r="H5">
        <v>128.87566300727701</v>
      </c>
      <c r="I5">
        <v>0.12354748816613199</v>
      </c>
      <c r="J5">
        <v>27.403529262639399</v>
      </c>
      <c r="K5">
        <v>0.123145119538751</v>
      </c>
      <c r="L5">
        <v>77.673327472101406</v>
      </c>
      <c r="N5" t="s">
        <v>15</v>
      </c>
      <c r="O5">
        <v>298.14999999999998</v>
      </c>
      <c r="Q5">
        <v>1.3</v>
      </c>
      <c r="R5">
        <f t="shared" si="0"/>
        <v>47.884109617264365</v>
      </c>
      <c r="S5">
        <f t="shared" si="1"/>
        <v>196.7738553878022</v>
      </c>
      <c r="T5">
        <f t="shared" si="2"/>
        <v>9.6095427316913366E-4</v>
      </c>
      <c r="U5">
        <f t="shared" si="3"/>
        <v>77.362924383803303</v>
      </c>
      <c r="V5">
        <f t="shared" si="10"/>
        <v>0.39315652087690378</v>
      </c>
      <c r="W5">
        <f t="shared" si="4"/>
        <v>39.838071272423036</v>
      </c>
      <c r="X5">
        <f t="shared" ref="X5:X26" si="13">_xlfn.FORECAST.LINEAR(Q5,$H$4:$H$35,$G$4:$G$35)</f>
        <v>168.59702990518628</v>
      </c>
      <c r="Y5">
        <f t="shared" si="5"/>
        <v>7.9948369365207635E-4</v>
      </c>
      <c r="Z5">
        <f t="shared" si="6"/>
        <v>64.363516834274293</v>
      </c>
      <c r="AA5">
        <f t="shared" si="11"/>
        <v>0.38175949404607146</v>
      </c>
      <c r="AB5">
        <f t="shared" si="7"/>
        <v>26.164166316923012</v>
      </c>
      <c r="AC5">
        <f t="shared" ref="AC5:AC26" si="14">_xlfn.FORECAST.LINEAR(Q5,$L$4:$L$36,$K$4:$K$36)</f>
        <v>111.66756942910142</v>
      </c>
      <c r="AD5">
        <f t="shared" si="8"/>
        <v>5.2507121103678332E-4</v>
      </c>
      <c r="AE5">
        <f t="shared" si="9"/>
        <v>42.271568512398041</v>
      </c>
      <c r="AF5">
        <f t="shared" si="12"/>
        <v>0.37854829946161384</v>
      </c>
    </row>
    <row r="6" spans="1:32" x14ac:dyDescent="0.45">
      <c r="A6">
        <v>0.17287562986715499</v>
      </c>
      <c r="B6">
        <v>49.7206679463035</v>
      </c>
      <c r="C6">
        <v>1.0091683457520799</v>
      </c>
      <c r="D6">
        <v>186.27151619812199</v>
      </c>
      <c r="E6">
        <v>0.180464574744235</v>
      </c>
      <c r="F6">
        <v>41.211656163986603</v>
      </c>
      <c r="G6">
        <v>1.04046439220931</v>
      </c>
      <c r="H6">
        <v>159.830729896722</v>
      </c>
      <c r="I6">
        <v>0.17667010230569499</v>
      </c>
      <c r="J6">
        <v>27.399243686319899</v>
      </c>
      <c r="K6">
        <v>1.00983794072504</v>
      </c>
      <c r="L6">
        <v>104.08351608919</v>
      </c>
      <c r="Q6">
        <v>1.4</v>
      </c>
      <c r="R6">
        <f t="shared" si="0"/>
        <v>47.721088603821528</v>
      </c>
      <c r="S6">
        <f t="shared" si="1"/>
        <v>200.38129509253119</v>
      </c>
      <c r="T6">
        <f t="shared" si="2"/>
        <v>9.57682713131025E-4</v>
      </c>
      <c r="U6">
        <f t="shared" si="3"/>
        <v>81.553501210026099</v>
      </c>
      <c r="V6">
        <f t="shared" si="10"/>
        <v>0.40699158657681439</v>
      </c>
      <c r="W6">
        <f t="shared" si="4"/>
        <v>39.715710863966642</v>
      </c>
      <c r="X6">
        <f t="shared" si="13"/>
        <v>171.960012496997</v>
      </c>
      <c r="Y6">
        <f t="shared" si="5"/>
        <v>7.9702812418837061E-4</v>
      </c>
      <c r="Z6">
        <f t="shared" si="6"/>
        <v>67.872619187110786</v>
      </c>
      <c r="AA6">
        <f t="shared" si="11"/>
        <v>0.3947000131108741</v>
      </c>
      <c r="AB6">
        <f t="shared" si="7"/>
        <v>26.057110023443112</v>
      </c>
      <c r="AC6">
        <f t="shared" si="14"/>
        <v>114.52720850968043</v>
      </c>
      <c r="AD6">
        <f t="shared" si="8"/>
        <v>5.229227696537975E-4</v>
      </c>
      <c r="AE6">
        <f t="shared" si="9"/>
        <v>44.530596765482763</v>
      </c>
      <c r="AF6">
        <f t="shared" si="12"/>
        <v>0.38882111373315104</v>
      </c>
    </row>
    <row r="7" spans="1:32" x14ac:dyDescent="0.45">
      <c r="A7">
        <v>1.0949324324324301</v>
      </c>
      <c r="B7">
        <v>48.212145081848398</v>
      </c>
      <c r="C7">
        <v>1.09461468468364</v>
      </c>
      <c r="D7">
        <v>189.388519461296</v>
      </c>
      <c r="E7">
        <v>1.0949324324324301</v>
      </c>
      <c r="F7">
        <v>40.080264015645298</v>
      </c>
      <c r="G7">
        <v>1.1259133581663501</v>
      </c>
      <c r="H7">
        <v>162.62528454646301</v>
      </c>
      <c r="I7">
        <v>1.0949324324324301</v>
      </c>
      <c r="J7">
        <v>26.3749909459655</v>
      </c>
      <c r="K7">
        <v>1.0952959495339001</v>
      </c>
      <c r="L7">
        <v>105.768125269327</v>
      </c>
      <c r="Q7">
        <v>1.5</v>
      </c>
      <c r="R7">
        <f t="shared" si="0"/>
        <v>47.558067590378684</v>
      </c>
      <c r="S7">
        <f t="shared" si="1"/>
        <v>203.98873479726018</v>
      </c>
      <c r="T7">
        <f t="shared" si="2"/>
        <v>9.5441115309291623E-4</v>
      </c>
      <c r="U7">
        <f t="shared" si="3"/>
        <v>85.583438169149744</v>
      </c>
      <c r="V7">
        <f t="shared" si="10"/>
        <v>0.4195498258970487</v>
      </c>
      <c r="W7">
        <f t="shared" si="4"/>
        <v>39.593350455510254</v>
      </c>
      <c r="X7">
        <f t="shared" si="13"/>
        <v>175.32299508880772</v>
      </c>
      <c r="Y7">
        <f t="shared" si="5"/>
        <v>7.9457255472466487E-4</v>
      </c>
      <c r="Z7">
        <f t="shared" si="6"/>
        <v>71.250478253329234</v>
      </c>
      <c r="AA7">
        <f t="shared" si="11"/>
        <v>0.40639551142300628</v>
      </c>
      <c r="AB7">
        <f t="shared" si="7"/>
        <v>25.950053729963212</v>
      </c>
      <c r="AC7">
        <f t="shared" si="14"/>
        <v>117.38684759025945</v>
      </c>
      <c r="AD7">
        <f t="shared" si="8"/>
        <v>5.2077432827081168E-4</v>
      </c>
      <c r="AE7">
        <f t="shared" si="9"/>
        <v>46.698592508281855</v>
      </c>
      <c r="AF7">
        <f t="shared" si="12"/>
        <v>0.39781792821700085</v>
      </c>
    </row>
    <row r="8" spans="1:32" x14ac:dyDescent="0.45">
      <c r="A8">
        <v>1.1784108260803099</v>
      </c>
      <c r="B8">
        <v>48.077149427785002</v>
      </c>
      <c r="C8">
        <v>1.1800610236152</v>
      </c>
      <c r="D8">
        <v>192.50552272446899</v>
      </c>
      <c r="E8">
        <v>1.1784108260803099</v>
      </c>
      <c r="F8">
        <v>39.9838385484572</v>
      </c>
      <c r="G8">
        <v>1.21136144844823</v>
      </c>
      <c r="H8">
        <v>165.52732206734899</v>
      </c>
      <c r="I8">
        <v>1.1784108260803099</v>
      </c>
      <c r="J8">
        <v>26.278565478777299</v>
      </c>
      <c r="K8">
        <v>1.18254629076049</v>
      </c>
      <c r="L8">
        <v>107.54858099837701</v>
      </c>
      <c r="Q8">
        <v>1.6</v>
      </c>
      <c r="R8">
        <f t="shared" si="0"/>
        <v>47.39504657693584</v>
      </c>
      <c r="S8">
        <f t="shared" si="1"/>
        <v>207.59617450198917</v>
      </c>
      <c r="T8">
        <f t="shared" si="2"/>
        <v>9.5113959305480735E-4</v>
      </c>
      <c r="U8">
        <f t="shared" si="3"/>
        <v>89.462851091579651</v>
      </c>
      <c r="V8">
        <f t="shared" si="10"/>
        <v>0.43094653023445972</v>
      </c>
      <c r="W8">
        <f t="shared" si="4"/>
        <v>39.470990047053867</v>
      </c>
      <c r="X8">
        <f t="shared" si="13"/>
        <v>178.68597768061846</v>
      </c>
      <c r="Y8">
        <f t="shared" si="5"/>
        <v>7.9211698526095923E-4</v>
      </c>
      <c r="Z8">
        <f t="shared" si="6"/>
        <v>74.505408477332466</v>
      </c>
      <c r="AA8">
        <f t="shared" si="11"/>
        <v>0.41696281624573078</v>
      </c>
      <c r="AB8">
        <f t="shared" si="7"/>
        <v>25.842997436483316</v>
      </c>
      <c r="AC8">
        <f t="shared" si="14"/>
        <v>120.24648667083846</v>
      </c>
      <c r="AD8">
        <f t="shared" si="8"/>
        <v>5.1862588688782597E-4</v>
      </c>
      <c r="AE8">
        <f t="shared" si="9"/>
        <v>48.781220789964991</v>
      </c>
      <c r="AF8">
        <f t="shared" si="12"/>
        <v>0.40567689036518978</v>
      </c>
    </row>
    <row r="9" spans="1:32" x14ac:dyDescent="0.45">
      <c r="A9">
        <v>1.2618892197281999</v>
      </c>
      <c r="B9">
        <v>47.955010502679997</v>
      </c>
      <c r="C9">
        <v>1.26550823822192</v>
      </c>
      <c r="D9">
        <v>195.51504311649799</v>
      </c>
      <c r="E9">
        <v>1.2618892197281999</v>
      </c>
      <c r="F9">
        <v>39.893841445748201</v>
      </c>
      <c r="G9">
        <v>1.29680953873011</v>
      </c>
      <c r="H9">
        <v>168.42935958823401</v>
      </c>
      <c r="I9">
        <v>1.2618892197281999</v>
      </c>
      <c r="J9">
        <v>26.1885683760683</v>
      </c>
      <c r="K9">
        <v>1.2639845990187999</v>
      </c>
      <c r="L9">
        <v>110.036202651777</v>
      </c>
      <c r="Q9">
        <v>1.7</v>
      </c>
      <c r="R9">
        <f t="shared" si="0"/>
        <v>47.232025563493004</v>
      </c>
      <c r="S9">
        <f t="shared" si="1"/>
        <v>211.20361420671816</v>
      </c>
      <c r="T9">
        <f t="shared" si="2"/>
        <v>9.4786803301669868E-4</v>
      </c>
      <c r="U9">
        <f t="shared" si="3"/>
        <v>93.200833769175972</v>
      </c>
      <c r="V9">
        <f t="shared" si="10"/>
        <v>0.44128427498382911</v>
      </c>
      <c r="W9">
        <f t="shared" si="4"/>
        <v>39.348629638597473</v>
      </c>
      <c r="X9">
        <f t="shared" si="13"/>
        <v>182.04896027242916</v>
      </c>
      <c r="Y9">
        <f t="shared" si="5"/>
        <v>7.8966141579725349E-4</v>
      </c>
      <c r="Z9">
        <f t="shared" si="6"/>
        <v>77.644882814985081</v>
      </c>
      <c r="AA9">
        <f t="shared" si="11"/>
        <v>0.42650549994239212</v>
      </c>
      <c r="AB9">
        <f t="shared" si="7"/>
        <v>25.735941143003416</v>
      </c>
      <c r="AC9">
        <f t="shared" si="14"/>
        <v>123.10612575141748</v>
      </c>
      <c r="AD9">
        <f t="shared" si="8"/>
        <v>5.1647744550484026E-4</v>
      </c>
      <c r="AE9">
        <f t="shared" si="9"/>
        <v>50.783576265175348</v>
      </c>
      <c r="AF9">
        <f t="shared" si="12"/>
        <v>0.41251867813402138</v>
      </c>
    </row>
    <row r="10" spans="1:32" x14ac:dyDescent="0.45">
      <c r="A10">
        <v>1.3453676133760799</v>
      </c>
      <c r="B10">
        <v>47.807158119658098</v>
      </c>
      <c r="C10">
        <v>1.35095486904519</v>
      </c>
      <c r="D10">
        <v>198.59621875595701</v>
      </c>
      <c r="E10">
        <v>1.3453676133760799</v>
      </c>
      <c r="F10">
        <v>39.7845592496016</v>
      </c>
      <c r="G10">
        <v>1.38225792090371</v>
      </c>
      <c r="H10">
        <v>171.295569485405</v>
      </c>
      <c r="I10">
        <v>1.3453676133760799</v>
      </c>
      <c r="J10">
        <v>26.117856366797</v>
      </c>
      <c r="K10">
        <v>1.3516448836972601</v>
      </c>
      <c r="L10">
        <v>113.901848891209</v>
      </c>
      <c r="Q10">
        <v>1.8</v>
      </c>
      <c r="R10">
        <f t="shared" si="0"/>
        <v>47.06900455005016</v>
      </c>
      <c r="S10">
        <f t="shared" si="1"/>
        <v>214.81105391144717</v>
      </c>
      <c r="T10">
        <f t="shared" si="2"/>
        <v>9.4459647297858991E-4</v>
      </c>
      <c r="U10">
        <f t="shared" si="3"/>
        <v>96.805595542726138</v>
      </c>
      <c r="V10">
        <f t="shared" si="10"/>
        <v>0.45065462777643128</v>
      </c>
      <c r="W10">
        <f t="shared" si="4"/>
        <v>39.226269230141085</v>
      </c>
      <c r="X10">
        <f t="shared" si="13"/>
        <v>185.4119428642399</v>
      </c>
      <c r="Y10">
        <f t="shared" si="5"/>
        <v>7.8720584633354797E-4</v>
      </c>
      <c r="Z10">
        <f t="shared" si="6"/>
        <v>80.675646108157906</v>
      </c>
      <c r="AA10">
        <f t="shared" si="11"/>
        <v>0.43511569353021262</v>
      </c>
      <c r="AB10">
        <f t="shared" si="7"/>
        <v>25.628884849523516</v>
      </c>
      <c r="AC10">
        <f t="shared" si="14"/>
        <v>125.96576483199649</v>
      </c>
      <c r="AD10">
        <f t="shared" si="8"/>
        <v>5.1432900412185434E-4</v>
      </c>
      <c r="AE10">
        <f t="shared" si="9"/>
        <v>52.710259855100986</v>
      </c>
      <c r="AF10">
        <f t="shared" si="12"/>
        <v>0.41844909150833087</v>
      </c>
    </row>
    <row r="11" spans="1:32" x14ac:dyDescent="0.45">
      <c r="A11">
        <v>1.4288460070239699</v>
      </c>
      <c r="B11">
        <v>47.678590830073801</v>
      </c>
      <c r="C11">
        <v>1.43640149986847</v>
      </c>
      <c r="D11">
        <v>201.67739439541501</v>
      </c>
      <c r="E11">
        <v>1.4288460070239699</v>
      </c>
      <c r="F11">
        <v>39.6688486889758</v>
      </c>
      <c r="G11">
        <v>1.46770601118558</v>
      </c>
      <c r="H11">
        <v>174.19760700629001</v>
      </c>
      <c r="I11">
        <v>1.4288460070239699</v>
      </c>
      <c r="J11">
        <v>26.0150025351296</v>
      </c>
      <c r="K11">
        <v>1.43710125814415</v>
      </c>
      <c r="L11">
        <v>115.787064329527</v>
      </c>
      <c r="Q11">
        <v>1.9</v>
      </c>
      <c r="R11">
        <f t="shared" si="0"/>
        <v>46.905983536607323</v>
      </c>
      <c r="S11">
        <f t="shared" si="1"/>
        <v>218.41849361617614</v>
      </c>
      <c r="T11">
        <f t="shared" si="2"/>
        <v>9.4132491294048124E-4</v>
      </c>
      <c r="U11">
        <f t="shared" si="3"/>
        <v>100.28457611917182</v>
      </c>
      <c r="V11">
        <f t="shared" si="10"/>
        <v>0.4591395831865801</v>
      </c>
      <c r="W11">
        <f t="shared" si="4"/>
        <v>39.103908821684698</v>
      </c>
      <c r="X11">
        <f t="shared" si="13"/>
        <v>188.77492545605062</v>
      </c>
      <c r="Y11">
        <f t="shared" si="5"/>
        <v>7.8475027686984234E-4</v>
      </c>
      <c r="Z11">
        <f t="shared" si="6"/>
        <v>83.603809687198677</v>
      </c>
      <c r="AA11">
        <f t="shared" si="11"/>
        <v>0.44287560694422196</v>
      </c>
      <c r="AB11">
        <f t="shared" si="7"/>
        <v>25.521828556043616</v>
      </c>
      <c r="AC11">
        <f t="shared" si="14"/>
        <v>128.8254039125755</v>
      </c>
      <c r="AD11">
        <f t="shared" si="8"/>
        <v>5.1218056273886862E-4</v>
      </c>
      <c r="AE11">
        <f t="shared" si="9"/>
        <v>54.565442733580333</v>
      </c>
      <c r="AF11">
        <f t="shared" si="12"/>
        <v>0.4235612004803801</v>
      </c>
    </row>
    <row r="12" spans="1:32" x14ac:dyDescent="0.45">
      <c r="A12">
        <v>1.5123244006718499</v>
      </c>
      <c r="B12">
        <v>47.543595176010399</v>
      </c>
      <c r="C12">
        <v>1.52184813069175</v>
      </c>
      <c r="D12">
        <v>204.758570034874</v>
      </c>
      <c r="E12">
        <v>1.5123244006718499</v>
      </c>
      <c r="F12">
        <v>39.585279950745999</v>
      </c>
      <c r="G12">
        <v>1.5531541014674599</v>
      </c>
      <c r="H12">
        <v>177.099644527176</v>
      </c>
      <c r="I12">
        <v>1.5123244006718499</v>
      </c>
      <c r="J12">
        <v>25.918577067941399</v>
      </c>
      <c r="K12">
        <v>1.52579027296766</v>
      </c>
      <c r="L12">
        <v>118.276823526993</v>
      </c>
      <c r="Q12">
        <v>2</v>
      </c>
      <c r="R12">
        <f t="shared" si="0"/>
        <v>46.742962523164479</v>
      </c>
      <c r="S12">
        <f t="shared" si="1"/>
        <v>222.02593332090515</v>
      </c>
      <c r="T12">
        <f t="shared" si="2"/>
        <v>9.3805335290237236E-4</v>
      </c>
      <c r="U12">
        <f t="shared" si="3"/>
        <v>103.64454203936957</v>
      </c>
      <c r="V12">
        <f t="shared" si="10"/>
        <v>0.46681277492736373</v>
      </c>
      <c r="W12">
        <f t="shared" si="4"/>
        <v>38.981548413228303</v>
      </c>
      <c r="X12">
        <f t="shared" si="13"/>
        <v>192.13790804786134</v>
      </c>
      <c r="Y12">
        <f t="shared" si="5"/>
        <v>7.822947074061366E-4</v>
      </c>
      <c r="Z12">
        <f t="shared" si="6"/>
        <v>86.434930847019828</v>
      </c>
      <c r="AA12">
        <f t="shared" si="11"/>
        <v>0.44985881091975344</v>
      </c>
      <c r="AB12">
        <f t="shared" si="7"/>
        <v>25.414772262563716</v>
      </c>
      <c r="AC12">
        <f t="shared" si="14"/>
        <v>131.68504299315452</v>
      </c>
      <c r="AD12">
        <f t="shared" si="8"/>
        <v>5.1003212135588281E-4</v>
      </c>
      <c r="AE12">
        <f t="shared" si="9"/>
        <v>56.352920097499229</v>
      </c>
      <c r="AF12">
        <f t="shared" si="12"/>
        <v>0.42793713558212271</v>
      </c>
    </row>
    <row r="13" spans="1:32" x14ac:dyDescent="0.45">
      <c r="A13">
        <v>1.5958027943197399</v>
      </c>
      <c r="B13">
        <v>47.402171157467698</v>
      </c>
      <c r="C13">
        <v>1.6072944696233</v>
      </c>
      <c r="D13">
        <v>207.87557329804699</v>
      </c>
      <c r="E13">
        <v>1.5958027943197399</v>
      </c>
      <c r="F13">
        <v>39.488854483557802</v>
      </c>
      <c r="G13">
        <v>1.63860248364106</v>
      </c>
      <c r="H13">
        <v>179.96585442434699</v>
      </c>
      <c r="I13">
        <v>1.5958027943197399</v>
      </c>
      <c r="J13">
        <v>25.8414366941909</v>
      </c>
      <c r="K13">
        <v>1.60477561608553</v>
      </c>
      <c r="L13">
        <v>119.658793547022</v>
      </c>
      <c r="Q13">
        <v>2.1</v>
      </c>
      <c r="R13">
        <f t="shared" si="0"/>
        <v>46.579941509721635</v>
      </c>
      <c r="S13">
        <f t="shared" si="1"/>
        <v>225.63337302563411</v>
      </c>
      <c r="T13">
        <f t="shared" si="2"/>
        <v>9.3478179286426359E-4</v>
      </c>
      <c r="U13">
        <f t="shared" si="3"/>
        <v>106.89166824081542</v>
      </c>
      <c r="V13">
        <f t="shared" si="10"/>
        <v>0.47374050570378834</v>
      </c>
      <c r="W13">
        <f t="shared" si="4"/>
        <v>38.859188004771916</v>
      </c>
      <c r="X13">
        <f t="shared" si="13"/>
        <v>195.50089063967206</v>
      </c>
      <c r="Y13">
        <f t="shared" si="5"/>
        <v>7.7983913794243097E-4</v>
      </c>
      <c r="Z13">
        <f t="shared" si="6"/>
        <v>89.17408003714722</v>
      </c>
      <c r="AA13">
        <f t="shared" si="11"/>
        <v>0.45613132372631526</v>
      </c>
      <c r="AB13">
        <f t="shared" si="7"/>
        <v>25.307715969083816</v>
      </c>
      <c r="AC13">
        <f t="shared" si="14"/>
        <v>134.54468207373355</v>
      </c>
      <c r="AD13">
        <f t="shared" ref="AD13:AD26" si="15">(AB13/1000)*$O$1/60</f>
        <v>5.0788367997289699E-4</v>
      </c>
      <c r="AE13">
        <f t="shared" si="9"/>
        <v>58.076156637841599</v>
      </c>
      <c r="AF13">
        <f t="shared" si="12"/>
        <v>0.4316495883948393</v>
      </c>
    </row>
    <row r="14" spans="1:32" x14ac:dyDescent="0.45">
      <c r="A14">
        <v>1.6792811879676199</v>
      </c>
      <c r="B14">
        <v>47.260747138925097</v>
      </c>
      <c r="C14">
        <v>1.69274110044658</v>
      </c>
      <c r="D14">
        <v>210.95674893750601</v>
      </c>
      <c r="E14">
        <v>1.6792811879676199</v>
      </c>
      <c r="F14">
        <v>39.373143922932002</v>
      </c>
      <c r="G14">
        <v>1.7240505739229399</v>
      </c>
      <c r="H14">
        <v>182.867891945232</v>
      </c>
      <c r="I14">
        <v>1.6792811879676199</v>
      </c>
      <c r="J14">
        <v>25.738582862523501</v>
      </c>
      <c r="K14">
        <v>1.69345461933192</v>
      </c>
      <c r="L14">
        <v>123.37740232506999</v>
      </c>
      <c r="Q14">
        <v>2.2000000000000002</v>
      </c>
      <c r="R14">
        <f t="shared" si="0"/>
        <v>46.416920496278799</v>
      </c>
      <c r="S14">
        <f t="shared" si="1"/>
        <v>229.24081273036313</v>
      </c>
      <c r="T14">
        <f t="shared" si="2"/>
        <v>9.3151023282615493E-4</v>
      </c>
      <c r="U14">
        <f t="shared" si="3"/>
        <v>110.03160742342524</v>
      </c>
      <c r="V14">
        <f t="shared" si="10"/>
        <v>0.47998262662262614</v>
      </c>
      <c r="W14">
        <f t="shared" si="4"/>
        <v>38.736827596315528</v>
      </c>
      <c r="X14">
        <f t="shared" si="13"/>
        <v>198.86387323148278</v>
      </c>
      <c r="Y14">
        <f t="shared" si="5"/>
        <v>7.7738356847872534E-4</v>
      </c>
      <c r="Z14">
        <f t="shared" si="6"/>
        <v>91.825897998735144</v>
      </c>
      <c r="AA14">
        <f t="shared" si="11"/>
        <v>0.46175253708272784</v>
      </c>
      <c r="AB14">
        <f t="shared" si="7"/>
        <v>25.200659675603916</v>
      </c>
      <c r="AC14">
        <f t="shared" si="14"/>
        <v>137.40432115431256</v>
      </c>
      <c r="AD14">
        <f t="shared" si="15"/>
        <v>5.0573523858991128E-4</v>
      </c>
      <c r="AE14">
        <f t="shared" si="9"/>
        <v>59.73832521827233</v>
      </c>
      <c r="AF14">
        <f t="shared" si="12"/>
        <v>0.43476307525425584</v>
      </c>
    </row>
    <row r="15" spans="1:32" x14ac:dyDescent="0.45">
      <c r="A15">
        <v>1.7627595816155099</v>
      </c>
      <c r="B15">
        <v>47.125751484861603</v>
      </c>
      <c r="C15">
        <v>1.7781880231615801</v>
      </c>
      <c r="D15">
        <v>214.00209695325</v>
      </c>
      <c r="E15">
        <v>1.7627595816155099</v>
      </c>
      <c r="F15">
        <v>39.2638617267854</v>
      </c>
      <c r="G15">
        <v>1.8094986642048201</v>
      </c>
      <c r="H15">
        <v>185.76992946611699</v>
      </c>
      <c r="I15">
        <v>1.7627595816155099</v>
      </c>
      <c r="J15">
        <v>25.680727582210601</v>
      </c>
      <c r="K15">
        <v>1.77891110381736</v>
      </c>
      <c r="L15">
        <v>125.24911131794001</v>
      </c>
      <c r="Q15">
        <v>2.2999999999999998</v>
      </c>
      <c r="R15">
        <f t="shared" si="0"/>
        <v>46.253899482835955</v>
      </c>
      <c r="S15">
        <f t="shared" si="1"/>
        <v>232.84825243509209</v>
      </c>
      <c r="T15">
        <f t="shared" si="2"/>
        <v>9.2823867278804604E-4</v>
      </c>
      <c r="U15">
        <f t="shared" si="3"/>
        <v>113.06954936552371</v>
      </c>
      <c r="V15">
        <f t="shared" si="10"/>
        <v>0.48559329169559717</v>
      </c>
      <c r="W15">
        <f t="shared" si="4"/>
        <v>38.614467187859134</v>
      </c>
      <c r="X15">
        <f t="shared" si="13"/>
        <v>202.2268558232935</v>
      </c>
      <c r="Y15">
        <f t="shared" si="5"/>
        <v>7.749279990150196E-4</v>
      </c>
      <c r="Z15">
        <f t="shared" si="6"/>
        <v>94.394644618908899</v>
      </c>
      <c r="AA15">
        <f t="shared" si="11"/>
        <v>0.46677600872849079</v>
      </c>
      <c r="AB15">
        <f t="shared" si="7"/>
        <v>25.093603382124019</v>
      </c>
      <c r="AC15">
        <f t="shared" si="14"/>
        <v>140.26396023489156</v>
      </c>
      <c r="AD15">
        <f t="shared" si="15"/>
        <v>5.0358679720692546E-4</v>
      </c>
      <c r="AE15">
        <f t="shared" si="9"/>
        <v>61.342339956154994</v>
      </c>
      <c r="AF15">
        <f t="shared" si="12"/>
        <v>0.43733500646515822</v>
      </c>
    </row>
    <row r="16" spans="1:32" x14ac:dyDescent="0.45">
      <c r="A16">
        <v>1.84623797526339</v>
      </c>
      <c r="B16">
        <v>46.9907558307982</v>
      </c>
      <c r="C16">
        <v>1.8636346539848501</v>
      </c>
      <c r="D16">
        <v>217.083272592708</v>
      </c>
      <c r="E16">
        <v>1.84623797526339</v>
      </c>
      <c r="F16">
        <v>39.173864624076501</v>
      </c>
      <c r="G16">
        <v>1.8949470463784099</v>
      </c>
      <c r="H16">
        <v>188.63613936328801</v>
      </c>
      <c r="I16">
        <v>1.84623797526339</v>
      </c>
      <c r="J16">
        <v>25.571445386063999</v>
      </c>
      <c r="K16">
        <v>1.8643604913957701</v>
      </c>
      <c r="L16">
        <v>127.99191495564899</v>
      </c>
      <c r="Q16">
        <v>2.4</v>
      </c>
      <c r="R16">
        <f t="shared" si="0"/>
        <v>46.090878469393118</v>
      </c>
      <c r="S16">
        <f t="shared" si="1"/>
        <v>236.45569213982111</v>
      </c>
      <c r="T16">
        <f t="shared" si="2"/>
        <v>9.2496711274993738E-4</v>
      </c>
      <c r="U16">
        <f t="shared" si="3"/>
        <v>116.0102719058452</v>
      </c>
      <c r="V16">
        <f t="shared" si="10"/>
        <v>0.4906216080315205</v>
      </c>
      <c r="W16">
        <f t="shared" si="4"/>
        <v>38.492106779402746</v>
      </c>
      <c r="X16">
        <f t="shared" si="13"/>
        <v>205.58983841510423</v>
      </c>
      <c r="Y16">
        <f t="shared" si="5"/>
        <v>7.7247242955131418E-4</v>
      </c>
      <c r="Z16">
        <f t="shared" si="6"/>
        <v>96.884240917054029</v>
      </c>
      <c r="AA16">
        <f t="shared" si="11"/>
        <v>0.47125014380057101</v>
      </c>
      <c r="AB16">
        <f t="shared" si="7"/>
        <v>24.986547088644119</v>
      </c>
      <c r="AC16">
        <f t="shared" si="14"/>
        <v>143.12359931547059</v>
      </c>
      <c r="AD16">
        <f t="shared" si="15"/>
        <v>5.0143835582393975E-4</v>
      </c>
      <c r="AE16">
        <f t="shared" si="9"/>
        <v>62.890884660979147</v>
      </c>
      <c r="AF16">
        <f t="shared" si="12"/>
        <v>0.43941659489960239</v>
      </c>
    </row>
    <row r="17" spans="1:32" x14ac:dyDescent="0.45">
      <c r="A17">
        <v>1.92971636891128</v>
      </c>
      <c r="B17">
        <v>46.855760176734698</v>
      </c>
      <c r="C17">
        <v>1.94908128480813</v>
      </c>
      <c r="D17">
        <v>220.16444823216699</v>
      </c>
      <c r="E17">
        <v>1.92971636891128</v>
      </c>
      <c r="F17">
        <v>39.077439156888303</v>
      </c>
      <c r="G17">
        <v>1.9803951366602901</v>
      </c>
      <c r="H17">
        <v>191.53817688417399</v>
      </c>
      <c r="I17">
        <v>1.92971636891128</v>
      </c>
      <c r="J17">
        <v>25.462163189917401</v>
      </c>
      <c r="K17">
        <v>1.94852227741492</v>
      </c>
      <c r="L17">
        <v>129.82338895839499</v>
      </c>
      <c r="Q17">
        <v>2.5</v>
      </c>
      <c r="R17">
        <f t="shared" si="0"/>
        <v>45.927857455950274</v>
      </c>
      <c r="S17">
        <f t="shared" si="1"/>
        <v>240.0631318445501</v>
      </c>
      <c r="T17">
        <f t="shared" si="2"/>
        <v>9.2169555271182861E-4</v>
      </c>
      <c r="U17">
        <f t="shared" si="3"/>
        <v>118.85818497273665</v>
      </c>
      <c r="V17">
        <f t="shared" si="10"/>
        <v>0.4951121984432903</v>
      </c>
      <c r="W17">
        <f t="shared" si="4"/>
        <v>38.369746370946359</v>
      </c>
      <c r="X17">
        <f t="shared" si="13"/>
        <v>208.95282100691497</v>
      </c>
      <c r="Y17">
        <f t="shared" si="5"/>
        <v>7.7001686008760855E-4</v>
      </c>
      <c r="Z17">
        <f t="shared" si="6"/>
        <v>99.298305301722323</v>
      </c>
      <c r="AA17">
        <f t="shared" si="11"/>
        <v>0.47521878299233966</v>
      </c>
      <c r="AB17">
        <f t="shared" si="7"/>
        <v>24.879490795164219</v>
      </c>
      <c r="AC17">
        <f t="shared" si="14"/>
        <v>145.98323839604961</v>
      </c>
      <c r="AD17">
        <f t="shared" si="15"/>
        <v>4.9928991444095393E-4</v>
      </c>
      <c r="AE17">
        <f t="shared" si="9"/>
        <v>64.386437399030271</v>
      </c>
      <c r="AF17">
        <f t="shared" si="12"/>
        <v>0.44105363126930469</v>
      </c>
    </row>
    <row r="18" spans="1:32" x14ac:dyDescent="0.45">
      <c r="A18">
        <v>2.0131947625591602</v>
      </c>
      <c r="B18">
        <v>46.714336158192097</v>
      </c>
      <c r="C18">
        <v>2.0345273318479702</v>
      </c>
      <c r="D18">
        <v>223.317279119055</v>
      </c>
      <c r="E18">
        <v>2.0131947625591602</v>
      </c>
      <c r="F18">
        <v>38.955300231783198</v>
      </c>
      <c r="G18">
        <v>2.06584322694217</v>
      </c>
      <c r="H18">
        <v>194.44021440505901</v>
      </c>
      <c r="I18">
        <v>2.0131947625591602</v>
      </c>
      <c r="J18">
        <v>25.397879545125299</v>
      </c>
      <c r="K18">
        <v>2.03526640168353</v>
      </c>
      <c r="L18">
        <v>132.60173587359901</v>
      </c>
      <c r="Q18">
        <v>2.6</v>
      </c>
      <c r="R18">
        <f t="shared" si="0"/>
        <v>45.764836442507431</v>
      </c>
      <c r="S18">
        <f t="shared" si="1"/>
        <v>243.67057154927909</v>
      </c>
      <c r="T18">
        <f t="shared" si="2"/>
        <v>9.1842399267371983E-4</v>
      </c>
      <c r="U18">
        <f t="shared" si="3"/>
        <v>121.61736878005711</v>
      </c>
      <c r="V18">
        <f t="shared" si="10"/>
        <v>0.49910569014059886</v>
      </c>
      <c r="W18">
        <f t="shared" si="4"/>
        <v>38.247385962489965</v>
      </c>
      <c r="X18">
        <f t="shared" si="13"/>
        <v>212.31580359872569</v>
      </c>
      <c r="Y18">
        <f t="shared" si="5"/>
        <v>7.6756129062390281E-4</v>
      </c>
      <c r="Z18">
        <f t="shared" si="6"/>
        <v>101.64018502102323</v>
      </c>
      <c r="AA18">
        <f t="shared" si="11"/>
        <v>0.47872171217702641</v>
      </c>
      <c r="AB18">
        <f t="shared" si="7"/>
        <v>24.772434501684319</v>
      </c>
      <c r="AC18">
        <f t="shared" si="14"/>
        <v>148.84287747662862</v>
      </c>
      <c r="AD18">
        <f t="shared" si="15"/>
        <v>4.9714147305796811E-4</v>
      </c>
      <c r="AE18">
        <f t="shared" si="9"/>
        <v>65.831291807542286</v>
      </c>
      <c r="AF18">
        <f t="shared" si="12"/>
        <v>0.44228714819007142</v>
      </c>
    </row>
    <row r="19" spans="1:32" x14ac:dyDescent="0.45">
      <c r="A19">
        <v>2.09667315620705</v>
      </c>
      <c r="B19">
        <v>46.592197233086999</v>
      </c>
      <c r="C19">
        <v>2.11997454645469</v>
      </c>
      <c r="D19">
        <v>226.326799511084</v>
      </c>
      <c r="E19">
        <v>2.09667315620705</v>
      </c>
      <c r="F19">
        <v>38.852446400115902</v>
      </c>
      <c r="G19">
        <v>2.15129190100749</v>
      </c>
      <c r="H19">
        <v>197.27059667851501</v>
      </c>
      <c r="I19">
        <v>2.09667315620705</v>
      </c>
      <c r="J19">
        <v>25.314310806895499</v>
      </c>
      <c r="K19">
        <v>2.1220169699637998</v>
      </c>
      <c r="L19">
        <v>134.589126386955</v>
      </c>
      <c r="Q19">
        <v>2.7</v>
      </c>
      <c r="R19">
        <f t="shared" si="0"/>
        <v>45.601815429064594</v>
      </c>
      <c r="S19">
        <f t="shared" si="1"/>
        <v>247.27801125400811</v>
      </c>
      <c r="T19">
        <f t="shared" si="2"/>
        <v>9.1515243263561128E-4</v>
      </c>
      <c r="U19">
        <f t="shared" si="3"/>
        <v>124.29160710301545</v>
      </c>
      <c r="V19">
        <f t="shared" si="10"/>
        <v>0.50263914074972493</v>
      </c>
      <c r="W19">
        <f t="shared" si="4"/>
        <v>38.125025554033577</v>
      </c>
      <c r="X19">
        <f t="shared" si="13"/>
        <v>215.67878619053641</v>
      </c>
      <c r="Y19">
        <f t="shared" si="5"/>
        <v>7.6510572116019718E-4</v>
      </c>
      <c r="Z19">
        <f t="shared" si="6"/>
        <v>103.91298355929437</v>
      </c>
      <c r="AA19">
        <f t="shared" si="11"/>
        <v>0.48179510555801658</v>
      </c>
      <c r="AB19">
        <f t="shared" si="7"/>
        <v>24.66537820820442</v>
      </c>
      <c r="AC19">
        <f t="shared" si="14"/>
        <v>151.70251655720762</v>
      </c>
      <c r="AD19">
        <f t="shared" si="15"/>
        <v>4.949930316749824E-4</v>
      </c>
      <c r="AE19">
        <f t="shared" si="9"/>
        <v>67.227575666811745</v>
      </c>
      <c r="AF19">
        <f t="shared" si="12"/>
        <v>0.44315399106421521</v>
      </c>
    </row>
    <row r="20" spans="1:32" x14ac:dyDescent="0.45">
      <c r="A20">
        <v>2.18015154985493</v>
      </c>
      <c r="B20">
        <v>46.457201579023597</v>
      </c>
      <c r="C20">
        <v>2.20542088538624</v>
      </c>
      <c r="D20">
        <v>229.44380277425699</v>
      </c>
      <c r="E20">
        <v>2.18015154985493</v>
      </c>
      <c r="F20">
        <v>38.7753060263653</v>
      </c>
      <c r="G20">
        <v>2.2367399912893702</v>
      </c>
      <c r="H20">
        <v>200.17263419940099</v>
      </c>
      <c r="I20">
        <v>2.18015154985493</v>
      </c>
      <c r="J20">
        <v>25.205028610748901</v>
      </c>
      <c r="K20">
        <v>2.2061684200817</v>
      </c>
      <c r="L20">
        <v>137.68925844107699</v>
      </c>
      <c r="Q20">
        <v>2.8</v>
      </c>
      <c r="R20">
        <f t="shared" si="0"/>
        <v>45.43879441562175</v>
      </c>
      <c r="S20">
        <f t="shared" si="1"/>
        <v>250.88545095873707</v>
      </c>
      <c r="T20">
        <f t="shared" si="2"/>
        <v>9.1188087259750251E-4</v>
      </c>
      <c r="U20">
        <f t="shared" si="3"/>
        <v>126.88441638346288</v>
      </c>
      <c r="V20">
        <f t="shared" si="10"/>
        <v>0.50574641095601613</v>
      </c>
      <c r="W20">
        <f t="shared" si="4"/>
        <v>38.00266514557719</v>
      </c>
      <c r="X20">
        <f t="shared" si="13"/>
        <v>219.04176878234713</v>
      </c>
      <c r="Y20">
        <f t="shared" si="5"/>
        <v>7.6265015169649155E-4</v>
      </c>
      <c r="Z20">
        <f t="shared" si="6"/>
        <v>106.11958459784651</v>
      </c>
      <c r="AA20">
        <f t="shared" si="11"/>
        <v>0.48447191231044712</v>
      </c>
      <c r="AB20">
        <f t="shared" si="7"/>
        <v>24.55832191472452</v>
      </c>
      <c r="AC20">
        <f t="shared" si="14"/>
        <v>154.56215563778665</v>
      </c>
      <c r="AD20">
        <f t="shared" si="15"/>
        <v>4.9284459029199658E-4</v>
      </c>
      <c r="AE20">
        <f t="shared" si="9"/>
        <v>68.57726714764533</v>
      </c>
      <c r="AF20">
        <f t="shared" si="12"/>
        <v>0.44368731054938698</v>
      </c>
    </row>
    <row r="21" spans="1:32" x14ac:dyDescent="0.45">
      <c r="A21">
        <v>2.2636299435028202</v>
      </c>
      <c r="B21">
        <v>46.315777560480903</v>
      </c>
      <c r="C21">
        <v>2.29086751620952</v>
      </c>
      <c r="D21">
        <v>232.52497841371601</v>
      </c>
      <c r="E21">
        <v>2.2636299435028202</v>
      </c>
      <c r="F21">
        <v>38.6595954657395</v>
      </c>
      <c r="G21">
        <v>2.3221883734629598</v>
      </c>
      <c r="H21">
        <v>203.03884409657101</v>
      </c>
      <c r="I21">
        <v>2.2636299435028202</v>
      </c>
      <c r="J21">
        <v>25.140744965956799</v>
      </c>
      <c r="K21">
        <v>2.2929183779376099</v>
      </c>
      <c r="L21">
        <v>139.75157418339199</v>
      </c>
      <c r="Q21">
        <v>2.9</v>
      </c>
      <c r="R21">
        <f t="shared" si="0"/>
        <v>45.275773402178913</v>
      </c>
      <c r="S21">
        <f t="shared" si="1"/>
        <v>254.49289066346608</v>
      </c>
      <c r="T21">
        <f t="shared" si="2"/>
        <v>9.0860931255939384E-4</v>
      </c>
      <c r="U21">
        <f t="shared" si="3"/>
        <v>129.3990712833085</v>
      </c>
      <c r="V21">
        <f t="shared" si="10"/>
        <v>0.50845849149641675</v>
      </c>
      <c r="W21">
        <f t="shared" si="4"/>
        <v>37.880304737120795</v>
      </c>
      <c r="X21">
        <f t="shared" si="13"/>
        <v>222.40475137415785</v>
      </c>
      <c r="Y21">
        <f t="shared" si="5"/>
        <v>7.6019458223278581E-4</v>
      </c>
      <c r="Z21">
        <f t="shared" si="6"/>
        <v>108.26267304969434</v>
      </c>
      <c r="AA21">
        <f t="shared" si="11"/>
        <v>0.48678219498809611</v>
      </c>
      <c r="AB21">
        <f t="shared" si="7"/>
        <v>24.451265621244623</v>
      </c>
      <c r="AC21">
        <f t="shared" si="14"/>
        <v>157.42179471836567</v>
      </c>
      <c r="AD21">
        <f t="shared" si="15"/>
        <v>4.9069614890901077E-4</v>
      </c>
      <c r="AE21">
        <f t="shared" si="9"/>
        <v>69.882209078691872</v>
      </c>
      <c r="AF21">
        <f t="shared" si="12"/>
        <v>0.44391698877346769</v>
      </c>
    </row>
    <row r="22" spans="1:32" x14ac:dyDescent="0.45">
      <c r="A22">
        <v>2.34710833715071</v>
      </c>
      <c r="B22">
        <v>46.180781906417501</v>
      </c>
      <c r="C22">
        <v>2.3763141470328</v>
      </c>
      <c r="D22">
        <v>235.606154053175</v>
      </c>
      <c r="E22">
        <v>2.34710833715071</v>
      </c>
      <c r="F22">
        <v>38.5438849051137</v>
      </c>
      <c r="G22">
        <v>2.4076379232034402</v>
      </c>
      <c r="H22">
        <v>205.76174349888399</v>
      </c>
      <c r="I22">
        <v>2.34710833715071</v>
      </c>
      <c r="J22">
        <v>25.025034405330999</v>
      </c>
      <c r="K22">
        <v>2.3803128933294699</v>
      </c>
      <c r="L22">
        <v>142.17666831133499</v>
      </c>
      <c r="Q22">
        <v>3</v>
      </c>
      <c r="R22">
        <f t="shared" si="0"/>
        <v>45.11275238873607</v>
      </c>
      <c r="S22">
        <f t="shared" si="1"/>
        <v>258.10033036819505</v>
      </c>
      <c r="T22">
        <f t="shared" si="2"/>
        <v>9.0533775252128507E-4</v>
      </c>
      <c r="U22">
        <f t="shared" si="3"/>
        <v>131.83862719947282</v>
      </c>
      <c r="V22">
        <f t="shared" si="10"/>
        <v>0.51080379095756057</v>
      </c>
      <c r="W22">
        <f t="shared" si="4"/>
        <v>37.757944328664408</v>
      </c>
      <c r="X22">
        <f t="shared" si="13"/>
        <v>225.7677339659686</v>
      </c>
      <c r="Y22">
        <f t="shared" si="5"/>
        <v>7.5773901276908018E-4</v>
      </c>
      <c r="Z22">
        <f t="shared" si="6"/>
        <v>110.34475359140691</v>
      </c>
      <c r="AA22">
        <f t="shared" si="11"/>
        <v>0.488753426599214</v>
      </c>
      <c r="AB22">
        <f t="shared" si="7"/>
        <v>24.344209327764723</v>
      </c>
      <c r="AC22">
        <f t="shared" si="14"/>
        <v>160.28143379894468</v>
      </c>
      <c r="AD22">
        <f t="shared" si="15"/>
        <v>4.8854770752602506E-4</v>
      </c>
      <c r="AE22">
        <f t="shared" si="9"/>
        <v>71.144121519627447</v>
      </c>
      <c r="AF22">
        <f t="shared" si="12"/>
        <v>0.4438700093541082</v>
      </c>
    </row>
    <row r="23" spans="1:32" x14ac:dyDescent="0.45">
      <c r="A23">
        <v>2.43058673079859</v>
      </c>
      <c r="B23">
        <v>46.032929523395602</v>
      </c>
      <c r="C23">
        <v>2.4617607778560702</v>
      </c>
      <c r="D23">
        <v>238.687329692633</v>
      </c>
      <c r="E23">
        <v>2.43058673079859</v>
      </c>
      <c r="F23">
        <v>38.453887802404701</v>
      </c>
      <c r="G23">
        <v>2.4930857215936002</v>
      </c>
      <c r="H23">
        <v>208.699608643484</v>
      </c>
      <c r="I23">
        <v>2.43058673079859</v>
      </c>
      <c r="J23">
        <v>24.9478940315804</v>
      </c>
      <c r="K23">
        <v>2.4625237411138801</v>
      </c>
      <c r="L23">
        <v>145.03903953453701</v>
      </c>
      <c r="Q23">
        <v>3.1</v>
      </c>
      <c r="R23">
        <f t="shared" si="0"/>
        <v>44.949731375293226</v>
      </c>
      <c r="S23">
        <f t="shared" si="1"/>
        <v>261.70777007292406</v>
      </c>
      <c r="T23">
        <f t="shared" si="2"/>
        <v>9.020661924831763E-4</v>
      </c>
      <c r="U23">
        <f t="shared" si="3"/>
        <v>134.2059401686287</v>
      </c>
      <c r="V23">
        <f t="shared" si="10"/>
        <v>0.51280838979764576</v>
      </c>
      <c r="W23">
        <f t="shared" si="4"/>
        <v>37.63558392020802</v>
      </c>
      <c r="X23">
        <f t="shared" si="13"/>
        <v>229.13071655777929</v>
      </c>
      <c r="Y23">
        <f t="shared" si="5"/>
        <v>7.5528344330537454E-4</v>
      </c>
      <c r="Z23">
        <f t="shared" si="6"/>
        <v>112.36816704500032</v>
      </c>
      <c r="AA23">
        <f t="shared" si="11"/>
        <v>0.49041075213791657</v>
      </c>
      <c r="AB23">
        <f t="shared" si="7"/>
        <v>24.237153034284823</v>
      </c>
      <c r="AC23">
        <f t="shared" si="14"/>
        <v>163.14107287952368</v>
      </c>
      <c r="AD23">
        <f t="shared" si="15"/>
        <v>4.8639926614303924E-4</v>
      </c>
      <c r="AE23">
        <f t="shared" si="9"/>
        <v>72.364612878755096</v>
      </c>
      <c r="AF23">
        <f t="shared" si="12"/>
        <v>0.4435707795804118</v>
      </c>
    </row>
    <row r="24" spans="1:32" x14ac:dyDescent="0.45">
      <c r="A24">
        <v>2.5140651244464798</v>
      </c>
      <c r="B24">
        <v>45.910790598290603</v>
      </c>
      <c r="C24">
        <v>2.54720711678763</v>
      </c>
      <c r="D24">
        <v>241.80433295580599</v>
      </c>
      <c r="E24">
        <v>2.5140651244464798</v>
      </c>
      <c r="F24">
        <v>38.370319064175</v>
      </c>
      <c r="G24">
        <v>2.5785346875506399</v>
      </c>
      <c r="H24">
        <v>211.494163293225</v>
      </c>
      <c r="I24">
        <v>2.5140651244464798</v>
      </c>
      <c r="J24">
        <v>24.864325293350699</v>
      </c>
      <c r="K24">
        <v>2.54797575942434</v>
      </c>
      <c r="L24">
        <v>147.458939604862</v>
      </c>
      <c r="Q24">
        <v>3.2</v>
      </c>
      <c r="R24">
        <f t="shared" si="0"/>
        <v>44.786710361850389</v>
      </c>
      <c r="S24">
        <f t="shared" si="1"/>
        <v>265.31520977765308</v>
      </c>
      <c r="T24">
        <f t="shared" si="2"/>
        <v>8.9879463244506763E-4</v>
      </c>
      <c r="U24">
        <f t="shared" si="3"/>
        <v>136.5036845206657</v>
      </c>
      <c r="V24">
        <f t="shared" si="10"/>
        <v>0.51449626515970326</v>
      </c>
      <c r="W24">
        <f t="shared" si="4"/>
        <v>37.513223511751626</v>
      </c>
      <c r="X24">
        <f t="shared" si="13"/>
        <v>232.49369914959004</v>
      </c>
      <c r="Y24">
        <f t="shared" si="5"/>
        <v>7.528278738416688E-4</v>
      </c>
      <c r="Z24">
        <f t="shared" si="6"/>
        <v>114.33510490565527</v>
      </c>
      <c r="AA24">
        <f t="shared" si="11"/>
        <v>0.49177721944236558</v>
      </c>
      <c r="AB24">
        <f t="shared" si="7"/>
        <v>24.130096740804923</v>
      </c>
      <c r="AC24">
        <f t="shared" si="14"/>
        <v>166.00071196010271</v>
      </c>
      <c r="AD24">
        <f t="shared" si="15"/>
        <v>4.8425082476005347E-4</v>
      </c>
      <c r="AE24">
        <f t="shared" si="9"/>
        <v>73.545189774994043</v>
      </c>
      <c r="AF24">
        <f t="shared" si="12"/>
        <v>0.44304141173003037</v>
      </c>
    </row>
    <row r="25" spans="1:32" x14ac:dyDescent="0.45">
      <c r="A25">
        <v>2.5975435180943598</v>
      </c>
      <c r="B25">
        <v>45.769366579747903</v>
      </c>
      <c r="C25">
        <v>2.6326540395026301</v>
      </c>
      <c r="D25">
        <v>244.84968097154999</v>
      </c>
      <c r="E25">
        <v>2.5975435180943598</v>
      </c>
      <c r="F25">
        <v>38.248180139069902</v>
      </c>
      <c r="G25">
        <v>2.66398277783252</v>
      </c>
      <c r="H25">
        <v>214.39620081411101</v>
      </c>
      <c r="I25">
        <v>2.5975435180943598</v>
      </c>
      <c r="J25">
        <v>24.7743281906417</v>
      </c>
      <c r="K25">
        <v>2.6334264822915401</v>
      </c>
      <c r="L25">
        <v>150.03784608138801</v>
      </c>
      <c r="Q25">
        <v>3.3</v>
      </c>
      <c r="R25">
        <f t="shared" si="0"/>
        <v>44.623689348407545</v>
      </c>
      <c r="S25">
        <f t="shared" si="1"/>
        <v>268.92264948238204</v>
      </c>
      <c r="T25">
        <f t="shared" si="2"/>
        <v>8.9552307240695875E-4</v>
      </c>
      <c r="U25">
        <f t="shared" si="3"/>
        <v>138.73436858309549</v>
      </c>
      <c r="V25">
        <f t="shared" si="10"/>
        <v>0.51588949034277753</v>
      </c>
      <c r="W25">
        <f t="shared" si="4"/>
        <v>37.390863103295239</v>
      </c>
      <c r="X25">
        <f t="shared" si="13"/>
        <v>235.85668174140073</v>
      </c>
      <c r="Y25">
        <f t="shared" si="5"/>
        <v>7.5037230437796317E-4</v>
      </c>
      <c r="Z25">
        <f t="shared" si="6"/>
        <v>116.24762226428832</v>
      </c>
      <c r="AA25">
        <f t="shared" si="11"/>
        <v>0.49287398349708478</v>
      </c>
      <c r="AB25">
        <f t="shared" si="7"/>
        <v>24.023040447325023</v>
      </c>
      <c r="AC25">
        <f t="shared" si="14"/>
        <v>168.86035104068173</v>
      </c>
      <c r="AD25">
        <f t="shared" si="15"/>
        <v>4.8210238337706765E-4</v>
      </c>
      <c r="AE25">
        <f t="shared" si="9"/>
        <v>74.687265812653763</v>
      </c>
      <c r="AF25">
        <f t="shared" si="12"/>
        <v>0.44230196936319383</v>
      </c>
    </row>
    <row r="26" spans="1:32" x14ac:dyDescent="0.45">
      <c r="A26">
        <v>2.68102191174225</v>
      </c>
      <c r="B26">
        <v>45.627942561205202</v>
      </c>
      <c r="C26">
        <v>2.7181006703259101</v>
      </c>
      <c r="D26">
        <v>247.93085661100901</v>
      </c>
      <c r="E26">
        <v>2.68102191174225</v>
      </c>
      <c r="F26">
        <v>38.132469578444102</v>
      </c>
      <c r="G26">
        <v>2.7494305762226801</v>
      </c>
      <c r="H26">
        <v>217.33406595871099</v>
      </c>
      <c r="I26">
        <v>2.68102191174225</v>
      </c>
      <c r="J26">
        <v>24.690759452411999</v>
      </c>
      <c r="K26">
        <v>2.7188787563547399</v>
      </c>
      <c r="L26">
        <v>152.42635432903</v>
      </c>
      <c r="Q26">
        <v>3.4</v>
      </c>
      <c r="R26">
        <f t="shared" si="0"/>
        <v>44.460668334964708</v>
      </c>
      <c r="S26">
        <f t="shared" si="1"/>
        <v>272.530089187111</v>
      </c>
      <c r="T26">
        <f t="shared" si="2"/>
        <v>8.9225151236885009E-4</v>
      </c>
      <c r="U26">
        <f t="shared" si="3"/>
        <v>140.90034869197203</v>
      </c>
      <c r="V26">
        <f t="shared" si="10"/>
        <v>0.51700841221694993</v>
      </c>
      <c r="W26">
        <f t="shared" si="4"/>
        <v>37.268502694838844</v>
      </c>
      <c r="X26">
        <f t="shared" si="13"/>
        <v>239.21966433321148</v>
      </c>
      <c r="Y26">
        <f t="shared" si="5"/>
        <v>7.4791673491425743E-4</v>
      </c>
      <c r="Z26">
        <f t="shared" si="6"/>
        <v>118.10764933555649</v>
      </c>
      <c r="AA26">
        <f t="shared" si="11"/>
        <v>0.49372048767296633</v>
      </c>
      <c r="AB26">
        <f t="shared" si="7"/>
        <v>23.915984153845123</v>
      </c>
      <c r="AC26">
        <f t="shared" si="14"/>
        <v>171.71999012126074</v>
      </c>
      <c r="AD26">
        <f t="shared" si="15"/>
        <v>4.7995394199408184E-4</v>
      </c>
      <c r="AE26">
        <f t="shared" si="9"/>
        <v>75.792169411416708</v>
      </c>
      <c r="AF26">
        <f t="shared" si="12"/>
        <v>0.44137068350572217</v>
      </c>
    </row>
    <row r="27" spans="1:32" x14ac:dyDescent="0.45">
      <c r="A27">
        <v>2.76450030539013</v>
      </c>
      <c r="B27">
        <v>45.4929469071418</v>
      </c>
      <c r="C27">
        <v>2.8035478849326201</v>
      </c>
      <c r="D27">
        <v>250.94037700303801</v>
      </c>
      <c r="E27">
        <v>2.76450030539013</v>
      </c>
      <c r="F27">
        <v>38.055329204693599</v>
      </c>
      <c r="G27">
        <v>2.834879250288</v>
      </c>
      <c r="H27">
        <v>220.16444823216699</v>
      </c>
      <c r="I27">
        <v>2.76450030539013</v>
      </c>
      <c r="J27">
        <v>24.594333985223798</v>
      </c>
      <c r="K27">
        <v>2.8043319894907301</v>
      </c>
      <c r="L27">
        <v>154.69714324161001</v>
      </c>
    </row>
    <row r="28" spans="1:32" x14ac:dyDescent="0.45">
      <c r="A28">
        <v>2.8479786990380198</v>
      </c>
      <c r="B28">
        <v>45.364379617557503</v>
      </c>
      <c r="C28">
        <v>2.88899334818902</v>
      </c>
      <c r="D28">
        <v>254.16486313735501</v>
      </c>
      <c r="E28">
        <v>2.8479786990380198</v>
      </c>
      <c r="F28">
        <v>37.946047008546998</v>
      </c>
      <c r="G28">
        <v>2.92032734056987</v>
      </c>
      <c r="H28">
        <v>223.06648575305201</v>
      </c>
      <c r="I28">
        <v>2.8479786990380198</v>
      </c>
      <c r="J28">
        <v>24.504336882514799</v>
      </c>
      <c r="K28">
        <v>2.8897853210822699</v>
      </c>
      <c r="L28">
        <v>156.95584743984199</v>
      </c>
    </row>
    <row r="29" spans="1:32" x14ac:dyDescent="0.45">
      <c r="A29">
        <v>2.9314570926858998</v>
      </c>
      <c r="B29">
        <v>45.222955599014902</v>
      </c>
      <c r="C29">
        <v>2.9744405627957402</v>
      </c>
      <c r="D29">
        <v>257.17438352938501</v>
      </c>
      <c r="E29">
        <v>2.9314570926858998</v>
      </c>
      <c r="F29">
        <v>37.830336447921198</v>
      </c>
      <c r="G29">
        <v>3.0057754308517501</v>
      </c>
      <c r="H29">
        <v>225.96852327393799</v>
      </c>
      <c r="I29">
        <v>2.9314570926858998</v>
      </c>
      <c r="J29">
        <v>24.4143397798058</v>
      </c>
      <c r="K29">
        <v>2.97523419785017</v>
      </c>
      <c r="L29">
        <v>159.76134941905201</v>
      </c>
    </row>
    <row r="30" spans="1:32" x14ac:dyDescent="0.45">
      <c r="A30">
        <v>3.01493548633379</v>
      </c>
      <c r="B30">
        <v>45.0879599449514</v>
      </c>
      <c r="C30">
        <v>3.0598869017272898</v>
      </c>
      <c r="D30">
        <v>260.291386792558</v>
      </c>
      <c r="E30">
        <v>3.01493548633379</v>
      </c>
      <c r="F30">
        <v>37.733910980733</v>
      </c>
      <c r="G30">
        <v>3.09122381302535</v>
      </c>
      <c r="H30">
        <v>228.83473317110801</v>
      </c>
      <c r="I30">
        <v>3.01493548633379</v>
      </c>
      <c r="J30">
        <v>24.337199406055301</v>
      </c>
      <c r="K30">
        <v>3.0606858927631402</v>
      </c>
      <c r="L30">
        <v>162.22094422168399</v>
      </c>
    </row>
    <row r="31" spans="1:32" x14ac:dyDescent="0.45">
      <c r="A31">
        <v>3.0984138799816701</v>
      </c>
      <c r="B31">
        <v>44.952964290887998</v>
      </c>
      <c r="C31">
        <v>3.1453335325505698</v>
      </c>
      <c r="D31">
        <v>263.37256243201699</v>
      </c>
      <c r="E31">
        <v>3.0984138799816701</v>
      </c>
      <c r="F31">
        <v>37.6503422425032</v>
      </c>
      <c r="G31">
        <v>3.1766719033072301</v>
      </c>
      <c r="H31">
        <v>231.736770691994</v>
      </c>
      <c r="I31">
        <v>3.0984138799816701</v>
      </c>
      <c r="J31">
        <v>24.253630667825501</v>
      </c>
      <c r="K31">
        <v>3.1461382780231801</v>
      </c>
      <c r="L31">
        <v>164.59580385076799</v>
      </c>
    </row>
    <row r="32" spans="1:32" x14ac:dyDescent="0.45">
      <c r="A32">
        <v>3.1818922736295598</v>
      </c>
      <c r="B32">
        <v>44.811540272345297</v>
      </c>
      <c r="C32">
        <v>3.2307804552655699</v>
      </c>
      <c r="D32">
        <v>266.41791044776102</v>
      </c>
      <c r="E32">
        <v>3.1818922736295598</v>
      </c>
      <c r="F32">
        <v>37.5346316818774</v>
      </c>
      <c r="G32">
        <v>3.2621199935891099</v>
      </c>
      <c r="H32">
        <v>234.63880821287901</v>
      </c>
      <c r="I32">
        <v>3.1818922736295598</v>
      </c>
      <c r="J32">
        <v>24.150776836158201</v>
      </c>
      <c r="K32">
        <v>3.2315907142484499</v>
      </c>
      <c r="L32">
        <v>166.96440786301301</v>
      </c>
    </row>
    <row r="33" spans="1:12" x14ac:dyDescent="0.45">
      <c r="A33">
        <v>3.2653706672774399</v>
      </c>
      <c r="B33">
        <v>44.6829729827611</v>
      </c>
      <c r="C33">
        <v>3.31622679419712</v>
      </c>
      <c r="D33">
        <v>269.53491371093401</v>
      </c>
      <c r="E33">
        <v>3.2653706672774399</v>
      </c>
      <c r="F33">
        <v>37.425349485730798</v>
      </c>
      <c r="G33">
        <v>3.3475683757626999</v>
      </c>
      <c r="H33">
        <v>237.50501811005</v>
      </c>
      <c r="I33">
        <v>3.2653706672774399</v>
      </c>
      <c r="J33">
        <v>24.047923004490801</v>
      </c>
      <c r="K33">
        <v>3.31704058831306</v>
      </c>
      <c r="L33">
        <v>169.647498794532</v>
      </c>
    </row>
    <row r="34" spans="1:12" x14ac:dyDescent="0.45">
      <c r="A34">
        <v>3.3488490609253301</v>
      </c>
      <c r="B34">
        <v>44.5415489642184</v>
      </c>
      <c r="C34">
        <v>3.4016734250203999</v>
      </c>
      <c r="D34">
        <v>272.61608935039197</v>
      </c>
      <c r="E34">
        <v>3.3488490609253301</v>
      </c>
      <c r="F34">
        <v>37.335352383021799</v>
      </c>
      <c r="G34">
        <v>3.4291326715721899</v>
      </c>
      <c r="H34">
        <v>240.249414086591</v>
      </c>
      <c r="I34">
        <v>3.3488490609253301</v>
      </c>
      <c r="J34">
        <v>23.983639359698699</v>
      </c>
      <c r="K34">
        <v>3.4024931594803398</v>
      </c>
      <c r="L34">
        <v>171.99953963946399</v>
      </c>
    </row>
    <row r="35" spans="1:12" x14ac:dyDescent="0.45">
      <c r="A35">
        <v>3.4247385096961298</v>
      </c>
      <c r="B35">
        <v>44.425124140872697</v>
      </c>
      <c r="C35">
        <v>3.4560497389834102</v>
      </c>
      <c r="D35">
        <v>274.431355618601</v>
      </c>
      <c r="E35">
        <v>3.4323274545732101</v>
      </c>
      <c r="F35">
        <v>37.232498551354503</v>
      </c>
      <c r="I35">
        <v>3.4323274545732101</v>
      </c>
      <c r="J35">
        <v>23.8936422569897</v>
      </c>
      <c r="K35">
        <v>3.4801817487534601</v>
      </c>
      <c r="L35">
        <v>173.593557693625</v>
      </c>
    </row>
    <row r="36" spans="1:12" x14ac:dyDescent="0.45">
      <c r="I36">
        <v>3.4854500687127801</v>
      </c>
      <c r="J36">
        <v>23.863643222753399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734F-40D1-4B97-8284-2A5D71974AB0}">
  <dimension ref="A1:AF45"/>
  <sheetViews>
    <sheetView topLeftCell="A23" workbookViewId="0">
      <selection activeCell="V3" sqref="V3"/>
    </sheetView>
  </sheetViews>
  <sheetFormatPr defaultRowHeight="14.25" x14ac:dyDescent="0.45"/>
  <sheetData>
    <row r="1" spans="1:32" x14ac:dyDescent="0.45">
      <c r="A1" t="s">
        <v>0</v>
      </c>
      <c r="N1" t="s">
        <v>6</v>
      </c>
      <c r="O1">
        <v>1.2040999999999999</v>
      </c>
      <c r="R1">
        <v>3500</v>
      </c>
      <c r="W1">
        <v>3000</v>
      </c>
      <c r="AB1" t="s">
        <v>10</v>
      </c>
    </row>
    <row r="2" spans="1:32" x14ac:dyDescent="0.45">
      <c r="A2" t="s">
        <v>17</v>
      </c>
      <c r="E2" t="s">
        <v>3</v>
      </c>
      <c r="I2" t="s">
        <v>4</v>
      </c>
      <c r="N2" t="s">
        <v>12</v>
      </c>
      <c r="O2">
        <v>1.4</v>
      </c>
      <c r="Q2" t="s">
        <v>1</v>
      </c>
      <c r="R2" t="s">
        <v>7</v>
      </c>
      <c r="S2" t="s">
        <v>8</v>
      </c>
      <c r="T2" t="s">
        <v>9</v>
      </c>
      <c r="U2" t="s">
        <v>11</v>
      </c>
      <c r="W2" t="s">
        <v>7</v>
      </c>
      <c r="X2" t="s">
        <v>8</v>
      </c>
      <c r="Y2" t="s">
        <v>9</v>
      </c>
      <c r="Z2" t="s">
        <v>11</v>
      </c>
      <c r="AB2" t="s">
        <v>7</v>
      </c>
      <c r="AC2" t="s">
        <v>8</v>
      </c>
      <c r="AD2" t="s">
        <v>9</v>
      </c>
      <c r="AE2" t="s">
        <v>11</v>
      </c>
    </row>
    <row r="3" spans="1:32" x14ac:dyDescent="0.45">
      <c r="A3" t="s">
        <v>1</v>
      </c>
      <c r="B3" t="s">
        <v>2</v>
      </c>
      <c r="C3" t="s">
        <v>1</v>
      </c>
      <c r="D3" t="s">
        <v>5</v>
      </c>
      <c r="E3" t="s">
        <v>1</v>
      </c>
      <c r="F3" t="s">
        <v>2</v>
      </c>
      <c r="G3" t="s">
        <v>1</v>
      </c>
      <c r="H3" t="s">
        <v>5</v>
      </c>
      <c r="I3" t="s">
        <v>1</v>
      </c>
      <c r="J3" t="s">
        <v>2</v>
      </c>
      <c r="K3" t="s">
        <v>1</v>
      </c>
      <c r="L3" t="s">
        <v>5</v>
      </c>
      <c r="N3" t="s">
        <v>13</v>
      </c>
      <c r="O3">
        <f>O2-1</f>
        <v>0.39999999999999991</v>
      </c>
      <c r="Q3">
        <v>0</v>
      </c>
      <c r="R3">
        <f>_xlfn.FORECAST.LINEAR(Q3,$B$4:$B$90,$A$4:$A$90)</f>
        <v>102.65169130896822</v>
      </c>
      <c r="S3">
        <f>_xlfn.FORECAST.LINEAR(Q3,$D$4:$D$90,$C$4:$C$90)</f>
        <v>463.33261827867324</v>
      </c>
      <c r="T3">
        <f t="shared" ref="T3:T26" si="0">(R3/1000)*$O$1/60</f>
        <v>2.0600483584188108E-3</v>
      </c>
      <c r="U3">
        <f t="shared" ref="U3:U45" si="1">(((1+$Q3)^($O$3/$O$2))-1)*$O$5*$O$4*T3</f>
        <v>0</v>
      </c>
      <c r="V3">
        <f t="shared" ref="V3:V45" si="2">U3/S3</f>
        <v>0</v>
      </c>
      <c r="W3">
        <f t="shared" ref="W3:W45" si="3">_xlfn.FORECAST.LINEAR(Q3,$F$4:$F$90,$E$4:$E$90)</f>
        <v>87.245659648478124</v>
      </c>
      <c r="X3">
        <f t="shared" ref="X3:X45" si="4">_xlfn.FORECAST.LINEAR(Q3,$H$4:$H$90,$G$4:$G$90)</f>
        <v>399.3509729389699</v>
      </c>
      <c r="Y3">
        <f t="shared" ref="Y3:Y26" si="5">(W3/1000)*$O$1/60</f>
        <v>1.7508749797122082E-3</v>
      </c>
      <c r="Z3">
        <f t="shared" ref="Z3:Z45" si="6">(((1+$Q3)^($O$3/$O$2))-1)*$O$5*$O$4*Y3</f>
        <v>0</v>
      </c>
      <c r="AA3">
        <f>Z3/X3</f>
        <v>0</v>
      </c>
      <c r="AB3">
        <f t="shared" ref="AB3:AB45" si="7">_xlfn.FORECAST.LINEAR(Q3,$J$4:$J$90,$I$4:$I$90)</f>
        <v>58.930981796049373</v>
      </c>
      <c r="AC3">
        <f t="shared" ref="AC3:AC45" si="8">_xlfn.FORECAST.LINEAR(Q3,$L$4:$L$90,$K$4:$K$90)</f>
        <v>256.81581504317569</v>
      </c>
      <c r="AD3">
        <f t="shared" ref="AD3:AD12" si="9">(AB3/1000)*$O$1/60</f>
        <v>1.1826465863437176E-3</v>
      </c>
      <c r="AE3">
        <f t="shared" ref="AE3:AE45" si="10">(((1+$Q3)^($O$3/$O$2))-1)*$O$5*$O$4*AD3</f>
        <v>0</v>
      </c>
      <c r="AF3">
        <f>AE3/AC3</f>
        <v>0</v>
      </c>
    </row>
    <row r="4" spans="1:32" x14ac:dyDescent="0.45">
      <c r="A4">
        <v>2.8654133546663199E-2</v>
      </c>
      <c r="B4">
        <v>101.38632034632001</v>
      </c>
      <c r="C4">
        <v>7.1008438646631394E-2</v>
      </c>
      <c r="D4">
        <v>481.77327148034999</v>
      </c>
      <c r="E4">
        <v>8.7458353900359498E-2</v>
      </c>
      <c r="F4">
        <v>86.165887445887407</v>
      </c>
      <c r="G4">
        <v>7.5961263922018796E-2</v>
      </c>
      <c r="H4">
        <v>420.21387887946003</v>
      </c>
      <c r="I4">
        <v>8.85049612308344E-2</v>
      </c>
      <c r="J4">
        <v>57.772593467138897</v>
      </c>
      <c r="K4">
        <v>9.6733457554261104E-2</v>
      </c>
      <c r="L4">
        <v>280.10155019919</v>
      </c>
      <c r="N4" t="s">
        <v>14</v>
      </c>
      <c r="O4">
        <v>1005</v>
      </c>
      <c r="Q4">
        <v>2.2999999999999998</v>
      </c>
      <c r="R4">
        <f>_xlfn.FORECAST.LINEAR(Q4,$B$4:$B$90,$A$4:$A$90)</f>
        <v>101.04448296104141</v>
      </c>
      <c r="S4">
        <f>_xlfn.FORECAST.LINEAR(Q4,$D$4:$D$90,$C$4:$C$90)</f>
        <v>642.35237955118168</v>
      </c>
      <c r="T4">
        <f t="shared" si="0"/>
        <v>2.027794365556499E-3</v>
      </c>
      <c r="U4">
        <f t="shared" si="1"/>
        <v>247.00737196259391</v>
      </c>
      <c r="V4">
        <f t="shared" si="2"/>
        <v>0.38453562223149318</v>
      </c>
      <c r="W4">
        <f t="shared" si="3"/>
        <v>85.390310072294042</v>
      </c>
      <c r="X4">
        <f t="shared" si="4"/>
        <v>564.76867250634552</v>
      </c>
      <c r="Y4">
        <f t="shared" si="5"/>
        <v>1.7136412059674875E-3</v>
      </c>
      <c r="Z4">
        <f t="shared" si="6"/>
        <v>208.74010598045803</v>
      </c>
      <c r="AA4">
        <f>Z4/X4</f>
        <v>0.36960284120240877</v>
      </c>
      <c r="AB4">
        <f t="shared" si="7"/>
        <v>55.52618741117471</v>
      </c>
      <c r="AC4">
        <f t="shared" si="8"/>
        <v>401.93123323173052</v>
      </c>
      <c r="AD4">
        <f t="shared" si="9"/>
        <v>1.1143180376965911E-3</v>
      </c>
      <c r="AE4">
        <f t="shared" si="10"/>
        <v>135.73603650210984</v>
      </c>
      <c r="AF4">
        <f>AE4/AC4</f>
        <v>0.33770960124378346</v>
      </c>
    </row>
    <row r="5" spans="1:32" x14ac:dyDescent="0.45">
      <c r="A5">
        <v>0.18281184575581699</v>
      </c>
      <c r="B5">
        <v>101.80432900432901</v>
      </c>
      <c r="C5">
        <v>0.22263075855617601</v>
      </c>
      <c r="D5">
        <v>491.90187355362201</v>
      </c>
      <c r="E5">
        <v>0.238205405014383</v>
      </c>
      <c r="F5">
        <v>86.165887445887407</v>
      </c>
      <c r="G5">
        <v>0.22204790539864</v>
      </c>
      <c r="H5">
        <v>427.52898037682399</v>
      </c>
      <c r="I5">
        <v>0.23925497863866099</v>
      </c>
      <c r="J5">
        <v>57.692121212121201</v>
      </c>
      <c r="K5">
        <v>0.24833437900872199</v>
      </c>
      <c r="L5">
        <v>287.86681178869901</v>
      </c>
      <c r="N5" t="s">
        <v>15</v>
      </c>
      <c r="O5">
        <v>298.14999999999998</v>
      </c>
      <c r="Q5">
        <v>2.4</v>
      </c>
      <c r="R5">
        <f t="shared" ref="R5:R45" si="11">_xlfn.FORECAST.LINEAR(Q5,$B$4:$B$90,$A$4:$A$90)</f>
        <v>100.97460433721849</v>
      </c>
      <c r="S5">
        <f t="shared" ref="S5:S45" si="12">_xlfn.FORECAST.LINEAR(Q5,$D$4:$D$90,$C$4:$C$90)</f>
        <v>650.13584743259514</v>
      </c>
      <c r="T5">
        <f t="shared" si="0"/>
        <v>2.0263920180407465E-3</v>
      </c>
      <c r="U5">
        <f t="shared" si="1"/>
        <v>254.15205120303051</v>
      </c>
      <c r="V5">
        <f t="shared" si="2"/>
        <v>0.39092145465702921</v>
      </c>
      <c r="W5">
        <f t="shared" si="3"/>
        <v>85.309642699416472</v>
      </c>
      <c r="X5">
        <f t="shared" si="4"/>
        <v>571.96074640057918</v>
      </c>
      <c r="Y5">
        <f t="shared" si="5"/>
        <v>1.7120223462394563E-3</v>
      </c>
      <c r="Z5">
        <f t="shared" si="6"/>
        <v>214.72350222879405</v>
      </c>
      <c r="AA5">
        <f t="shared" ref="AA5:AA45" si="13">Z5/X5</f>
        <v>0.3754165011848733</v>
      </c>
      <c r="AB5">
        <f t="shared" si="7"/>
        <v>55.378152872701897</v>
      </c>
      <c r="AC5">
        <f t="shared" si="8"/>
        <v>408.24059923992854</v>
      </c>
      <c r="AD5">
        <f t="shared" si="9"/>
        <v>1.1113472312336726E-3</v>
      </c>
      <c r="AE5">
        <f t="shared" si="10"/>
        <v>139.38624703523038</v>
      </c>
      <c r="AF5">
        <f t="shared" ref="AF5:AF45" si="14">AE5/AC5</f>
        <v>0.34143161482405915</v>
      </c>
    </row>
    <row r="6" spans="1:32" x14ac:dyDescent="0.45">
      <c r="A6">
        <v>0.33355840248753998</v>
      </c>
      <c r="B6">
        <v>101.817741046831</v>
      </c>
      <c r="C6">
        <v>0.374254097439773</v>
      </c>
      <c r="D6">
        <v>502.14301564993099</v>
      </c>
      <c r="E6">
        <v>0.38895245612840601</v>
      </c>
      <c r="F6">
        <v>86.165887445887407</v>
      </c>
      <c r="G6">
        <v>0.373668187360082</v>
      </c>
      <c r="H6">
        <v>437.43250240402301</v>
      </c>
      <c r="I6">
        <v>0.390002029752685</v>
      </c>
      <c r="J6">
        <v>57.692121212121201</v>
      </c>
      <c r="K6">
        <v>0.39993428148913102</v>
      </c>
      <c r="L6">
        <v>295.51953335517197</v>
      </c>
      <c r="Q6">
        <v>2.5</v>
      </c>
      <c r="R6">
        <f t="shared" si="11"/>
        <v>100.90472571339559</v>
      </c>
      <c r="S6">
        <f t="shared" si="12"/>
        <v>657.9193153140086</v>
      </c>
      <c r="T6">
        <f t="shared" si="0"/>
        <v>2.0249896705249936E-3</v>
      </c>
      <c r="U6">
        <f t="shared" si="1"/>
        <v>261.1345971226491</v>
      </c>
      <c r="V6">
        <f t="shared" si="2"/>
        <v>0.39690975936466621</v>
      </c>
      <c r="W6">
        <f t="shared" si="3"/>
        <v>85.228975326538915</v>
      </c>
      <c r="X6">
        <f t="shared" si="4"/>
        <v>579.15282029481295</v>
      </c>
      <c r="Y6">
        <f t="shared" si="5"/>
        <v>1.710403486511425E-3</v>
      </c>
      <c r="Z6">
        <f t="shared" si="6"/>
        <v>220.56681664531118</v>
      </c>
      <c r="AA6">
        <f t="shared" si="13"/>
        <v>0.38084389631916749</v>
      </c>
      <c r="AB6">
        <f t="shared" si="7"/>
        <v>55.230118334229083</v>
      </c>
      <c r="AC6">
        <f t="shared" si="8"/>
        <v>414.54996524812657</v>
      </c>
      <c r="AD6">
        <f t="shared" si="9"/>
        <v>1.1083764247707541E-3</v>
      </c>
      <c r="AE6">
        <f t="shared" si="10"/>
        <v>142.93180619914705</v>
      </c>
      <c r="AF6">
        <f t="shared" si="14"/>
        <v>0.34478788609618144</v>
      </c>
    </row>
    <row r="7" spans="1:32" x14ac:dyDescent="0.45">
      <c r="A7">
        <v>0.484305947983864</v>
      </c>
      <c r="B7">
        <v>101.80432900432901</v>
      </c>
      <c r="C7">
        <v>0.501042796942061</v>
      </c>
      <c r="D7">
        <v>508.10763687085898</v>
      </c>
      <c r="E7">
        <v>0.53969950724242999</v>
      </c>
      <c r="F7">
        <v>86.165887445887407</v>
      </c>
      <c r="G7">
        <v>2.0276913233546199</v>
      </c>
      <c r="H7">
        <v>543.67028415034895</v>
      </c>
      <c r="I7">
        <v>0.54075056401360999</v>
      </c>
      <c r="J7">
        <v>57.651885084612303</v>
      </c>
      <c r="K7">
        <v>2.0400239663015798</v>
      </c>
      <c r="L7">
        <v>384.31361153086101</v>
      </c>
      <c r="Q7">
        <v>2.6</v>
      </c>
      <c r="R7">
        <f t="shared" si="11"/>
        <v>100.83484708957269</v>
      </c>
      <c r="S7">
        <f t="shared" si="12"/>
        <v>665.70278319542194</v>
      </c>
      <c r="T7">
        <f t="shared" si="0"/>
        <v>2.0235873230092412E-3</v>
      </c>
      <c r="U7">
        <f t="shared" si="1"/>
        <v>267.96269226874858</v>
      </c>
      <c r="V7">
        <f t="shared" si="2"/>
        <v>0.4025260206702278</v>
      </c>
      <c r="W7">
        <f t="shared" si="3"/>
        <v>85.148307953661345</v>
      </c>
      <c r="X7">
        <f t="shared" si="4"/>
        <v>586.34489418904673</v>
      </c>
      <c r="Y7">
        <f t="shared" si="5"/>
        <v>1.7087846267833937E-3</v>
      </c>
      <c r="Z7">
        <f t="shared" si="6"/>
        <v>226.27663451627379</v>
      </c>
      <c r="AA7">
        <f t="shared" si="13"/>
        <v>0.38591047139453505</v>
      </c>
      <c r="AB7">
        <f t="shared" si="7"/>
        <v>55.082083795756276</v>
      </c>
      <c r="AC7">
        <f t="shared" si="8"/>
        <v>420.85933125632459</v>
      </c>
      <c r="AD7">
        <f t="shared" si="9"/>
        <v>1.1054056183078355E-3</v>
      </c>
      <c r="AE7">
        <f t="shared" si="10"/>
        <v>146.37740717325872</v>
      </c>
      <c r="AF7">
        <f t="shared" si="14"/>
        <v>0.34780601569721992</v>
      </c>
    </row>
    <row r="8" spans="1:32" x14ac:dyDescent="0.45">
      <c r="A8">
        <v>0.600792305662882</v>
      </c>
      <c r="B8">
        <v>101.80432900432901</v>
      </c>
      <c r="C8">
        <v>2.04215362206951</v>
      </c>
      <c r="D8">
        <v>619.52225967685695</v>
      </c>
      <c r="E8">
        <v>0.63562944886044503</v>
      </c>
      <c r="F8">
        <v>86.165887445887407</v>
      </c>
      <c r="G8">
        <v>2.17931568121227</v>
      </c>
      <c r="H8">
        <v>554.02396626969403</v>
      </c>
      <c r="I8">
        <v>2.29496876455487</v>
      </c>
      <c r="J8">
        <v>55.733963006690203</v>
      </c>
      <c r="K8">
        <v>2.1916289636522501</v>
      </c>
      <c r="L8">
        <v>392.529033212515</v>
      </c>
      <c r="Q8">
        <v>2.7</v>
      </c>
      <c r="R8">
        <f t="shared" si="11"/>
        <v>100.76496846574979</v>
      </c>
      <c r="S8">
        <f t="shared" si="12"/>
        <v>673.4862510768354</v>
      </c>
      <c r="T8">
        <f t="shared" si="0"/>
        <v>2.0221849754934887E-3</v>
      </c>
      <c r="U8">
        <f t="shared" si="1"/>
        <v>274.64344900423231</v>
      </c>
      <c r="V8">
        <f t="shared" si="2"/>
        <v>0.4077936981862742</v>
      </c>
      <c r="W8">
        <f t="shared" si="3"/>
        <v>85.067640580783774</v>
      </c>
      <c r="X8">
        <f t="shared" si="4"/>
        <v>593.53696808328039</v>
      </c>
      <c r="Y8">
        <f t="shared" si="5"/>
        <v>1.7071657670553622E-3</v>
      </c>
      <c r="Z8">
        <f t="shared" si="6"/>
        <v>231.85905343383368</v>
      </c>
      <c r="AA8">
        <f t="shared" si="13"/>
        <v>0.39063961623583499</v>
      </c>
      <c r="AB8">
        <f t="shared" si="7"/>
        <v>54.934049257283462</v>
      </c>
      <c r="AC8">
        <f t="shared" si="8"/>
        <v>427.16869726452268</v>
      </c>
      <c r="AD8">
        <f t="shared" si="9"/>
        <v>1.102434811844917E-3</v>
      </c>
      <c r="AE8">
        <f t="shared" si="10"/>
        <v>149.72740016206041</v>
      </c>
      <c r="AF8">
        <f t="shared" si="14"/>
        <v>0.3505111706940976</v>
      </c>
    </row>
    <row r="9" spans="1:32" x14ac:dyDescent="0.45">
      <c r="A9">
        <v>2.2795825985940601</v>
      </c>
      <c r="B9">
        <v>101.36173160173099</v>
      </c>
      <c r="C9">
        <v>2.1937830747974099</v>
      </c>
      <c r="D9">
        <v>630.43864191138402</v>
      </c>
      <c r="E9">
        <v>2.3212718804786299</v>
      </c>
      <c r="F9">
        <v>85.723290043290007</v>
      </c>
      <c r="G9">
        <v>2.33093902009586</v>
      </c>
      <c r="H9">
        <v>564.26510836600301</v>
      </c>
      <c r="I9">
        <v>2.4457197707273002</v>
      </c>
      <c r="J9">
        <v>55.626666666666601</v>
      </c>
      <c r="K9">
        <v>2.34324313176938</v>
      </c>
      <c r="L9">
        <v>401.757315101497</v>
      </c>
      <c r="Q9">
        <v>2.8</v>
      </c>
      <c r="R9">
        <f t="shared" si="11"/>
        <v>100.69508984192689</v>
      </c>
      <c r="S9">
        <f t="shared" si="12"/>
        <v>681.26971895824886</v>
      </c>
      <c r="T9">
        <f t="shared" si="0"/>
        <v>2.0207826279777363E-3</v>
      </c>
      <c r="U9">
        <f t="shared" si="1"/>
        <v>281.18346605782034</v>
      </c>
      <c r="V9">
        <f t="shared" si="2"/>
        <v>0.41273442548978528</v>
      </c>
      <c r="W9">
        <f t="shared" si="3"/>
        <v>84.986973207906203</v>
      </c>
      <c r="X9">
        <f t="shared" si="4"/>
        <v>600.72904197751416</v>
      </c>
      <c r="Y9">
        <f t="shared" si="5"/>
        <v>1.7055469073273307E-3</v>
      </c>
      <c r="Z9">
        <f t="shared" si="6"/>
        <v>237.31973161626891</v>
      </c>
      <c r="AA9">
        <f t="shared" si="13"/>
        <v>0.39505286915219923</v>
      </c>
      <c r="AB9">
        <f t="shared" si="7"/>
        <v>54.786014718810648</v>
      </c>
      <c r="AC9">
        <f t="shared" si="8"/>
        <v>433.47806327272065</v>
      </c>
      <c r="AD9">
        <f t="shared" si="9"/>
        <v>1.0994640053819983E-3</v>
      </c>
      <c r="AE9">
        <f t="shared" si="10"/>
        <v>152.98582616404516</v>
      </c>
      <c r="AF9">
        <f t="shared" si="14"/>
        <v>0.35292633959147979</v>
      </c>
    </row>
    <row r="10" spans="1:32" x14ac:dyDescent="0.45">
      <c r="A10">
        <v>2.43032964970809</v>
      </c>
      <c r="B10">
        <v>101.36173160173099</v>
      </c>
      <c r="C10">
        <v>2.34541558444747</v>
      </c>
      <c r="D10">
        <v>641.69264421501998</v>
      </c>
      <c r="E10">
        <v>2.47201893159265</v>
      </c>
      <c r="F10">
        <v>85.723290043290007</v>
      </c>
      <c r="G10">
        <v>2.4825623589794601</v>
      </c>
      <c r="H10">
        <v>574.50625046231198</v>
      </c>
      <c r="I10">
        <v>2.5964737431935299</v>
      </c>
      <c r="J10">
        <v>55.438898071625303</v>
      </c>
      <c r="K10">
        <v>2.4948552619384099</v>
      </c>
      <c r="L10">
        <v>410.76051694440599</v>
      </c>
      <c r="Q10">
        <v>2.9</v>
      </c>
      <c r="R10">
        <f t="shared" si="11"/>
        <v>100.62521121810397</v>
      </c>
      <c r="S10">
        <f t="shared" si="12"/>
        <v>689.0531868396622</v>
      </c>
      <c r="T10">
        <f t="shared" si="0"/>
        <v>2.0193802804619829E-3</v>
      </c>
      <c r="U10">
        <f t="shared" si="1"/>
        <v>287.58887813240045</v>
      </c>
      <c r="V10">
        <f t="shared" si="2"/>
        <v>0.41736818525058261</v>
      </c>
      <c r="W10">
        <f t="shared" si="3"/>
        <v>84.906305835028633</v>
      </c>
      <c r="X10">
        <f t="shared" si="4"/>
        <v>607.92111587174782</v>
      </c>
      <c r="Y10">
        <f t="shared" si="5"/>
        <v>1.7039280475992995E-3</v>
      </c>
      <c r="Z10">
        <f t="shared" si="6"/>
        <v>242.66393030009553</v>
      </c>
      <c r="AA10">
        <f t="shared" si="13"/>
        <v>0.39917009619269411</v>
      </c>
      <c r="AB10">
        <f t="shared" si="7"/>
        <v>54.637980180337841</v>
      </c>
      <c r="AC10">
        <f t="shared" si="8"/>
        <v>439.78742928091873</v>
      </c>
      <c r="AD10">
        <f t="shared" si="9"/>
        <v>1.0964931989190798E-3</v>
      </c>
      <c r="AE10">
        <f t="shared" si="10"/>
        <v>156.15644661282101</v>
      </c>
      <c r="AF10">
        <f t="shared" si="14"/>
        <v>0.3550725560031287</v>
      </c>
    </row>
    <row r="11" spans="1:32" x14ac:dyDescent="0.45">
      <c r="A11">
        <v>2.58107670082211</v>
      </c>
      <c r="B11">
        <v>101.36173160173099</v>
      </c>
      <c r="C11">
        <v>2.49705216999374</v>
      </c>
      <c r="D11">
        <v>653.39680661080104</v>
      </c>
      <c r="E11">
        <v>2.6227679602358802</v>
      </c>
      <c r="F11">
        <v>85.669641873278195</v>
      </c>
      <c r="G11">
        <v>2.6341897737592599</v>
      </c>
      <c r="H11">
        <v>585.19755265076606</v>
      </c>
      <c r="I11">
        <v>2.7472301875712701</v>
      </c>
      <c r="J11">
        <v>55.184069264069201</v>
      </c>
      <c r="K11">
        <v>2.6464653541593401</v>
      </c>
      <c r="L11">
        <v>419.53863874124198</v>
      </c>
      <c r="Q11">
        <v>3</v>
      </c>
      <c r="R11">
        <f t="shared" si="11"/>
        <v>100.55533259428107</v>
      </c>
      <c r="S11">
        <f t="shared" si="12"/>
        <v>696.83665472107566</v>
      </c>
      <c r="T11">
        <f t="shared" si="0"/>
        <v>2.0179779329462305E-3</v>
      </c>
      <c r="U11">
        <f t="shared" si="1"/>
        <v>293.8653995788228</v>
      </c>
      <c r="V11">
        <f t="shared" si="2"/>
        <v>0.42171346410651855</v>
      </c>
      <c r="W11">
        <f t="shared" si="3"/>
        <v>84.825638462151062</v>
      </c>
      <c r="X11">
        <f t="shared" si="4"/>
        <v>615.11318976598159</v>
      </c>
      <c r="Y11">
        <f t="shared" si="5"/>
        <v>1.7023091878712682E-3</v>
      </c>
      <c r="Z11">
        <f t="shared" si="6"/>
        <v>247.89655106393121</v>
      </c>
      <c r="AA11">
        <f t="shared" si="13"/>
        <v>0.40300964958700186</v>
      </c>
      <c r="AB11">
        <f t="shared" si="7"/>
        <v>54.489945641865027</v>
      </c>
      <c r="AC11">
        <f t="shared" si="8"/>
        <v>446.09679528911676</v>
      </c>
      <c r="AD11">
        <f t="shared" si="9"/>
        <v>1.0935223924561613E-3</v>
      </c>
      <c r="AE11">
        <f t="shared" si="10"/>
        <v>159.24276948774869</v>
      </c>
      <c r="AF11">
        <f t="shared" si="14"/>
        <v>0.3569690954281412</v>
      </c>
    </row>
    <row r="12" spans="1:32" x14ac:dyDescent="0.45">
      <c r="A12">
        <v>2.7318237519361301</v>
      </c>
      <c r="B12">
        <v>101.36173160173099</v>
      </c>
      <c r="C12">
        <v>2.6486826416957001</v>
      </c>
      <c r="D12">
        <v>664.42572886836501</v>
      </c>
      <c r="E12">
        <v>2.7735293484366199</v>
      </c>
      <c r="F12">
        <v>85.280692640692607</v>
      </c>
      <c r="G12">
        <v>2.7858100557207099</v>
      </c>
      <c r="H12">
        <v>595.10107467796604</v>
      </c>
      <c r="I12">
        <v>2.8979811937436999</v>
      </c>
      <c r="J12">
        <v>55.076772924045599</v>
      </c>
      <c r="K12">
        <v>2.7980795222764701</v>
      </c>
      <c r="L12">
        <v>428.76692063022398</v>
      </c>
      <c r="Q12">
        <v>3.1</v>
      </c>
      <c r="R12">
        <f t="shared" si="11"/>
        <v>100.48545397045817</v>
      </c>
      <c r="S12">
        <f t="shared" si="12"/>
        <v>704.62012260248912</v>
      </c>
      <c r="T12">
        <f t="shared" si="0"/>
        <v>2.0165755854304776E-3</v>
      </c>
      <c r="U12">
        <f t="shared" si="1"/>
        <v>300.01836297489609</v>
      </c>
      <c r="V12">
        <f t="shared" si="2"/>
        <v>0.42578739004328892</v>
      </c>
      <c r="W12">
        <f t="shared" si="3"/>
        <v>84.744971089273491</v>
      </c>
      <c r="X12">
        <f t="shared" si="4"/>
        <v>622.30526366021536</v>
      </c>
      <c r="Y12">
        <f t="shared" si="5"/>
        <v>1.7006903281432367E-3</v>
      </c>
      <c r="Z12">
        <f t="shared" si="6"/>
        <v>253.02216880100349</v>
      </c>
      <c r="AA12">
        <f t="shared" si="13"/>
        <v>0.40658850820705256</v>
      </c>
      <c r="AB12">
        <f t="shared" si="7"/>
        <v>54.341911103392221</v>
      </c>
      <c r="AC12">
        <f t="shared" si="8"/>
        <v>452.40616129731484</v>
      </c>
      <c r="AD12">
        <f t="shared" si="9"/>
        <v>1.0905515859932428E-3</v>
      </c>
      <c r="AE12">
        <f t="shared" si="10"/>
        <v>162.24807239225063</v>
      </c>
      <c r="AF12">
        <f t="shared" si="14"/>
        <v>0.35863364885878185</v>
      </c>
    </row>
    <row r="13" spans="1:32" x14ac:dyDescent="0.45">
      <c r="A13">
        <v>2.88257920754927</v>
      </c>
      <c r="B13">
        <v>101.133726879181</v>
      </c>
      <c r="C13">
        <v>2.8003171892938599</v>
      </c>
      <c r="D13">
        <v>675.90481121807397</v>
      </c>
      <c r="E13">
        <v>2.92427639955064</v>
      </c>
      <c r="F13">
        <v>85.280692640692607</v>
      </c>
      <c r="G13">
        <v>2.9374425653707701</v>
      </c>
      <c r="H13">
        <v>606.355076981602</v>
      </c>
      <c r="I13">
        <v>3.0487406044152401</v>
      </c>
      <c r="J13">
        <v>54.741471861471801</v>
      </c>
      <c r="K13">
        <v>2.94968553860119</v>
      </c>
      <c r="L13">
        <v>437.09488233491402</v>
      </c>
      <c r="Q13">
        <v>3.2</v>
      </c>
      <c r="R13">
        <f t="shared" si="11"/>
        <v>100.41557534663526</v>
      </c>
      <c r="S13">
        <f t="shared" si="12"/>
        <v>712.40359048390246</v>
      </c>
      <c r="T13">
        <f t="shared" si="0"/>
        <v>2.0151732379147256E-3</v>
      </c>
      <c r="U13">
        <f t="shared" si="1"/>
        <v>306.05275331304597</v>
      </c>
      <c r="V13">
        <f t="shared" si="2"/>
        <v>0.42960585460435236</v>
      </c>
      <c r="W13">
        <f t="shared" si="3"/>
        <v>84.664303716395935</v>
      </c>
      <c r="X13">
        <f t="shared" si="4"/>
        <v>629.49733755444902</v>
      </c>
      <c r="Y13">
        <f t="shared" si="5"/>
        <v>1.6990714684152058E-3</v>
      </c>
      <c r="Z13">
        <f t="shared" si="6"/>
        <v>258.04506094086906</v>
      </c>
      <c r="AA13">
        <f t="shared" si="13"/>
        <v>0.40992240244153405</v>
      </c>
      <c r="AB13">
        <f t="shared" si="7"/>
        <v>54.193876564919407</v>
      </c>
      <c r="AC13">
        <f t="shared" si="8"/>
        <v>458.71552730551286</v>
      </c>
      <c r="AD13">
        <f t="shared" ref="AD13:AD26" si="15">(AB13/1000)*$O$1/60</f>
        <v>1.0875807795303241E-3</v>
      </c>
      <c r="AE13">
        <f t="shared" si="10"/>
        <v>165.17542301724919</v>
      </c>
      <c r="AF13">
        <f t="shared" si="14"/>
        <v>0.36008247636064727</v>
      </c>
    </row>
    <row r="14" spans="1:32" x14ac:dyDescent="0.45">
      <c r="A14">
        <v>3.0333341687801001</v>
      </c>
      <c r="B14">
        <v>100.91913419913401</v>
      </c>
      <c r="C14">
        <v>2.9519517368920298</v>
      </c>
      <c r="D14">
        <v>687.38389356778202</v>
      </c>
      <c r="E14">
        <v>3.0750234506646601</v>
      </c>
      <c r="F14">
        <v>85.280692640692607</v>
      </c>
      <c r="G14">
        <v>3.0890669232284198</v>
      </c>
      <c r="H14">
        <v>616.70875910094696</v>
      </c>
      <c r="I14">
        <v>3.1994901274407699</v>
      </c>
      <c r="J14">
        <v>54.674411648957097</v>
      </c>
      <c r="K14">
        <v>3.1013058205626298</v>
      </c>
      <c r="L14">
        <v>446.998404362114</v>
      </c>
      <c r="Q14">
        <v>3.3</v>
      </c>
      <c r="R14">
        <f t="shared" si="11"/>
        <v>100.34569672281235</v>
      </c>
      <c r="S14">
        <f t="shared" si="12"/>
        <v>720.18705836531581</v>
      </c>
      <c r="T14">
        <f t="shared" si="0"/>
        <v>2.0137708903989727E-3</v>
      </c>
      <c r="U14">
        <f t="shared" si="1"/>
        <v>311.9732383886132</v>
      </c>
      <c r="V14">
        <f t="shared" si="2"/>
        <v>0.43318362190058179</v>
      </c>
      <c r="W14">
        <f t="shared" si="3"/>
        <v>84.583636343518364</v>
      </c>
      <c r="X14">
        <f t="shared" si="4"/>
        <v>636.68941144868268</v>
      </c>
      <c r="Y14">
        <f t="shared" si="5"/>
        <v>1.6974526086871746E-3</v>
      </c>
      <c r="Z14">
        <f t="shared" si="6"/>
        <v>262.96923342576463</v>
      </c>
      <c r="AA14">
        <f t="shared" si="13"/>
        <v>0.41302592550961564</v>
      </c>
      <c r="AB14">
        <f t="shared" si="7"/>
        <v>54.045842026446593</v>
      </c>
      <c r="AC14">
        <f t="shared" si="8"/>
        <v>465.02489331371089</v>
      </c>
      <c r="AD14">
        <f t="shared" si="15"/>
        <v>1.0846099730674056E-3</v>
      </c>
      <c r="AE14">
        <f t="shared" si="10"/>
        <v>168.02769734117399</v>
      </c>
      <c r="AF14">
        <f t="shared" si="14"/>
        <v>0.36133054328302522</v>
      </c>
    </row>
    <row r="15" spans="1:32" x14ac:dyDescent="0.45">
      <c r="A15">
        <v>3.18408121989413</v>
      </c>
      <c r="B15">
        <v>100.91913419913401</v>
      </c>
      <c r="C15">
        <v>3.1035954552566598</v>
      </c>
      <c r="D15">
        <v>699.87583612481899</v>
      </c>
      <c r="E15">
        <v>3.22577050177869</v>
      </c>
      <c r="F15">
        <v>85.280692640692607</v>
      </c>
      <c r="G15">
        <v>3.2406984139044299</v>
      </c>
      <c r="H15">
        <v>627.85022138154704</v>
      </c>
      <c r="I15">
        <v>3.3502455830539</v>
      </c>
      <c r="J15">
        <v>54.446406926406901</v>
      </c>
      <c r="K15">
        <v>3.2529169317576101</v>
      </c>
      <c r="L15">
        <v>455.889066181987</v>
      </c>
      <c r="Q15">
        <v>3.4</v>
      </c>
      <c r="R15">
        <f t="shared" si="11"/>
        <v>100.27581809898945</v>
      </c>
      <c r="S15">
        <f t="shared" si="12"/>
        <v>727.97052624672938</v>
      </c>
      <c r="T15">
        <f t="shared" si="0"/>
        <v>2.0123685428832198E-3</v>
      </c>
      <c r="U15">
        <f t="shared" si="1"/>
        <v>317.78419588913692</v>
      </c>
      <c r="V15">
        <f t="shared" si="2"/>
        <v>0.43653442609492554</v>
      </c>
      <c r="W15">
        <f t="shared" si="3"/>
        <v>84.502968970640794</v>
      </c>
      <c r="X15">
        <f t="shared" si="4"/>
        <v>643.88148534291645</v>
      </c>
      <c r="Y15">
        <f t="shared" si="5"/>
        <v>1.6958337489591429E-3</v>
      </c>
      <c r="Z15">
        <f t="shared" si="6"/>
        <v>267.79844386879552</v>
      </c>
      <c r="AA15">
        <f t="shared" si="13"/>
        <v>0.41591263293767833</v>
      </c>
      <c r="AB15">
        <f t="shared" si="7"/>
        <v>53.897807487973779</v>
      </c>
      <c r="AC15">
        <f t="shared" si="8"/>
        <v>471.33425932190892</v>
      </c>
      <c r="AD15">
        <f t="shared" si="15"/>
        <v>1.0816391666044871E-3</v>
      </c>
      <c r="AE15">
        <f t="shared" si="10"/>
        <v>170.80759586369172</v>
      </c>
      <c r="AF15">
        <f t="shared" si="14"/>
        <v>0.36239164135750762</v>
      </c>
    </row>
    <row r="16" spans="1:32" x14ac:dyDescent="0.45">
      <c r="A16">
        <v>3.33482827100815</v>
      </c>
      <c r="B16">
        <v>100.91913419913401</v>
      </c>
      <c r="C16">
        <v>3.25523000285482</v>
      </c>
      <c r="D16">
        <v>711.35491847452795</v>
      </c>
      <c r="E16">
        <v>3.37652744053872</v>
      </c>
      <c r="F16">
        <v>85.012451790633605</v>
      </c>
      <c r="G16">
        <v>3.3923207338139698</v>
      </c>
      <c r="H16">
        <v>637.97882345482003</v>
      </c>
      <c r="I16">
        <v>3.5009995555201301</v>
      </c>
      <c r="J16">
        <v>54.258638331365603</v>
      </c>
      <c r="K16">
        <v>3.4045341567968901</v>
      </c>
      <c r="L16">
        <v>465.45496814007703</v>
      </c>
      <c r="Q16">
        <v>3.5</v>
      </c>
      <c r="R16">
        <f t="shared" si="11"/>
        <v>100.20593947516655</v>
      </c>
      <c r="S16">
        <f t="shared" si="12"/>
        <v>735.75399412814272</v>
      </c>
      <c r="T16">
        <f t="shared" si="0"/>
        <v>2.0109661953674669E-3</v>
      </c>
      <c r="U16">
        <f t="shared" si="1"/>
        <v>323.48973760925031</v>
      </c>
      <c r="V16">
        <f t="shared" si="2"/>
        <v>0.43967105879266172</v>
      </c>
      <c r="W16">
        <f t="shared" si="3"/>
        <v>84.422301597763223</v>
      </c>
      <c r="X16">
        <f t="shared" si="4"/>
        <v>651.07355923715022</v>
      </c>
      <c r="Y16">
        <f t="shared" si="5"/>
        <v>1.6942148892311116E-3</v>
      </c>
      <c r="Z16">
        <f t="shared" si="6"/>
        <v>272.53622225654038</v>
      </c>
      <c r="AA16">
        <f t="shared" si="13"/>
        <v>0.41859513167124401</v>
      </c>
      <c r="AB16">
        <f t="shared" si="7"/>
        <v>53.749772949500972</v>
      </c>
      <c r="AC16">
        <f t="shared" si="8"/>
        <v>477.64362533010694</v>
      </c>
      <c r="AD16">
        <f t="shared" si="15"/>
        <v>1.0786683601415686E-3</v>
      </c>
      <c r="AE16">
        <f t="shared" si="10"/>
        <v>173.51765812544369</v>
      </c>
      <c r="AF16">
        <f t="shared" si="14"/>
        <v>0.36327849661036077</v>
      </c>
    </row>
    <row r="17" spans="1:32" x14ac:dyDescent="0.45">
      <c r="A17">
        <v>3.4855817490920802</v>
      </c>
      <c r="B17">
        <v>100.744777646595</v>
      </c>
      <c r="C17">
        <v>3.40686455045299</v>
      </c>
      <c r="D17">
        <v>722.834000824236</v>
      </c>
      <c r="E17">
        <v>3.5272809186226599</v>
      </c>
      <c r="F17">
        <v>84.838095238095207</v>
      </c>
      <c r="G17">
        <v>3.5439512055159299</v>
      </c>
      <c r="H17">
        <v>649.00774571238298</v>
      </c>
      <c r="I17">
        <v>3.65176143810318</v>
      </c>
      <c r="J17">
        <v>53.856277056277001</v>
      </c>
      <c r="K17">
        <v>3.5561493438880798</v>
      </c>
      <c r="L17">
        <v>474.79579005209598</v>
      </c>
      <c r="Q17">
        <v>3.6</v>
      </c>
      <c r="R17">
        <f t="shared" si="11"/>
        <v>100.13606085134364</v>
      </c>
      <c r="S17">
        <f t="shared" si="12"/>
        <v>743.53746200955607</v>
      </c>
      <c r="T17">
        <f t="shared" si="0"/>
        <v>2.0095638478517144E-3</v>
      </c>
      <c r="U17">
        <f t="shared" si="1"/>
        <v>329.09373115299763</v>
      </c>
      <c r="V17">
        <f t="shared" si="2"/>
        <v>0.44260544756353926</v>
      </c>
      <c r="W17">
        <f t="shared" si="3"/>
        <v>84.341634224885652</v>
      </c>
      <c r="X17">
        <f t="shared" si="4"/>
        <v>658.26563313138399</v>
      </c>
      <c r="Y17">
        <f t="shared" si="5"/>
        <v>1.6925960295030803E-3</v>
      </c>
      <c r="Z17">
        <f t="shared" si="6"/>
        <v>277.18588950502487</v>
      </c>
      <c r="AA17">
        <f t="shared" si="13"/>
        <v>0.42108516008415259</v>
      </c>
      <c r="AB17">
        <f t="shared" si="7"/>
        <v>53.601738411028158</v>
      </c>
      <c r="AC17">
        <f t="shared" si="8"/>
        <v>483.95299133830497</v>
      </c>
      <c r="AD17">
        <f t="shared" si="15"/>
        <v>1.07569755367865E-3</v>
      </c>
      <c r="AE17">
        <f t="shared" si="10"/>
        <v>176.16027572883613</v>
      </c>
      <c r="AF17">
        <f t="shared" si="14"/>
        <v>0.36400286573637924</v>
      </c>
    </row>
    <row r="18" spans="1:32" x14ac:dyDescent="0.45">
      <c r="A18">
        <v>3.6363332496468099</v>
      </c>
      <c r="B18">
        <v>100.62406926406901</v>
      </c>
      <c r="C18">
        <v>3.5585062308695199</v>
      </c>
      <c r="D18">
        <v>735.10086333519996</v>
      </c>
      <c r="E18">
        <v>3.67802796973668</v>
      </c>
      <c r="F18">
        <v>84.838095238095207</v>
      </c>
      <c r="G18">
        <v>3.6955847341400498</v>
      </c>
      <c r="H18">
        <v>660.37428803905595</v>
      </c>
      <c r="I18">
        <v>3.8025139274225102</v>
      </c>
      <c r="J18">
        <v>53.708744588744501</v>
      </c>
      <c r="K18">
        <v>3.7077655499533102</v>
      </c>
      <c r="L18">
        <v>484.24915198715001</v>
      </c>
      <c r="Q18">
        <v>3.7</v>
      </c>
      <c r="R18">
        <f t="shared" si="11"/>
        <v>100.06618222752073</v>
      </c>
      <c r="S18">
        <f t="shared" si="12"/>
        <v>751.32092989096964</v>
      </c>
      <c r="T18">
        <f t="shared" si="0"/>
        <v>2.008161500335962E-3</v>
      </c>
      <c r="U18">
        <f t="shared" si="1"/>
        <v>334.59981943299221</v>
      </c>
      <c r="V18">
        <f t="shared" si="2"/>
        <v>0.44534872665073866</v>
      </c>
      <c r="W18">
        <f t="shared" si="3"/>
        <v>84.260966852008082</v>
      </c>
      <c r="X18">
        <f t="shared" si="4"/>
        <v>665.45770702561765</v>
      </c>
      <c r="Y18">
        <f t="shared" si="5"/>
        <v>1.6909771697750488E-3</v>
      </c>
      <c r="Z18">
        <f t="shared" si="6"/>
        <v>281.75057413329858</v>
      </c>
      <c r="AA18">
        <f t="shared" si="13"/>
        <v>0.42339365997071882</v>
      </c>
      <c r="AB18">
        <f t="shared" si="7"/>
        <v>53.453703872555351</v>
      </c>
      <c r="AC18">
        <f t="shared" si="8"/>
        <v>490.26235734650299</v>
      </c>
      <c r="AD18">
        <f t="shared" si="15"/>
        <v>1.0727267472157318E-3</v>
      </c>
      <c r="AE18">
        <f t="shared" si="10"/>
        <v>178.73770404386093</v>
      </c>
      <c r="AF18">
        <f t="shared" si="14"/>
        <v>0.36457562234894242</v>
      </c>
    </row>
    <row r="19" spans="1:32" x14ac:dyDescent="0.45">
      <c r="A19">
        <v>3.78708030076083</v>
      </c>
      <c r="B19">
        <v>100.62406926406901</v>
      </c>
      <c r="C19">
        <v>3.7101407784676801</v>
      </c>
      <c r="D19">
        <v>746.57994568490903</v>
      </c>
      <c r="E19">
        <v>3.8287794702914102</v>
      </c>
      <c r="F19">
        <v>84.717386855568606</v>
      </c>
      <c r="G19">
        <v>3.8472121489198501</v>
      </c>
      <c r="H19">
        <v>671.06559022751003</v>
      </c>
      <c r="I19">
        <v>3.9532664167418399</v>
      </c>
      <c r="J19">
        <v>53.561212121212101</v>
      </c>
      <c r="K19">
        <v>3.8593848129407098</v>
      </c>
      <c r="L19">
        <v>494.04013399131298</v>
      </c>
      <c r="Q19">
        <v>3.8</v>
      </c>
      <c r="R19">
        <f t="shared" si="11"/>
        <v>99.996303603697825</v>
      </c>
      <c r="S19">
        <f t="shared" si="12"/>
        <v>759.10439777238298</v>
      </c>
      <c r="T19">
        <f t="shared" si="0"/>
        <v>2.0067591528202091E-3</v>
      </c>
      <c r="U19">
        <f t="shared" si="1"/>
        <v>340.01143823199425</v>
      </c>
      <c r="V19">
        <f t="shared" si="2"/>
        <v>0.44791130077729635</v>
      </c>
      <c r="W19">
        <f t="shared" si="3"/>
        <v>84.180299479130511</v>
      </c>
      <c r="X19">
        <f t="shared" si="4"/>
        <v>672.64978091985131</v>
      </c>
      <c r="Y19">
        <f t="shared" si="5"/>
        <v>1.6893583100470175E-3</v>
      </c>
      <c r="Z19">
        <f t="shared" si="6"/>
        <v>286.23322728142051</v>
      </c>
      <c r="AA19">
        <f t="shared" si="13"/>
        <v>0.42553084145808451</v>
      </c>
      <c r="AB19">
        <f t="shared" si="7"/>
        <v>53.305669334082538</v>
      </c>
      <c r="AC19">
        <f t="shared" si="8"/>
        <v>496.57172335470102</v>
      </c>
      <c r="AD19">
        <f t="shared" si="15"/>
        <v>1.0697559407528132E-3</v>
      </c>
      <c r="AE19">
        <f t="shared" si="10"/>
        <v>181.2520727569202</v>
      </c>
      <c r="AF19">
        <f t="shared" si="14"/>
        <v>0.36500683432482101</v>
      </c>
    </row>
    <row r="20" spans="1:32" x14ac:dyDescent="0.45">
      <c r="A20">
        <v>3.9378347676093699</v>
      </c>
      <c r="B20">
        <v>100.422888626524</v>
      </c>
      <c r="C20">
        <v>3.8617855158063601</v>
      </c>
      <c r="D20">
        <v>759.18442826498097</v>
      </c>
      <c r="E20">
        <v>3.97953838658065</v>
      </c>
      <c r="F20">
        <v>84.395497835497807</v>
      </c>
      <c r="G20">
        <v>3.9988426206218102</v>
      </c>
      <c r="H20">
        <v>682.09451248507298</v>
      </c>
      <c r="I20">
        <v>4.1040268161779796</v>
      </c>
      <c r="J20">
        <v>53.199086973632397</v>
      </c>
      <c r="K20">
        <v>4.0110040759280903</v>
      </c>
      <c r="L20">
        <v>503.83111599547698</v>
      </c>
      <c r="Q20">
        <v>3.9</v>
      </c>
      <c r="R20">
        <f t="shared" si="11"/>
        <v>99.926424979874923</v>
      </c>
      <c r="S20">
        <f t="shared" si="12"/>
        <v>766.88786565379633</v>
      </c>
      <c r="T20">
        <f t="shared" si="0"/>
        <v>2.0053568053044566E-3</v>
      </c>
      <c r="U20">
        <f t="shared" si="1"/>
        <v>345.33183205563222</v>
      </c>
      <c r="V20">
        <f t="shared" si="2"/>
        <v>0.45030290283863839</v>
      </c>
      <c r="W20">
        <f t="shared" si="3"/>
        <v>84.099632106252955</v>
      </c>
      <c r="X20">
        <f t="shared" si="4"/>
        <v>679.84185481408508</v>
      </c>
      <c r="Y20">
        <f t="shared" si="5"/>
        <v>1.6877394503189865E-3</v>
      </c>
      <c r="Z20">
        <f t="shared" si="6"/>
        <v>290.63663626819516</v>
      </c>
      <c r="AA20">
        <f t="shared" si="13"/>
        <v>0.42750624165038348</v>
      </c>
      <c r="AB20">
        <f t="shared" si="7"/>
        <v>53.157634795609724</v>
      </c>
      <c r="AC20">
        <f t="shared" si="8"/>
        <v>502.88108936289905</v>
      </c>
      <c r="AD20">
        <f t="shared" si="15"/>
        <v>1.0667851342898945E-3</v>
      </c>
      <c r="AE20">
        <f t="shared" si="10"/>
        <v>183.70539539875676</v>
      </c>
      <c r="AF20">
        <f t="shared" si="14"/>
        <v>0.36530583329648258</v>
      </c>
    </row>
    <row r="21" spans="1:32" x14ac:dyDescent="0.45">
      <c r="A21">
        <v>4.0885961558101096</v>
      </c>
      <c r="B21">
        <v>100.03393939393899</v>
      </c>
      <c r="C21">
        <v>4.0134221013526297</v>
      </c>
      <c r="D21">
        <v>770.88859066076304</v>
      </c>
      <c r="E21">
        <v>4.1302854376946696</v>
      </c>
      <c r="F21">
        <v>84.395497835497807</v>
      </c>
      <c r="G21">
        <v>4.1504730923237698</v>
      </c>
      <c r="H21">
        <v>693.12343474263696</v>
      </c>
      <c r="I21">
        <v>4.2547822717911199</v>
      </c>
      <c r="J21">
        <v>52.971082251082201</v>
      </c>
      <c r="K21">
        <v>4.1626253768635904</v>
      </c>
      <c r="L21">
        <v>513.84717804571301</v>
      </c>
      <c r="Q21">
        <v>4</v>
      </c>
      <c r="R21">
        <f t="shared" si="11"/>
        <v>99.856546356052021</v>
      </c>
      <c r="S21">
        <f t="shared" si="12"/>
        <v>774.67133353520978</v>
      </c>
      <c r="T21">
        <f t="shared" si="0"/>
        <v>2.0039544577887041E-3</v>
      </c>
      <c r="U21">
        <f t="shared" si="1"/>
        <v>350.56406847389184</v>
      </c>
      <c r="V21">
        <f t="shared" si="2"/>
        <v>0.45253264616633482</v>
      </c>
      <c r="W21">
        <f t="shared" si="3"/>
        <v>84.018964733375384</v>
      </c>
      <c r="X21">
        <f t="shared" si="4"/>
        <v>687.03392870831885</v>
      </c>
      <c r="Y21">
        <f t="shared" si="5"/>
        <v>1.686120590590955E-3</v>
      </c>
      <c r="Z21">
        <f t="shared" si="6"/>
        <v>294.96343685745131</v>
      </c>
      <c r="AA21">
        <f t="shared" si="13"/>
        <v>0.42932877770972272</v>
      </c>
      <c r="AB21">
        <f t="shared" si="7"/>
        <v>53.00960025713691</v>
      </c>
      <c r="AC21">
        <f t="shared" si="8"/>
        <v>509.19045537109713</v>
      </c>
      <c r="AD21">
        <f t="shared" si="15"/>
        <v>1.063814327826976E-3</v>
      </c>
      <c r="AE21">
        <f t="shared" si="10"/>
        <v>186.09957796913432</v>
      </c>
      <c r="AF21">
        <f t="shared" si="14"/>
        <v>0.36548127720403806</v>
      </c>
    </row>
    <row r="22" spans="1:32" x14ac:dyDescent="0.45">
      <c r="A22">
        <v>4.2393432069241301</v>
      </c>
      <c r="B22">
        <v>100.03393939393899</v>
      </c>
      <c r="C22">
        <v>4.1650648007432096</v>
      </c>
      <c r="D22">
        <v>783.26799319476299</v>
      </c>
      <c r="E22">
        <v>4.2810349607202003</v>
      </c>
      <c r="F22">
        <v>84.328437622983003</v>
      </c>
      <c r="G22">
        <v>4.3021005071035701</v>
      </c>
      <c r="H22">
        <v>703.81473693109103</v>
      </c>
      <c r="I22">
        <v>4.4055397049334504</v>
      </c>
      <c r="J22">
        <v>52.689429358520201</v>
      </c>
      <c r="K22">
        <v>4.3142426019028797</v>
      </c>
      <c r="L22">
        <v>523.413080003804</v>
      </c>
      <c r="Q22">
        <v>4.0999999999999996</v>
      </c>
      <c r="R22">
        <f t="shared" si="11"/>
        <v>99.78666773222912</v>
      </c>
      <c r="S22">
        <f t="shared" si="12"/>
        <v>782.45480141662324</v>
      </c>
      <c r="T22">
        <f t="shared" si="0"/>
        <v>2.0025521102729513E-3</v>
      </c>
      <c r="U22">
        <f t="shared" si="1"/>
        <v>355.71105112267122</v>
      </c>
      <c r="V22">
        <f t="shared" si="2"/>
        <v>0.45460907196001793</v>
      </c>
      <c r="W22">
        <f t="shared" si="3"/>
        <v>83.938297360497813</v>
      </c>
      <c r="X22">
        <f t="shared" si="4"/>
        <v>694.22600260255251</v>
      </c>
      <c r="Y22">
        <f t="shared" si="5"/>
        <v>1.6845017308629235E-3</v>
      </c>
      <c r="Z22">
        <f t="shared" si="6"/>
        <v>299.2161243791744</v>
      </c>
      <c r="AA22">
        <f t="shared" si="13"/>
        <v>0.43100679498816896</v>
      </c>
      <c r="AB22">
        <f t="shared" si="7"/>
        <v>52.861565718664103</v>
      </c>
      <c r="AC22">
        <f t="shared" si="8"/>
        <v>515.4998213792951</v>
      </c>
      <c r="AD22">
        <f t="shared" si="15"/>
        <v>1.0608435213640573E-3</v>
      </c>
      <c r="AE22">
        <f t="shared" si="10"/>
        <v>188.43642676027582</v>
      </c>
      <c r="AF22">
        <f t="shared" si="14"/>
        <v>0.36554120669932849</v>
      </c>
    </row>
    <row r="23" spans="1:32" x14ac:dyDescent="0.45">
      <c r="A23">
        <v>4.3900952018611603</v>
      </c>
      <c r="B23">
        <v>99.899818968909798</v>
      </c>
      <c r="C23">
        <v>4.3167044432116297</v>
      </c>
      <c r="D23">
        <v>795.30977565965304</v>
      </c>
      <c r="E23">
        <v>4.4317904163333299</v>
      </c>
      <c r="F23">
        <v>84.100432900432907</v>
      </c>
      <c r="G23">
        <v>4.4537360736757901</v>
      </c>
      <c r="H23">
        <v>715.40635930383598</v>
      </c>
      <c r="I23">
        <v>4.5562921942527801</v>
      </c>
      <c r="J23">
        <v>52.5418968909878</v>
      </c>
      <c r="K23">
        <v>4.46586492181242</v>
      </c>
      <c r="L23">
        <v>533.54168207707596</v>
      </c>
      <c r="Q23">
        <v>4.2</v>
      </c>
      <c r="R23">
        <f t="shared" si="11"/>
        <v>99.716789108406203</v>
      </c>
      <c r="S23">
        <f t="shared" si="12"/>
        <v>790.23826929803658</v>
      </c>
      <c r="T23">
        <f t="shared" si="0"/>
        <v>2.0011497627571984E-3</v>
      </c>
      <c r="U23">
        <f t="shared" si="1"/>
        <v>360.77553151431073</v>
      </c>
      <c r="V23">
        <f t="shared" si="2"/>
        <v>0.45654019240903787</v>
      </c>
      <c r="W23">
        <f t="shared" si="3"/>
        <v>83.857629987620243</v>
      </c>
      <c r="X23">
        <f t="shared" si="4"/>
        <v>701.41807649678617</v>
      </c>
      <c r="Y23">
        <f t="shared" si="5"/>
        <v>1.6828828711348922E-3</v>
      </c>
      <c r="Z23">
        <f t="shared" si="6"/>
        <v>303.39706383269095</v>
      </c>
      <c r="AA23">
        <f t="shared" si="13"/>
        <v>0.43254811074730132</v>
      </c>
      <c r="AB23">
        <f t="shared" si="7"/>
        <v>52.713531180191289</v>
      </c>
      <c r="AC23">
        <f t="shared" si="8"/>
        <v>521.80918738749324</v>
      </c>
      <c r="AD23">
        <f t="shared" si="15"/>
        <v>1.0578727149011388E-3</v>
      </c>
      <c r="AE23">
        <f t="shared" si="10"/>
        <v>190.71765546777411</v>
      </c>
      <c r="AF23">
        <f t="shared" si="14"/>
        <v>0.36549309609251474</v>
      </c>
    </row>
    <row r="24" spans="1:32" x14ac:dyDescent="0.45">
      <c r="A24">
        <v>4.5408481855627896</v>
      </c>
      <c r="B24">
        <v>99.738874458874406</v>
      </c>
      <c r="C24">
        <v>4.4683491805503097</v>
      </c>
      <c r="D24">
        <v>807.914258239726</v>
      </c>
      <c r="E24">
        <v>4.5825374674473602</v>
      </c>
      <c r="F24">
        <v>84.100432900432907</v>
      </c>
      <c r="G24">
        <v>4.6053665453777404</v>
      </c>
      <c r="H24">
        <v>726.43528156139996</v>
      </c>
      <c r="I24">
        <v>4.70705555998273</v>
      </c>
      <c r="J24">
        <v>52.0992994883904</v>
      </c>
      <c r="K24">
        <v>4.6174841847998103</v>
      </c>
      <c r="L24">
        <v>543.33266408123995</v>
      </c>
      <c r="Q24">
        <v>4.3</v>
      </c>
      <c r="R24">
        <f t="shared" si="11"/>
        <v>99.646910484583302</v>
      </c>
      <c r="S24">
        <f t="shared" si="12"/>
        <v>798.02173717944993</v>
      </c>
      <c r="T24">
        <f t="shared" si="0"/>
        <v>1.9997474152414459E-3</v>
      </c>
      <c r="U24">
        <f t="shared" si="1"/>
        <v>365.76011978693316</v>
      </c>
      <c r="V24">
        <f t="shared" si="2"/>
        <v>0.45833352996083271</v>
      </c>
      <c r="W24">
        <f t="shared" si="3"/>
        <v>83.776962614742672</v>
      </c>
      <c r="X24">
        <f t="shared" si="4"/>
        <v>708.61015039101994</v>
      </c>
      <c r="Y24">
        <f t="shared" si="5"/>
        <v>1.6812640114068607E-3</v>
      </c>
      <c r="Z24">
        <f t="shared" si="6"/>
        <v>307.50849908281361</v>
      </c>
      <c r="AA24">
        <f t="shared" si="13"/>
        <v>0.43396005393533604</v>
      </c>
      <c r="AB24">
        <f t="shared" si="7"/>
        <v>52.565496641718482</v>
      </c>
      <c r="AC24">
        <f t="shared" si="8"/>
        <v>528.11855339569115</v>
      </c>
      <c r="AD24">
        <f t="shared" si="15"/>
        <v>1.0549019084382203E-3</v>
      </c>
      <c r="AE24">
        <f t="shared" si="10"/>
        <v>192.94489166635182</v>
      </c>
      <c r="AF24">
        <f t="shared" si="14"/>
        <v>0.36534389944408652</v>
      </c>
    </row>
    <row r="25" spans="1:32" x14ac:dyDescent="0.45">
      <c r="A25">
        <v>4.6915952366768199</v>
      </c>
      <c r="B25">
        <v>99.738874458874406</v>
      </c>
      <c r="C25">
        <v>4.6199898419927896</v>
      </c>
      <c r="D25">
        <v>820.06858072765306</v>
      </c>
      <c r="E25">
        <v>4.7333018219419003</v>
      </c>
      <c r="F25">
        <v>83.631011412829594</v>
      </c>
      <c r="G25">
        <v>4.7570000740018603</v>
      </c>
      <c r="H25">
        <v>737.80182388807202</v>
      </c>
      <c r="I25">
        <v>4.8578105212135601</v>
      </c>
      <c r="J25">
        <v>51.884706808343097</v>
      </c>
      <c r="K25">
        <v>4.7691014098390996</v>
      </c>
      <c r="L25">
        <v>552.89856603933094</v>
      </c>
      <c r="Q25">
        <v>4.4000000000000004</v>
      </c>
      <c r="R25">
        <f t="shared" si="11"/>
        <v>99.5770318607604</v>
      </c>
      <c r="S25">
        <f t="shared" si="12"/>
        <v>805.8052050608635</v>
      </c>
      <c r="T25">
        <f t="shared" si="0"/>
        <v>1.9983450677256934E-3</v>
      </c>
      <c r="U25">
        <f t="shared" si="1"/>
        <v>370.66729450609546</v>
      </c>
      <c r="V25">
        <f t="shared" si="2"/>
        <v>0.45999615313740555</v>
      </c>
      <c r="W25">
        <f t="shared" si="3"/>
        <v>83.696295241865101</v>
      </c>
      <c r="X25">
        <f t="shared" si="4"/>
        <v>715.80222428525371</v>
      </c>
      <c r="Y25">
        <f t="shared" si="5"/>
        <v>1.6796451516788294E-3</v>
      </c>
      <c r="Z25">
        <f t="shared" si="6"/>
        <v>311.5525612459104</v>
      </c>
      <c r="AA25">
        <f t="shared" si="13"/>
        <v>0.43524950143456648</v>
      </c>
      <c r="AB25">
        <f t="shared" si="7"/>
        <v>52.417462103245668</v>
      </c>
      <c r="AC25">
        <f t="shared" si="8"/>
        <v>534.42791940388929</v>
      </c>
      <c r="AD25">
        <f t="shared" si="15"/>
        <v>1.0519311019753018E-3</v>
      </c>
      <c r="AE25">
        <f t="shared" si="10"/>
        <v>195.11968271814169</v>
      </c>
      <c r="AF25">
        <f t="shared" si="14"/>
        <v>0.36510009233009716</v>
      </c>
    </row>
    <row r="26" spans="1:32" x14ac:dyDescent="0.45">
      <c r="A26">
        <v>4.84235563611296</v>
      </c>
      <c r="B26">
        <v>99.376749311294702</v>
      </c>
      <c r="C26">
        <v>4.7716305034352597</v>
      </c>
      <c r="D26">
        <v>832.22290321558</v>
      </c>
      <c r="E26">
        <v>4.88405332249663</v>
      </c>
      <c r="F26">
        <v>83.510303030303007</v>
      </c>
      <c r="G26">
        <v>4.9086346216000196</v>
      </c>
      <c r="H26">
        <v>749.28090623778098</v>
      </c>
      <c r="I26">
        <v>5.0085620217682898</v>
      </c>
      <c r="J26">
        <v>51.763998425816602</v>
      </c>
      <c r="K26">
        <v>4.9207318815410597</v>
      </c>
      <c r="L26">
        <v>563.92748829689401</v>
      </c>
      <c r="Q26">
        <v>4.5</v>
      </c>
      <c r="R26">
        <f t="shared" si="11"/>
        <v>99.507153236937498</v>
      </c>
      <c r="S26">
        <f t="shared" si="12"/>
        <v>813.58867294227684</v>
      </c>
      <c r="T26">
        <f t="shared" si="0"/>
        <v>1.9969427202099405E-3</v>
      </c>
      <c r="U26">
        <f t="shared" si="1"/>
        <v>375.49941161825257</v>
      </c>
      <c r="V26">
        <f t="shared" si="2"/>
        <v>0.46153470925337453</v>
      </c>
      <c r="W26">
        <f t="shared" si="3"/>
        <v>83.615627868987531</v>
      </c>
      <c r="X26">
        <f t="shared" si="4"/>
        <v>722.99429817948749</v>
      </c>
      <c r="Y26">
        <f t="shared" si="5"/>
        <v>1.6780262919507982E-3</v>
      </c>
      <c r="Z26">
        <f t="shared" si="6"/>
        <v>315.53127635090107</v>
      </c>
      <c r="AA26">
        <f t="shared" si="13"/>
        <v>0.43642291114247295</v>
      </c>
      <c r="AB26">
        <f t="shared" si="7"/>
        <v>52.269427564772855</v>
      </c>
      <c r="AC26">
        <f t="shared" si="8"/>
        <v>540.73728541208732</v>
      </c>
      <c r="AD26">
        <f t="shared" si="15"/>
        <v>1.0489602955123833E-3</v>
      </c>
      <c r="AE26">
        <f t="shared" si="10"/>
        <v>197.24350117283225</v>
      </c>
      <c r="AF26">
        <f t="shared" si="14"/>
        <v>0.36476770974377348</v>
      </c>
    </row>
    <row r="27" spans="1:32" x14ac:dyDescent="0.45">
      <c r="A27">
        <v>4.9931056535207903</v>
      </c>
      <c r="B27">
        <v>99.296277056277006</v>
      </c>
      <c r="C27">
        <v>4.9232793166701496</v>
      </c>
      <c r="D27">
        <v>845.27754588779806</v>
      </c>
      <c r="E27">
        <v>5.0348038342867598</v>
      </c>
      <c r="F27">
        <v>83.416418732782304</v>
      </c>
      <c r="G27">
        <v>5.0602742640684504</v>
      </c>
      <c r="H27">
        <v>761.32268870267205</v>
      </c>
      <c r="I27">
        <v>5.1593189605283296</v>
      </c>
      <c r="J27">
        <v>51.495757575757501</v>
      </c>
      <c r="K27">
        <v>5.0723542014506</v>
      </c>
      <c r="L27">
        <v>574.05609037016598</v>
      </c>
      <c r="Q27">
        <v>4.5999999999999996</v>
      </c>
      <c r="R27">
        <f t="shared" si="11"/>
        <v>99.437274613114582</v>
      </c>
      <c r="S27">
        <f t="shared" si="12"/>
        <v>821.37214082369019</v>
      </c>
      <c r="T27">
        <f t="shared" ref="T27:T45" si="16">(R27/1000)*$O$1/60</f>
        <v>1.9955403726941877E-3</v>
      </c>
      <c r="U27">
        <f t="shared" si="1"/>
        <v>380.25871264346671</v>
      </c>
      <c r="V27">
        <f t="shared" si="2"/>
        <v>0.46295545434756874</v>
      </c>
      <c r="W27">
        <f t="shared" si="3"/>
        <v>83.534960496109974</v>
      </c>
      <c r="X27">
        <f t="shared" si="4"/>
        <v>730.18637207372103</v>
      </c>
      <c r="Y27">
        <f t="shared" ref="Y27:Y45" si="17">(W27/1000)*$O$1/60</f>
        <v>1.6764074322227669E-3</v>
      </c>
      <c r="Z27">
        <f t="shared" si="6"/>
        <v>319.44657234988438</v>
      </c>
      <c r="AA27">
        <f t="shared" si="13"/>
        <v>0.43748635220712179</v>
      </c>
      <c r="AB27">
        <f t="shared" si="7"/>
        <v>52.121393026300048</v>
      </c>
      <c r="AC27">
        <f t="shared" si="8"/>
        <v>547.04665142028534</v>
      </c>
      <c r="AD27">
        <f t="shared" ref="AD27:AD45" si="18">(AB27/1000)*$O$1/60</f>
        <v>1.0459894890494648E-3</v>
      </c>
      <c r="AE27">
        <f t="shared" si="10"/>
        <v>199.31774971184751</v>
      </c>
      <c r="AF27">
        <f t="shared" si="14"/>
        <v>0.36435238054078783</v>
      </c>
    </row>
    <row r="28" spans="1:32" x14ac:dyDescent="0.45">
      <c r="A28">
        <v>5.1438616035162203</v>
      </c>
      <c r="B28">
        <v>99.054860291223903</v>
      </c>
      <c r="C28">
        <v>5.0749209970866804</v>
      </c>
      <c r="D28">
        <v>857.54440839876099</v>
      </c>
      <c r="E28">
        <v>5.1855583011353001</v>
      </c>
      <c r="F28">
        <v>83.215238095238007</v>
      </c>
      <c r="G28">
        <v>5.2119128875628196</v>
      </c>
      <c r="H28">
        <v>773.251931144526</v>
      </c>
      <c r="I28">
        <v>5.3100823262582697</v>
      </c>
      <c r="J28">
        <v>51.053160173160101</v>
      </c>
      <c r="K28">
        <v>5.2239795782823002</v>
      </c>
      <c r="L28">
        <v>584.52231251254796</v>
      </c>
      <c r="Q28">
        <v>4.7</v>
      </c>
      <c r="R28">
        <f t="shared" si="11"/>
        <v>99.36739598929168</v>
      </c>
      <c r="S28">
        <f t="shared" si="12"/>
        <v>829.15560870510376</v>
      </c>
      <c r="T28">
        <f t="shared" si="16"/>
        <v>1.9941380251784348E-3</v>
      </c>
      <c r="U28">
        <f t="shared" si="1"/>
        <v>384.94733218439438</v>
      </c>
      <c r="V28">
        <f t="shared" si="2"/>
        <v>0.46426428060417807</v>
      </c>
      <c r="W28">
        <f t="shared" si="3"/>
        <v>83.454293123232404</v>
      </c>
      <c r="X28">
        <f t="shared" si="4"/>
        <v>737.3784459679548</v>
      </c>
      <c r="Y28">
        <f t="shared" si="17"/>
        <v>1.6747885724947356E-3</v>
      </c>
      <c r="Z28">
        <f t="shared" si="6"/>
        <v>323.30028554421182</v>
      </c>
      <c r="AA28">
        <f t="shared" si="13"/>
        <v>0.43844553270039832</v>
      </c>
      <c r="AB28">
        <f t="shared" si="7"/>
        <v>51.973358487827234</v>
      </c>
      <c r="AC28">
        <f t="shared" si="8"/>
        <v>553.35601742848337</v>
      </c>
      <c r="AD28">
        <f t="shared" si="18"/>
        <v>1.0430186825865463E-3</v>
      </c>
      <c r="AE28">
        <f t="shared" si="10"/>
        <v>201.3437656825414</v>
      </c>
      <c r="AF28">
        <f t="shared" si="14"/>
        <v>0.36385935878715442</v>
      </c>
    </row>
    <row r="29" spans="1:32" x14ac:dyDescent="0.45">
      <c r="A29">
        <v>5.29461607036475</v>
      </c>
      <c r="B29">
        <v>98.853679653679606</v>
      </c>
      <c r="C29">
        <v>5.2265698103215597</v>
      </c>
      <c r="D29">
        <v>870.59905107097904</v>
      </c>
      <c r="E29">
        <v>5.3363068353962202</v>
      </c>
      <c r="F29">
        <v>83.175001967729202</v>
      </c>
      <c r="G29">
        <v>5.3635403023426198</v>
      </c>
      <c r="H29">
        <v>783.94323333298098</v>
      </c>
      <c r="I29">
        <v>5.4608362987244998</v>
      </c>
      <c r="J29">
        <v>50.865391578118803</v>
      </c>
      <c r="K29">
        <v>5.3756080120361602</v>
      </c>
      <c r="L29">
        <v>595.32615472403904</v>
      </c>
      <c r="Q29">
        <v>4.8</v>
      </c>
      <c r="R29">
        <f t="shared" si="11"/>
        <v>99.297517365468778</v>
      </c>
      <c r="S29">
        <f t="shared" si="12"/>
        <v>836.9390765865171</v>
      </c>
      <c r="T29">
        <f t="shared" si="16"/>
        <v>1.9927356776626827E-3</v>
      </c>
      <c r="U29">
        <f t="shared" si="1"/>
        <v>389.56730481956959</v>
      </c>
      <c r="V29">
        <f t="shared" si="2"/>
        <v>0.46546674150815415</v>
      </c>
      <c r="W29">
        <f t="shared" si="3"/>
        <v>83.373625750354833</v>
      </c>
      <c r="X29">
        <f t="shared" si="4"/>
        <v>744.57051986218858</v>
      </c>
      <c r="Y29">
        <f t="shared" si="17"/>
        <v>1.6731697127667041E-3</v>
      </c>
      <c r="Z29">
        <f t="shared" si="6"/>
        <v>327.09416648412758</v>
      </c>
      <c r="AA29">
        <f t="shared" si="13"/>
        <v>0.4393058249803779</v>
      </c>
      <c r="AB29">
        <f t="shared" si="7"/>
        <v>51.82532394935442</v>
      </c>
      <c r="AC29">
        <f t="shared" si="8"/>
        <v>559.6653834366814</v>
      </c>
      <c r="AD29">
        <f t="shared" si="18"/>
        <v>1.0400478761236275E-3</v>
      </c>
      <c r="AE29">
        <f t="shared" si="10"/>
        <v>203.32282526302191</v>
      </c>
      <c r="AF29">
        <f t="shared" si="14"/>
        <v>0.36329355232674515</v>
      </c>
    </row>
    <row r="30" spans="1:32" x14ac:dyDescent="0.45">
      <c r="A30">
        <v>5.4453675709194904</v>
      </c>
      <c r="B30">
        <v>98.732971271153005</v>
      </c>
      <c r="C30">
        <v>5.3782165856083504</v>
      </c>
      <c r="D30">
        <v>883.42861369712398</v>
      </c>
      <c r="E30">
        <v>5.48707415618457</v>
      </c>
      <c r="F30">
        <v>82.625108225108207</v>
      </c>
      <c r="G30">
        <v>5.5151779068629398</v>
      </c>
      <c r="H30">
        <v>795.75993575179905</v>
      </c>
      <c r="I30">
        <v>5.6115927431022401</v>
      </c>
      <c r="J30">
        <v>50.610562770562701</v>
      </c>
      <c r="K30">
        <v>5.5272344078419096</v>
      </c>
      <c r="L30">
        <v>605.90491688945701</v>
      </c>
      <c r="Q30">
        <v>4.9000000000000004</v>
      </c>
      <c r="R30">
        <f t="shared" si="11"/>
        <v>99.227638741645876</v>
      </c>
      <c r="S30">
        <f t="shared" si="12"/>
        <v>844.72254446793056</v>
      </c>
      <c r="T30">
        <f t="shared" si="16"/>
        <v>1.9913333301469298E-3</v>
      </c>
      <c r="U30">
        <f t="shared" si="1"/>
        <v>394.12057144118529</v>
      </c>
      <c r="V30">
        <f t="shared" si="2"/>
        <v>0.4665680749522696</v>
      </c>
      <c r="W30">
        <f t="shared" si="3"/>
        <v>83.292958377477262</v>
      </c>
      <c r="X30">
        <f t="shared" si="4"/>
        <v>751.76259375642235</v>
      </c>
      <c r="Y30">
        <f t="shared" si="17"/>
        <v>1.6715508530386726E-3</v>
      </c>
      <c r="Z30">
        <f t="shared" si="6"/>
        <v>330.82988539341807</v>
      </c>
      <c r="AA30">
        <f t="shared" si="13"/>
        <v>0.44007228896601608</v>
      </c>
      <c r="AB30">
        <f t="shared" si="7"/>
        <v>51.677289410881613</v>
      </c>
      <c r="AC30">
        <f t="shared" si="8"/>
        <v>565.97474944487954</v>
      </c>
      <c r="AD30">
        <f t="shared" si="18"/>
        <v>1.0370770696607092E-3</v>
      </c>
      <c r="AE30">
        <f t="shared" si="10"/>
        <v>205.25614729356758</v>
      </c>
      <c r="AF30">
        <f t="shared" si="14"/>
        <v>0.36265954884893242</v>
      </c>
    </row>
    <row r="31" spans="1:32" x14ac:dyDescent="0.45">
      <c r="A31">
        <v>5.5961264872087204</v>
      </c>
      <c r="B31">
        <v>98.411082251082206</v>
      </c>
      <c r="C31">
        <v>5.5298653988432402</v>
      </c>
      <c r="D31">
        <v>896.48325636934203</v>
      </c>
      <c r="E31">
        <v>5.6378226904454998</v>
      </c>
      <c r="F31">
        <v>82.584872097599302</v>
      </c>
      <c r="G31">
        <v>5.6668155113832599</v>
      </c>
      <c r="H31">
        <v>807.576638170617</v>
      </c>
      <c r="I31">
        <v>5.7623546256852798</v>
      </c>
      <c r="J31">
        <v>50.208201495474199</v>
      </c>
      <c r="K31">
        <v>5.6788567277514597</v>
      </c>
      <c r="L31">
        <v>616.03351896272898</v>
      </c>
      <c r="Q31">
        <v>5</v>
      </c>
      <c r="R31">
        <f t="shared" si="11"/>
        <v>99.15776011782296</v>
      </c>
      <c r="S31">
        <f t="shared" si="12"/>
        <v>852.50601234934391</v>
      </c>
      <c r="T31">
        <f t="shared" si="16"/>
        <v>1.9899309826311769E-3</v>
      </c>
      <c r="U31">
        <f t="shared" si="1"/>
        <v>398.60898509077037</v>
      </c>
      <c r="V31">
        <f t="shared" si="2"/>
        <v>0.46757322448938521</v>
      </c>
      <c r="W31">
        <f t="shared" si="3"/>
        <v>83.212291004599692</v>
      </c>
      <c r="X31">
        <f t="shared" si="4"/>
        <v>758.95466765065601</v>
      </c>
      <c r="Y31">
        <f t="shared" si="17"/>
        <v>1.6699319933106414E-3</v>
      </c>
      <c r="Z31">
        <f t="shared" si="6"/>
        <v>334.50903716470077</v>
      </c>
      <c r="AA31">
        <f t="shared" si="13"/>
        <v>0.44074969352276788</v>
      </c>
      <c r="AB31">
        <f t="shared" si="7"/>
        <v>51.529254872408799</v>
      </c>
      <c r="AC31">
        <f t="shared" si="8"/>
        <v>572.28411545307745</v>
      </c>
      <c r="AD31">
        <f t="shared" si="18"/>
        <v>1.0341062631977905E-3</v>
      </c>
      <c r="AE31">
        <f t="shared" si="10"/>
        <v>207.14489680654424</v>
      </c>
      <c r="AF31">
        <f t="shared" si="14"/>
        <v>0.36196163970503986</v>
      </c>
    </row>
    <row r="32" spans="1:32" x14ac:dyDescent="0.45">
      <c r="A32">
        <v>5.7468769989988502</v>
      </c>
      <c r="B32">
        <v>98.317197953561504</v>
      </c>
      <c r="C32">
        <v>5.6815131931040703</v>
      </c>
      <c r="D32">
        <v>909.42535901852398</v>
      </c>
      <c r="E32">
        <v>5.7885791348232303</v>
      </c>
      <c r="F32">
        <v>82.330043290043207</v>
      </c>
      <c r="G32">
        <v>5.81845617282573</v>
      </c>
      <c r="H32">
        <v>819.73096065854395</v>
      </c>
      <c r="I32">
        <v>5.9131110700630201</v>
      </c>
      <c r="J32">
        <v>49.953372687918097</v>
      </c>
      <c r="K32">
        <v>5.8304821045831599</v>
      </c>
      <c r="L32">
        <v>626.49974110511096</v>
      </c>
      <c r="Q32">
        <v>5.0999999999999996</v>
      </c>
      <c r="R32">
        <f t="shared" si="11"/>
        <v>99.087881494000058</v>
      </c>
      <c r="S32">
        <f t="shared" si="12"/>
        <v>860.28948023075736</v>
      </c>
      <c r="T32">
        <f t="shared" si="16"/>
        <v>1.9885286351154241E-3</v>
      </c>
      <c r="U32">
        <f t="shared" si="1"/>
        <v>403.03431634022621</v>
      </c>
      <c r="V32">
        <f t="shared" si="2"/>
        <v>0.46848685890256314</v>
      </c>
      <c r="W32">
        <f t="shared" si="3"/>
        <v>83.131623631722121</v>
      </c>
      <c r="X32">
        <f t="shared" si="4"/>
        <v>766.14674154488966</v>
      </c>
      <c r="Y32">
        <f t="shared" si="17"/>
        <v>1.6683131335826101E-3</v>
      </c>
      <c r="Z32">
        <f t="shared" si="6"/>
        <v>338.13314596591619</v>
      </c>
      <c r="AA32">
        <f t="shared" si="13"/>
        <v>0.44134253613621155</v>
      </c>
      <c r="AB32">
        <f t="shared" si="7"/>
        <v>51.381220333935985</v>
      </c>
      <c r="AC32">
        <f t="shared" si="8"/>
        <v>578.59348146127559</v>
      </c>
      <c r="AD32">
        <f t="shared" si="18"/>
        <v>1.031135456734872E-3</v>
      </c>
      <c r="AE32">
        <f t="shared" si="10"/>
        <v>208.99018828319942</v>
      </c>
      <c r="AF32">
        <f t="shared" si="14"/>
        <v>0.36120384169448483</v>
      </c>
    </row>
    <row r="33" spans="1:32" x14ac:dyDescent="0.45">
      <c r="A33">
        <v>5.8976369040526899</v>
      </c>
      <c r="B33">
        <v>97.968484848484806</v>
      </c>
      <c r="C33">
        <v>5.8331589494168101</v>
      </c>
      <c r="D33">
        <v>922.14238162163304</v>
      </c>
      <c r="E33">
        <v>5.9393286578487601</v>
      </c>
      <c r="F33">
        <v>82.262983077528503</v>
      </c>
      <c r="G33">
        <v>5.9700958152941599</v>
      </c>
      <c r="H33">
        <v>831.772743123434</v>
      </c>
      <c r="I33">
        <v>6.0638665256761497</v>
      </c>
      <c r="J33">
        <v>49.725367965367901</v>
      </c>
      <c r="K33">
        <v>5.9821125762851102</v>
      </c>
      <c r="L33">
        <v>637.52866336267402</v>
      </c>
      <c r="Q33">
        <v>5.2</v>
      </c>
      <c r="R33">
        <f t="shared" si="11"/>
        <v>99.018002870177156</v>
      </c>
      <c r="S33">
        <f t="shared" si="12"/>
        <v>868.07294811217071</v>
      </c>
      <c r="T33">
        <f t="shared" si="16"/>
        <v>1.9871262875996716E-3</v>
      </c>
      <c r="U33">
        <f t="shared" si="1"/>
        <v>407.39825826049616</v>
      </c>
      <c r="V33">
        <f t="shared" si="2"/>
        <v>0.46931339024730551</v>
      </c>
      <c r="W33">
        <f t="shared" si="3"/>
        <v>83.05095625884455</v>
      </c>
      <c r="X33">
        <f t="shared" si="4"/>
        <v>773.33881543912344</v>
      </c>
      <c r="Y33">
        <f t="shared" si="17"/>
        <v>1.6666942738545786E-3</v>
      </c>
      <c r="Z33">
        <f t="shared" si="6"/>
        <v>341.70366949415114</v>
      </c>
      <c r="AA33">
        <f t="shared" si="13"/>
        <v>0.4418550610318483</v>
      </c>
      <c r="AB33">
        <f t="shared" si="7"/>
        <v>51.233185795463172</v>
      </c>
      <c r="AC33">
        <f t="shared" si="8"/>
        <v>584.9028474694735</v>
      </c>
      <c r="AD33">
        <f t="shared" si="18"/>
        <v>1.0281646502719533E-3</v>
      </c>
      <c r="AE33">
        <f t="shared" si="10"/>
        <v>210.79308866261266</v>
      </c>
      <c r="AF33">
        <f t="shared" si="14"/>
        <v>0.36038991701714035</v>
      </c>
    </row>
    <row r="34" spans="1:32" x14ac:dyDescent="0.45">
      <c r="A34">
        <v>6.0483864270782197</v>
      </c>
      <c r="B34">
        <v>97.901424635970002</v>
      </c>
      <c r="C34">
        <v>5.9848098005998001</v>
      </c>
      <c r="D34">
        <v>935.42210433992295</v>
      </c>
      <c r="E34">
        <v>6.0900895516671998</v>
      </c>
      <c r="F34">
        <v>81.887445887445807</v>
      </c>
      <c r="G34">
        <v>6.12172832494422</v>
      </c>
      <c r="H34">
        <v>843.02674542706995</v>
      </c>
      <c r="I34">
        <v>6.214631374553</v>
      </c>
      <c r="J34">
        <v>49.242534435261703</v>
      </c>
      <c r="K34">
        <v>6.1337410100389702</v>
      </c>
      <c r="L34">
        <v>648.332505574165</v>
      </c>
      <c r="Q34">
        <v>5.3</v>
      </c>
      <c r="R34">
        <f t="shared" si="11"/>
        <v>98.948124246354254</v>
      </c>
      <c r="S34">
        <f t="shared" si="12"/>
        <v>875.85641599358416</v>
      </c>
      <c r="T34">
        <f t="shared" si="16"/>
        <v>1.9857239400839191E-3</v>
      </c>
      <c r="U34">
        <f t="shared" si="1"/>
        <v>411.70243101559544</v>
      </c>
      <c r="V34">
        <f t="shared" si="2"/>
        <v>0.47005699050403627</v>
      </c>
      <c r="W34">
        <f t="shared" si="3"/>
        <v>82.970288885966994</v>
      </c>
      <c r="X34">
        <f t="shared" si="4"/>
        <v>780.53088933335721</v>
      </c>
      <c r="Y34">
        <f t="shared" si="17"/>
        <v>1.6650754141265475E-3</v>
      </c>
      <c r="Z34">
        <f t="shared" si="6"/>
        <v>345.22200290903891</v>
      </c>
      <c r="AA34">
        <f t="shared" si="13"/>
        <v>0.44229127588261008</v>
      </c>
      <c r="AB34">
        <f t="shared" si="7"/>
        <v>51.085151256990365</v>
      </c>
      <c r="AC34">
        <f t="shared" si="8"/>
        <v>591.21221347767164</v>
      </c>
      <c r="AD34">
        <f t="shared" si="18"/>
        <v>1.0251938438090348E-3</v>
      </c>
      <c r="AE34">
        <f t="shared" si="10"/>
        <v>212.55462012537598</v>
      </c>
      <c r="AF34">
        <f t="shared" si="14"/>
        <v>0.35952339156708496</v>
      </c>
    </row>
    <row r="35" spans="1:32" x14ac:dyDescent="0.45">
      <c r="A35">
        <v>6.1991418826913502</v>
      </c>
      <c r="B35">
        <v>97.673419913419906</v>
      </c>
      <c r="C35">
        <v>6.13645963280874</v>
      </c>
      <c r="D35">
        <v>948.58928703517802</v>
      </c>
      <c r="E35">
        <v>6.2408425353688299</v>
      </c>
      <c r="F35">
        <v>81.726501377410401</v>
      </c>
      <c r="G35">
        <v>6.2733761192050599</v>
      </c>
      <c r="H35">
        <v>855.96884807625202</v>
      </c>
      <c r="I35">
        <v>6.3653878189307402</v>
      </c>
      <c r="J35">
        <v>48.987705627705601</v>
      </c>
      <c r="K35">
        <v>6.2853735196890304</v>
      </c>
      <c r="L35">
        <v>659.58650787780095</v>
      </c>
      <c r="Q35">
        <v>5.4</v>
      </c>
      <c r="R35">
        <f t="shared" si="11"/>
        <v>98.878245622531352</v>
      </c>
      <c r="S35">
        <f t="shared" si="12"/>
        <v>883.63988387499762</v>
      </c>
      <c r="T35">
        <f t="shared" si="16"/>
        <v>1.9843215925681667E-3</v>
      </c>
      <c r="U35">
        <f t="shared" si="1"/>
        <v>415.94838611573715</v>
      </c>
      <c r="V35">
        <f t="shared" si="2"/>
        <v>0.470721606964697</v>
      </c>
      <c r="W35">
        <f t="shared" si="3"/>
        <v>82.889621513089423</v>
      </c>
      <c r="X35">
        <f t="shared" si="4"/>
        <v>787.72296322759098</v>
      </c>
      <c r="Y35">
        <f t="shared" si="17"/>
        <v>1.6634565543985162E-3</v>
      </c>
      <c r="Z35">
        <f t="shared" si="6"/>
        <v>348.68948247456956</v>
      </c>
      <c r="AA35">
        <f t="shared" si="13"/>
        <v>0.44265496723094166</v>
      </c>
      <c r="AB35">
        <f t="shared" si="7"/>
        <v>50.937116718517551</v>
      </c>
      <c r="AC35">
        <f t="shared" si="8"/>
        <v>597.52157948586967</v>
      </c>
      <c r="AD35">
        <f t="shared" si="18"/>
        <v>1.0222230373461163E-3</v>
      </c>
      <c r="AE35">
        <f t="shared" si="10"/>
        <v>214.27576267219271</v>
      </c>
      <c r="AF35">
        <f t="shared" si="14"/>
        <v>0.35860757172412711</v>
      </c>
    </row>
    <row r="36" spans="1:32" x14ac:dyDescent="0.45">
      <c r="A36">
        <v>6.3498968439221901</v>
      </c>
      <c r="B36">
        <v>97.458827233372602</v>
      </c>
      <c r="C36">
        <v>6.2881094650176799</v>
      </c>
      <c r="D36">
        <v>961.75646973043195</v>
      </c>
      <c r="E36">
        <v>6.3915999685111702</v>
      </c>
      <c r="F36">
        <v>81.444848484848393</v>
      </c>
      <c r="G36">
        <v>6.4250106668032201</v>
      </c>
      <c r="H36">
        <v>867.44793042596098</v>
      </c>
      <c r="I36">
        <v>6.5161427801615703</v>
      </c>
      <c r="J36">
        <v>48.773112947658397</v>
      </c>
      <c r="K36">
        <v>6.4370029724169404</v>
      </c>
      <c r="L36">
        <v>670.50289011232803</v>
      </c>
      <c r="Q36">
        <v>5.5</v>
      </c>
      <c r="R36">
        <f t="shared" si="11"/>
        <v>98.808366998708436</v>
      </c>
      <c r="S36">
        <f t="shared" si="12"/>
        <v>891.42335175641097</v>
      </c>
      <c r="T36">
        <f t="shared" si="16"/>
        <v>1.9829192450524138E-3</v>
      </c>
      <c r="U36">
        <f t="shared" si="1"/>
        <v>420.1376103597695</v>
      </c>
      <c r="V36">
        <f t="shared" si="2"/>
        <v>0.47131097646472209</v>
      </c>
      <c r="W36">
        <f t="shared" si="3"/>
        <v>82.808954140211853</v>
      </c>
      <c r="X36">
        <f t="shared" si="4"/>
        <v>794.91503712182464</v>
      </c>
      <c r="Y36">
        <f t="shared" si="17"/>
        <v>1.6618376946704845E-3</v>
      </c>
      <c r="Z36">
        <f t="shared" si="6"/>
        <v>352.10738893514059</v>
      </c>
      <c r="AA36">
        <f t="shared" si="13"/>
        <v>0.44294971473936073</v>
      </c>
      <c r="AB36">
        <f t="shared" si="7"/>
        <v>50.789082180044744</v>
      </c>
      <c r="AC36">
        <f t="shared" si="8"/>
        <v>603.83094549406769</v>
      </c>
      <c r="AD36">
        <f t="shared" si="18"/>
        <v>1.0192522308831978E-3</v>
      </c>
      <c r="AE36">
        <f t="shared" si="10"/>
        <v>215.95745651548791</v>
      </c>
      <c r="AF36">
        <f t="shared" si="14"/>
        <v>0.35764555978294021</v>
      </c>
    </row>
    <row r="37" spans="1:32" x14ac:dyDescent="0.45">
      <c r="A37">
        <v>6.4458351900393103</v>
      </c>
      <c r="B37">
        <v>97.230822510822506</v>
      </c>
      <c r="C37">
        <v>6.41908240314255</v>
      </c>
      <c r="D37">
        <v>973.41842961757504</v>
      </c>
      <c r="E37">
        <v>6.5423524578304999</v>
      </c>
      <c r="F37">
        <v>81.297316017316007</v>
      </c>
      <c r="G37">
        <v>6.5766533661938</v>
      </c>
      <c r="H37">
        <v>879.82733295996104</v>
      </c>
      <c r="I37">
        <v>6.6669012020685097</v>
      </c>
      <c r="J37">
        <v>48.464635970090498</v>
      </c>
      <c r="K37">
        <v>6.5886365010410497</v>
      </c>
      <c r="L37">
        <v>681.869432439001</v>
      </c>
      <c r="Q37">
        <v>5.6</v>
      </c>
      <c r="R37">
        <f t="shared" si="11"/>
        <v>98.738488374885534</v>
      </c>
      <c r="S37">
        <f t="shared" si="12"/>
        <v>899.20681963782431</v>
      </c>
      <c r="T37">
        <f t="shared" si="16"/>
        <v>1.9815168975366613E-3</v>
      </c>
      <c r="U37">
        <f t="shared" si="1"/>
        <v>424.27152949404228</v>
      </c>
      <c r="V37">
        <f t="shared" si="2"/>
        <v>0.47182863856051177</v>
      </c>
      <c r="W37">
        <f t="shared" si="3"/>
        <v>82.728286767334282</v>
      </c>
      <c r="X37">
        <f t="shared" si="4"/>
        <v>802.1071110160583</v>
      </c>
      <c r="Y37">
        <f t="shared" si="17"/>
        <v>1.6602188349424533E-3</v>
      </c>
      <c r="Z37">
        <f t="shared" si="6"/>
        <v>355.47695064902638</v>
      </c>
      <c r="AA37">
        <f t="shared" si="13"/>
        <v>0.44317890437192459</v>
      </c>
      <c r="AB37">
        <f t="shared" si="7"/>
        <v>50.64104764157193</v>
      </c>
      <c r="AC37">
        <f t="shared" si="8"/>
        <v>610.1403115022656</v>
      </c>
      <c r="AD37">
        <f t="shared" si="18"/>
        <v>1.0162814244202793E-3</v>
      </c>
      <c r="AE37">
        <f t="shared" si="10"/>
        <v>217.60060430027107</v>
      </c>
      <c r="AF37">
        <f t="shared" si="14"/>
        <v>0.3566402681450479</v>
      </c>
    </row>
    <row r="38" spans="1:32" x14ac:dyDescent="0.45">
      <c r="E38">
        <v>6.6931049471498296</v>
      </c>
      <c r="F38">
        <v>81.149783549783507</v>
      </c>
      <c r="G38">
        <v>6.72829708455843</v>
      </c>
      <c r="H38">
        <v>892.31927551699698</v>
      </c>
      <c r="I38">
        <v>6.8039609496008504</v>
      </c>
      <c r="J38">
        <v>48.004155844155797</v>
      </c>
      <c r="K38">
        <v>6.7402639158208597</v>
      </c>
      <c r="L38">
        <v>692.56073462745496</v>
      </c>
      <c r="Q38">
        <v>5.7</v>
      </c>
      <c r="R38">
        <f t="shared" si="11"/>
        <v>98.668609751062633</v>
      </c>
      <c r="S38">
        <f t="shared" si="12"/>
        <v>906.99028751923788</v>
      </c>
      <c r="T38">
        <f t="shared" si="16"/>
        <v>1.9801145500209084E-3</v>
      </c>
      <c r="U38">
        <f t="shared" si="1"/>
        <v>428.3515116120804</v>
      </c>
      <c r="V38">
        <f t="shared" si="2"/>
        <v>0.47227794774262649</v>
      </c>
      <c r="W38">
        <f t="shared" si="3"/>
        <v>82.647619394456711</v>
      </c>
      <c r="X38">
        <f t="shared" si="4"/>
        <v>809.29918491029207</v>
      </c>
      <c r="Y38">
        <f t="shared" si="17"/>
        <v>1.658599975214422E-3</v>
      </c>
      <c r="Z38">
        <f t="shared" si="6"/>
        <v>358.79934650010767</v>
      </c>
      <c r="AA38">
        <f t="shared" si="13"/>
        <v>0.44334574059886062</v>
      </c>
      <c r="AB38">
        <f t="shared" si="7"/>
        <v>50.493013103099116</v>
      </c>
      <c r="AC38">
        <f t="shared" si="8"/>
        <v>616.44967751046374</v>
      </c>
      <c r="AD38">
        <f t="shared" si="18"/>
        <v>1.0133106179573608E-3</v>
      </c>
      <c r="AE38">
        <f t="shared" si="10"/>
        <v>219.2060731688596</v>
      </c>
      <c r="AF38">
        <f t="shared" si="14"/>
        <v>0.35559443238598948</v>
      </c>
    </row>
    <row r="39" spans="1:32" x14ac:dyDescent="0.45">
      <c r="E39">
        <v>6.8233125765944402</v>
      </c>
      <c r="F39">
        <v>80.688744588744498</v>
      </c>
      <c r="G39">
        <v>6.8454745151134597</v>
      </c>
      <c r="H39">
        <v>901.77263745205096</v>
      </c>
      <c r="K39">
        <v>6.8505442167125699</v>
      </c>
      <c r="L39">
        <v>700.97872835057501</v>
      </c>
      <c r="Q39">
        <v>5.8</v>
      </c>
      <c r="R39">
        <f t="shared" si="11"/>
        <v>98.598731127239731</v>
      </c>
      <c r="S39">
        <f t="shared" si="12"/>
        <v>914.77375540065123</v>
      </c>
      <c r="T39">
        <f t="shared" si="16"/>
        <v>1.978712202505156E-3</v>
      </c>
      <c r="U39">
        <f t="shared" si="1"/>
        <v>432.37887031701013</v>
      </c>
      <c r="V39">
        <f t="shared" si="2"/>
        <v>0.47266208476612609</v>
      </c>
      <c r="W39">
        <f t="shared" si="3"/>
        <v>82.566952021579141</v>
      </c>
      <c r="X39">
        <f t="shared" si="4"/>
        <v>816.49125880452584</v>
      </c>
      <c r="Y39">
        <f t="shared" si="17"/>
        <v>1.6569811154863905E-3</v>
      </c>
      <c r="Z39">
        <f t="shared" si="6"/>
        <v>362.07570860662236</v>
      </c>
      <c r="AA39">
        <f t="shared" si="13"/>
        <v>0.44345325770757088</v>
      </c>
      <c r="AB39">
        <f t="shared" si="7"/>
        <v>50.344978564626302</v>
      </c>
      <c r="AC39">
        <f t="shared" si="8"/>
        <v>622.75904351866177</v>
      </c>
      <c r="AD39">
        <f t="shared" si="18"/>
        <v>1.0103398114944422E-3</v>
      </c>
      <c r="AE39">
        <f t="shared" si="10"/>
        <v>220.77469668261654</v>
      </c>
      <c r="AF39">
        <f t="shared" si="14"/>
        <v>0.35451062329856114</v>
      </c>
    </row>
    <row r="40" spans="1:32" x14ac:dyDescent="0.45">
      <c r="Q40">
        <v>5.8999999999999897</v>
      </c>
      <c r="R40">
        <f t="shared" si="11"/>
        <v>98.528852503416829</v>
      </c>
      <c r="S40">
        <f t="shared" si="12"/>
        <v>922.55722328206389</v>
      </c>
      <c r="T40">
        <f t="shared" si="16"/>
        <v>1.9773098549894031E-3</v>
      </c>
      <c r="U40">
        <f t="shared" si="1"/>
        <v>436.35486766653821</v>
      </c>
      <c r="V40">
        <f t="shared" si="2"/>
        <v>0.47298406717165392</v>
      </c>
      <c r="W40">
        <f t="shared" si="3"/>
        <v>82.486284648701584</v>
      </c>
      <c r="X40">
        <f t="shared" si="4"/>
        <v>823.6833326987587</v>
      </c>
      <c r="Y40">
        <f t="shared" si="17"/>
        <v>1.6553622557583597E-3</v>
      </c>
      <c r="Z40">
        <f t="shared" si="6"/>
        <v>365.3071248438664</v>
      </c>
      <c r="AA40">
        <f t="shared" si="13"/>
        <v>0.44350433029518183</v>
      </c>
      <c r="AB40">
        <f t="shared" si="7"/>
        <v>50.19694402615351</v>
      </c>
      <c r="AC40">
        <f t="shared" si="8"/>
        <v>629.06840952685911</v>
      </c>
      <c r="AD40">
        <f t="shared" si="18"/>
        <v>1.007369005031524E-3</v>
      </c>
      <c r="AE40">
        <f t="shared" si="10"/>
        <v>222.30727661257657</v>
      </c>
      <c r="AF40">
        <f t="shared" si="14"/>
        <v>0.35339125800289417</v>
      </c>
    </row>
    <row r="41" spans="1:32" x14ac:dyDescent="0.45">
      <c r="Q41">
        <v>5.9999999999999902</v>
      </c>
      <c r="R41">
        <f t="shared" si="11"/>
        <v>98.458973879593927</v>
      </c>
      <c r="S41">
        <f t="shared" si="12"/>
        <v>930.34069116347723</v>
      </c>
      <c r="T41">
        <f t="shared" si="16"/>
        <v>1.9759075074736506E-3</v>
      </c>
      <c r="U41">
        <f t="shared" si="1"/>
        <v>440.28071691836465</v>
      </c>
      <c r="V41">
        <f t="shared" si="2"/>
        <v>0.47324675906387886</v>
      </c>
      <c r="W41">
        <f t="shared" si="3"/>
        <v>82.405617275824014</v>
      </c>
      <c r="X41">
        <f t="shared" si="4"/>
        <v>830.87540659299248</v>
      </c>
      <c r="Y41">
        <f t="shared" si="17"/>
        <v>1.6537433960303284E-3</v>
      </c>
      <c r="Z41">
        <f t="shared" si="6"/>
        <v>368.49464119613083</v>
      </c>
      <c r="AA41">
        <f t="shared" si="13"/>
        <v>0.44350168301062659</v>
      </c>
      <c r="AB41">
        <f t="shared" si="7"/>
        <v>50.048909487680696</v>
      </c>
      <c r="AC41">
        <f t="shared" si="8"/>
        <v>635.37777553505725</v>
      </c>
      <c r="AD41">
        <f t="shared" si="18"/>
        <v>1.0043981985686054E-3</v>
      </c>
      <c r="AE41">
        <f t="shared" si="10"/>
        <v>223.80458460968558</v>
      </c>
      <c r="AF41">
        <f t="shared" si="14"/>
        <v>0.35223861020511421</v>
      </c>
    </row>
    <row r="42" spans="1:32" x14ac:dyDescent="0.45">
      <c r="Q42">
        <v>6.0999999999999899</v>
      </c>
      <c r="R42">
        <f t="shared" si="11"/>
        <v>98.389095255771011</v>
      </c>
      <c r="S42">
        <f t="shared" si="12"/>
        <v>938.12415904489069</v>
      </c>
      <c r="T42">
        <f t="shared" si="16"/>
        <v>1.9745051599578977E-3</v>
      </c>
      <c r="U42">
        <f t="shared" si="1"/>
        <v>444.15758509220126</v>
      </c>
      <c r="V42">
        <f t="shared" si="2"/>
        <v>0.47345288020766946</v>
      </c>
      <c r="W42">
        <f t="shared" si="3"/>
        <v>82.324949902946443</v>
      </c>
      <c r="X42">
        <f t="shared" si="4"/>
        <v>838.06748048722625</v>
      </c>
      <c r="Y42">
        <f t="shared" si="17"/>
        <v>1.6521245363022969E-3</v>
      </c>
      <c r="Z42">
        <f t="shared" si="6"/>
        <v>371.63926395170716</v>
      </c>
      <c r="AA42">
        <f t="shared" si="13"/>
        <v>0.44344789960785463</v>
      </c>
      <c r="AB42">
        <f t="shared" si="7"/>
        <v>49.900874949207889</v>
      </c>
      <c r="AC42">
        <f t="shared" si="8"/>
        <v>641.68714154325517</v>
      </c>
      <c r="AD42">
        <f t="shared" si="18"/>
        <v>1.0014273921056869E-3</v>
      </c>
      <c r="AE42">
        <f t="shared" si="10"/>
        <v>225.26736376436065</v>
      </c>
      <c r="AF42">
        <f t="shared" si="14"/>
        <v>0.3510548196783147</v>
      </c>
    </row>
    <row r="43" spans="1:32" x14ac:dyDescent="0.45">
      <c r="Q43">
        <v>6.1999999999999904</v>
      </c>
      <c r="R43">
        <f t="shared" si="11"/>
        <v>98.319216631948109</v>
      </c>
      <c r="S43">
        <f t="shared" si="12"/>
        <v>945.90762692630415</v>
      </c>
      <c r="T43">
        <f t="shared" si="16"/>
        <v>1.9731028124421453E-3</v>
      </c>
      <c r="U43">
        <f t="shared" si="1"/>
        <v>447.98659536306326</v>
      </c>
      <c r="V43">
        <f t="shared" si="2"/>
        <v>0.47360501449679715</v>
      </c>
      <c r="W43">
        <f t="shared" si="3"/>
        <v>82.244282530068872</v>
      </c>
      <c r="X43">
        <f t="shared" si="4"/>
        <v>845.25955438146002</v>
      </c>
      <c r="Y43">
        <f t="shared" si="17"/>
        <v>1.6505056765742654E-3</v>
      </c>
      <c r="Z43">
        <f t="shared" si="6"/>
        <v>374.74196175349834</v>
      </c>
      <c r="AA43">
        <f t="shared" si="13"/>
        <v>0.44334543136602012</v>
      </c>
      <c r="AB43">
        <f t="shared" si="7"/>
        <v>49.752840410735075</v>
      </c>
      <c r="AC43">
        <f t="shared" si="8"/>
        <v>647.99650755145331</v>
      </c>
      <c r="AD43">
        <f t="shared" si="18"/>
        <v>9.9845658564276843E-4</v>
      </c>
      <c r="AE43">
        <f t="shared" si="10"/>
        <v>226.69633006417303</v>
      </c>
      <c r="AF43">
        <f t="shared" si="14"/>
        <v>0.34984190103242568</v>
      </c>
    </row>
    <row r="44" spans="1:32" x14ac:dyDescent="0.45">
      <c r="Q44">
        <v>6.2999999999999901</v>
      </c>
      <c r="R44">
        <f t="shared" si="11"/>
        <v>98.249338008125207</v>
      </c>
      <c r="S44">
        <f t="shared" si="12"/>
        <v>953.69109480771749</v>
      </c>
      <c r="T44">
        <f t="shared" si="16"/>
        <v>1.9717004649263924E-3</v>
      </c>
      <c r="U44">
        <f t="shared" si="1"/>
        <v>451.76882929912506</v>
      </c>
      <c r="V44">
        <f t="shared" si="2"/>
        <v>0.47370561784495885</v>
      </c>
      <c r="W44">
        <f t="shared" si="3"/>
        <v>82.163615157191316</v>
      </c>
      <c r="X44">
        <f t="shared" si="4"/>
        <v>852.45162827569368</v>
      </c>
      <c r="Y44">
        <f t="shared" si="17"/>
        <v>1.6488868168462343E-3</v>
      </c>
      <c r="Z44">
        <f t="shared" si="6"/>
        <v>377.80366751660392</v>
      </c>
      <c r="AA44">
        <f t="shared" si="13"/>
        <v>0.44319660492737945</v>
      </c>
      <c r="AB44">
        <f t="shared" si="7"/>
        <v>49.604805872262261</v>
      </c>
      <c r="AC44">
        <f t="shared" si="8"/>
        <v>654.30587355965133</v>
      </c>
      <c r="AD44">
        <f t="shared" si="18"/>
        <v>9.9548577917984971E-4</v>
      </c>
      <c r="AE44">
        <f t="shared" si="10"/>
        <v>228.09217375763888</v>
      </c>
      <c r="AF44">
        <f t="shared" si="14"/>
        <v>0.34860175183318803</v>
      </c>
    </row>
    <row r="45" spans="1:32" x14ac:dyDescent="0.45">
      <c r="Q45">
        <v>6.3999999999999897</v>
      </c>
      <c r="R45">
        <f t="shared" si="11"/>
        <v>98.179459384302305</v>
      </c>
      <c r="S45">
        <f t="shared" si="12"/>
        <v>961.47456268913083</v>
      </c>
      <c r="T45">
        <f t="shared" si="16"/>
        <v>1.9702981174106403E-3</v>
      </c>
      <c r="U45">
        <f t="shared" si="1"/>
        <v>455.50532895622558</v>
      </c>
      <c r="V45">
        <f t="shared" si="2"/>
        <v>0.47375702554442101</v>
      </c>
      <c r="W45">
        <f t="shared" si="3"/>
        <v>82.082947784313745</v>
      </c>
      <c r="X45">
        <f t="shared" si="4"/>
        <v>859.64370216992734</v>
      </c>
      <c r="Y45">
        <f t="shared" si="17"/>
        <v>1.6472679571182028E-3</v>
      </c>
      <c r="Z45">
        <f t="shared" si="6"/>
        <v>380.82528022321327</v>
      </c>
      <c r="AA45">
        <f t="shared" si="13"/>
        <v>0.44300362959901596</v>
      </c>
      <c r="AB45">
        <f t="shared" si="7"/>
        <v>49.456771333789455</v>
      </c>
      <c r="AC45">
        <f t="shared" si="8"/>
        <v>660.61523956784936</v>
      </c>
      <c r="AD45">
        <f t="shared" si="18"/>
        <v>9.9251497271693142E-4</v>
      </c>
      <c r="AE45">
        <f t="shared" si="10"/>
        <v>229.45556063137698</v>
      </c>
      <c r="AF45">
        <f t="shared" si="14"/>
        <v>0.3473361601247324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FB89-46B7-437B-9F8B-712712980E20}">
  <dimension ref="A1:H30"/>
  <sheetViews>
    <sheetView workbookViewId="0">
      <selection activeCell="K14" sqref="K14"/>
    </sheetView>
  </sheetViews>
  <sheetFormatPr defaultRowHeight="14.25" x14ac:dyDescent="0.45"/>
  <sheetData>
    <row r="1" spans="1:8" x14ac:dyDescent="0.45">
      <c r="A1" t="s">
        <v>0</v>
      </c>
    </row>
    <row r="2" spans="1:8" x14ac:dyDescent="0.45">
      <c r="A2" t="s">
        <v>3</v>
      </c>
      <c r="E2" t="s">
        <v>4</v>
      </c>
    </row>
    <row r="3" spans="1:8" x14ac:dyDescent="0.45">
      <c r="A3" t="s">
        <v>1</v>
      </c>
      <c r="B3" t="s">
        <v>2</v>
      </c>
      <c r="C3" t="s">
        <v>1</v>
      </c>
      <c r="D3" t="s">
        <v>5</v>
      </c>
      <c r="E3" t="s">
        <v>1</v>
      </c>
      <c r="F3" t="s">
        <v>2</v>
      </c>
      <c r="G3" t="s">
        <v>1</v>
      </c>
      <c r="H3" t="s">
        <v>5</v>
      </c>
    </row>
    <row r="4" spans="1:8" x14ac:dyDescent="0.45">
      <c r="E4">
        <v>2.1802805434063301E-2</v>
      </c>
      <c r="F4">
        <v>1815.00964132841</v>
      </c>
      <c r="G4">
        <v>2.2382309867222901E-2</v>
      </c>
      <c r="H4">
        <v>1138.9764204463099</v>
      </c>
    </row>
    <row r="5" spans="1:8" x14ac:dyDescent="0.45">
      <c r="E5">
        <v>6.9773652786845705E-2</v>
      </c>
      <c r="F5">
        <v>1810.0796628544999</v>
      </c>
      <c r="G5">
        <v>7.0545386019398498E-2</v>
      </c>
      <c r="H5">
        <v>1219.3475015992601</v>
      </c>
    </row>
    <row r="6" spans="1:8" x14ac:dyDescent="0.45">
      <c r="E6">
        <v>0.117742353559741</v>
      </c>
      <c r="F6">
        <v>1803.4097621277101</v>
      </c>
      <c r="G6">
        <v>0.118709395422847</v>
      </c>
      <c r="H6">
        <v>1303.45677257326</v>
      </c>
    </row>
    <row r="7" spans="1:8" x14ac:dyDescent="0.45">
      <c r="E7">
        <v>0.15044871800863999</v>
      </c>
      <c r="F7">
        <v>1799.21234663113</v>
      </c>
      <c r="G7">
        <v>0.15811515271348101</v>
      </c>
      <c r="H7">
        <v>1367.6290311682501</v>
      </c>
    </row>
    <row r="8" spans="1:8" x14ac:dyDescent="0.45">
      <c r="E8">
        <v>0.61487645595629503</v>
      </c>
      <c r="F8">
        <v>1737.4714278118599</v>
      </c>
      <c r="G8">
        <v>0.56534416746050498</v>
      </c>
      <c r="H8">
        <v>2175.7010641555798</v>
      </c>
    </row>
    <row r="9" spans="1:8" x14ac:dyDescent="0.45">
      <c r="E9">
        <v>0.66284607669199902</v>
      </c>
      <c r="F9">
        <v>1731.5472080505899</v>
      </c>
      <c r="G9">
        <v>0.61351455408098499</v>
      </c>
      <c r="H9">
        <v>2285.3546322402199</v>
      </c>
    </row>
    <row r="10" spans="1:8" x14ac:dyDescent="0.45">
      <c r="E10">
        <v>0.71081508411916405</v>
      </c>
      <c r="F10">
        <v>1725.12586764564</v>
      </c>
      <c r="G10">
        <v>0.66168354082455605</v>
      </c>
      <c r="H10">
        <v>2389.4009155932499</v>
      </c>
    </row>
    <row r="11" spans="1:8" x14ac:dyDescent="0.45">
      <c r="E11">
        <v>0.75878439820059795</v>
      </c>
      <c r="F11">
        <v>1718.9530875625401</v>
      </c>
      <c r="G11">
        <v>0.709852527568127</v>
      </c>
      <c r="H11">
        <v>2493.44719894628</v>
      </c>
    </row>
    <row r="12" spans="1:8" x14ac:dyDescent="0.45">
      <c r="E12">
        <v>0.80675309897349401</v>
      </c>
      <c r="F12">
        <v>1712.28318683575</v>
      </c>
      <c r="G12">
        <v>0.75802275864672897</v>
      </c>
      <c r="H12">
        <v>2602.4777353940699</v>
      </c>
    </row>
    <row r="13" spans="1:8" x14ac:dyDescent="0.45">
      <c r="E13">
        <v>0.85472210640065904</v>
      </c>
      <c r="F13">
        <v>1705.8618464307999</v>
      </c>
      <c r="G13">
        <v>0.80619392297660297</v>
      </c>
      <c r="H13">
        <v>2715.24646166293</v>
      </c>
    </row>
    <row r="14" spans="1:8" x14ac:dyDescent="0.45">
      <c r="E14">
        <v>0.90269111382782397</v>
      </c>
      <c r="F14">
        <v>1699.44050602585</v>
      </c>
      <c r="G14">
        <v>0.854365553932114</v>
      </c>
      <c r="H14">
        <v>2829.8842828423199</v>
      </c>
    </row>
    <row r="15" spans="1:8" x14ac:dyDescent="0.45">
      <c r="E15">
        <v>0.950660121254989</v>
      </c>
      <c r="F15">
        <v>1693.0191656208999</v>
      </c>
      <c r="G15">
        <v>0.902536718261989</v>
      </c>
      <c r="H15">
        <v>2942.6530091111699</v>
      </c>
    </row>
    <row r="16" spans="1:8" x14ac:dyDescent="0.45">
      <c r="E16">
        <v>0.99862974199069299</v>
      </c>
      <c r="F16">
        <v>1687.0949458596399</v>
      </c>
      <c r="G16">
        <v>0.95071006017816695</v>
      </c>
      <c r="H16">
        <v>3064.14417829585</v>
      </c>
    </row>
    <row r="17" spans="5:8" x14ac:dyDescent="0.45">
      <c r="E17">
        <v>1.0465987494178499</v>
      </c>
      <c r="F17">
        <v>1680.67360545469</v>
      </c>
      <c r="G17">
        <v>0.99888324655246596</v>
      </c>
      <c r="H17">
        <v>3185.01231584369</v>
      </c>
    </row>
    <row r="18" spans="5:8" x14ac:dyDescent="0.45">
      <c r="E18">
        <v>1.0945677568450201</v>
      </c>
      <c r="F18">
        <v>1674.2522650497399</v>
      </c>
      <c r="G18">
        <v>1.04705736617803</v>
      </c>
      <c r="H18">
        <v>3309.6186432125901</v>
      </c>
    </row>
    <row r="19" spans="5:8" x14ac:dyDescent="0.45">
      <c r="E19">
        <v>1.14253615096364</v>
      </c>
      <c r="F19">
        <v>1667.3338040011099</v>
      </c>
      <c r="G19">
        <v>1.0952307080942101</v>
      </c>
      <c r="H19">
        <v>3431.1098123972702</v>
      </c>
    </row>
    <row r="20" spans="5:8" x14ac:dyDescent="0.45">
      <c r="E20">
        <v>1.1905057716993499</v>
      </c>
      <c r="F20">
        <v>1661.4095842398399</v>
      </c>
      <c r="G20">
        <v>1.1434054498873001</v>
      </c>
      <c r="H20">
        <v>3558.2082663135502</v>
      </c>
    </row>
    <row r="21" spans="5:8" x14ac:dyDescent="0.45">
      <c r="E21">
        <v>1.2384747791265101</v>
      </c>
      <c r="F21">
        <v>1654.98824383489</v>
      </c>
      <c r="G21">
        <v>1.1915801916803901</v>
      </c>
      <c r="H21">
        <v>3685.3067202298298</v>
      </c>
    </row>
    <row r="22" spans="5:8" x14ac:dyDescent="0.45">
      <c r="E22">
        <v>1.2864443998622199</v>
      </c>
      <c r="F22">
        <v>1649.06402407363</v>
      </c>
      <c r="G22">
        <v>1.23975679997602</v>
      </c>
      <c r="H22">
        <v>3819.8815537882501</v>
      </c>
    </row>
    <row r="23" spans="5:8" x14ac:dyDescent="0.45">
      <c r="E23">
        <v>1.3344134072893801</v>
      </c>
      <c r="F23">
        <v>1642.6426836686801</v>
      </c>
      <c r="G23">
        <v>1.2879329416460199</v>
      </c>
      <c r="H23">
        <v>3952.5872924361302</v>
      </c>
    </row>
    <row r="24" spans="5:8" x14ac:dyDescent="0.45">
      <c r="E24">
        <v>1.38238180140801</v>
      </c>
      <c r="F24">
        <v>1635.7242226200501</v>
      </c>
      <c r="G24">
        <v>1.3361098610254101</v>
      </c>
      <c r="H24">
        <v>4088.4081892682302</v>
      </c>
    </row>
    <row r="25" spans="5:8" x14ac:dyDescent="0.45">
      <c r="E25">
        <v>1.43035080883517</v>
      </c>
      <c r="F25">
        <v>1629.3028822151</v>
      </c>
      <c r="G25">
        <v>1.38428662486292</v>
      </c>
      <c r="H25">
        <v>4223.6060544634902</v>
      </c>
    </row>
    <row r="26" spans="5:8" x14ac:dyDescent="0.45">
      <c r="E26">
        <v>1.4783201229166101</v>
      </c>
      <c r="F26">
        <v>1623.13010213199</v>
      </c>
      <c r="G26">
        <v>1.4324657218286101</v>
      </c>
      <c r="H26">
        <v>4368.1493942114203</v>
      </c>
    </row>
    <row r="27" spans="5:8" x14ac:dyDescent="0.45">
      <c r="E27">
        <v>1.52628943699804</v>
      </c>
      <c r="F27">
        <v>1616.9573220488901</v>
      </c>
      <c r="G27">
        <v>1.4806434189174</v>
      </c>
      <c r="H27">
        <v>4507.0854492277404</v>
      </c>
    </row>
    <row r="28" spans="5:8" x14ac:dyDescent="0.45">
      <c r="E28">
        <v>1.55245563251253</v>
      </c>
      <c r="F28">
        <v>1614.49420681025</v>
      </c>
      <c r="G28">
        <v>1.52882189371558</v>
      </c>
      <c r="H28">
        <v>4649.13666242829</v>
      </c>
    </row>
    <row r="29" spans="5:8" x14ac:dyDescent="0.45">
      <c r="G29">
        <v>1.5770009906812701</v>
      </c>
      <c r="H29">
        <v>4793.6800021762201</v>
      </c>
    </row>
    <row r="30" spans="5:8" x14ac:dyDescent="0.45">
      <c r="G30">
        <v>1.6251805542726001</v>
      </c>
      <c r="H30">
        <v>4940.0924368346796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189D-A5D4-4E39-9085-0AEF076092C3}">
  <dimension ref="A1:AF83"/>
  <sheetViews>
    <sheetView topLeftCell="D1" workbookViewId="0">
      <selection activeCell="P75" sqref="P75"/>
    </sheetView>
  </sheetViews>
  <sheetFormatPr defaultRowHeight="14.25" x14ac:dyDescent="0.45"/>
  <sheetData>
    <row r="1" spans="1:32" x14ac:dyDescent="0.45">
      <c r="A1" t="s">
        <v>0</v>
      </c>
      <c r="N1" t="s">
        <v>6</v>
      </c>
      <c r="O1">
        <v>1.2040999999999999</v>
      </c>
      <c r="R1">
        <v>3500</v>
      </c>
      <c r="W1">
        <v>3000</v>
      </c>
      <c r="AB1" t="s">
        <v>10</v>
      </c>
    </row>
    <row r="2" spans="1:32" x14ac:dyDescent="0.45">
      <c r="A2" t="s">
        <v>17</v>
      </c>
      <c r="E2" t="s">
        <v>3</v>
      </c>
      <c r="I2" t="s">
        <v>4</v>
      </c>
      <c r="N2" t="s">
        <v>12</v>
      </c>
      <c r="O2">
        <v>1.4</v>
      </c>
      <c r="Q2" t="s">
        <v>1</v>
      </c>
      <c r="R2" t="s">
        <v>7</v>
      </c>
      <c r="S2" t="s">
        <v>8</v>
      </c>
      <c r="T2" t="s">
        <v>9</v>
      </c>
      <c r="U2" t="s">
        <v>11</v>
      </c>
      <c r="W2" t="s">
        <v>7</v>
      </c>
      <c r="X2" t="s">
        <v>8</v>
      </c>
      <c r="Y2" t="s">
        <v>9</v>
      </c>
      <c r="Z2" t="s">
        <v>11</v>
      </c>
      <c r="AB2" t="s">
        <v>7</v>
      </c>
      <c r="AC2" t="s">
        <v>8</v>
      </c>
      <c r="AD2" t="s">
        <v>9</v>
      </c>
      <c r="AE2" t="s">
        <v>11</v>
      </c>
    </row>
    <row r="3" spans="1:32" x14ac:dyDescent="0.45">
      <c r="A3" t="s">
        <v>1</v>
      </c>
      <c r="B3" t="s">
        <v>2</v>
      </c>
      <c r="C3" t="s">
        <v>1</v>
      </c>
      <c r="D3" t="s">
        <v>5</v>
      </c>
      <c r="E3" t="s">
        <v>1</v>
      </c>
      <c r="F3" t="s">
        <v>2</v>
      </c>
      <c r="G3" t="s">
        <v>1</v>
      </c>
      <c r="H3" t="s">
        <v>5</v>
      </c>
      <c r="I3" t="s">
        <v>1</v>
      </c>
      <c r="J3" t="s">
        <v>2</v>
      </c>
      <c r="K3" t="s">
        <v>1</v>
      </c>
      <c r="L3" t="s">
        <v>5</v>
      </c>
      <c r="N3" t="s">
        <v>13</v>
      </c>
      <c r="O3">
        <f>O2-1</f>
        <v>0.39999999999999991</v>
      </c>
      <c r="Q3">
        <v>0</v>
      </c>
      <c r="R3">
        <f>_xlfn.FORECAST.LINEAR(Q3,$B$4:$B$90,$A$4:$A$90)</f>
        <v>455.85310054470727</v>
      </c>
      <c r="S3">
        <f>_xlfn.FORECAST.LINEAR(Q3,$D$4:$D$90,$C$4:$C$90)</f>
        <v>1007.7634197823331</v>
      </c>
      <c r="T3">
        <f t="shared" ref="T3:T26" si="0">(R3/1000)*$O$1/60</f>
        <v>9.1482119727647002E-3</v>
      </c>
      <c r="U3">
        <f t="shared" ref="U3:U45" si="1">(((1+$Q3)^($O$3/$O$2))-1)*$O$5*$O$4*T3</f>
        <v>0</v>
      </c>
      <c r="V3">
        <f t="shared" ref="V3:V45" si="2">U3/S3</f>
        <v>0</v>
      </c>
      <c r="W3">
        <f t="shared" ref="W3:W45" si="3">_xlfn.FORECAST.LINEAR(Q3,$F$4:$F$90,$E$4:$E$90)</f>
        <v>392.8498841519795</v>
      </c>
      <c r="X3">
        <f t="shared" ref="X3:X45" si="4">_xlfn.FORECAST.LINEAR(Q3,$H$4:$H$90,$G$4:$G$90)</f>
        <v>652.648987573265</v>
      </c>
      <c r="Y3">
        <f t="shared" ref="Y3:Y26" si="5">(W3/1000)*$O$1/60</f>
        <v>7.8838424251233084E-3</v>
      </c>
      <c r="Z3">
        <f t="shared" ref="Z3:Z45" si="6">(((1+$Q3)^($O$3/$O$2))-1)*$O$5*$O$4*Y3</f>
        <v>0</v>
      </c>
      <c r="AA3">
        <f>Z3/X3</f>
        <v>0</v>
      </c>
      <c r="AB3">
        <f t="shared" ref="AB3:AB45" si="7">_xlfn.FORECAST.LINEAR(Q3,$J$4:$J$90,$I$4:$I$90)</f>
        <v>266.20157256359812</v>
      </c>
      <c r="AC3">
        <f t="shared" ref="AC3:AC45" si="8">_xlfn.FORECAST.LINEAR(Q3,$L$4:$L$90,$K$4:$K$90)</f>
        <v>148.4601002501463</v>
      </c>
      <c r="AD3">
        <f t="shared" ref="AD3:AD12" si="9">(AB3/1000)*$O$1/60</f>
        <v>5.3422218920638077E-3</v>
      </c>
      <c r="AE3">
        <f t="shared" ref="AE3:AE45" si="10">(((1+$Q3)^($O$3/$O$2))-1)*$O$5*$O$4*AD3</f>
        <v>0</v>
      </c>
      <c r="AF3">
        <f>AE3/AC3</f>
        <v>0</v>
      </c>
    </row>
    <row r="4" spans="1:32" x14ac:dyDescent="0.45">
      <c r="A4">
        <v>0.16463625943391499</v>
      </c>
      <c r="B4">
        <v>440.84335694523401</v>
      </c>
      <c r="C4">
        <v>0.14138509492037199</v>
      </c>
      <c r="D4">
        <v>1057.9788814409601</v>
      </c>
      <c r="E4">
        <v>0.135151505173282</v>
      </c>
      <c r="F4">
        <v>378.177779831414</v>
      </c>
      <c r="G4">
        <v>0.14082391621228699</v>
      </c>
      <c r="H4">
        <v>700.81021754146695</v>
      </c>
      <c r="I4">
        <v>0.161116190399297</v>
      </c>
      <c r="J4">
        <v>253.33198721653201</v>
      </c>
      <c r="K4">
        <v>0.16815956207351099</v>
      </c>
      <c r="L4">
        <v>193.46836541149599</v>
      </c>
      <c r="N4" t="s">
        <v>14</v>
      </c>
      <c r="O4">
        <v>1005</v>
      </c>
      <c r="Q4">
        <v>4.8</v>
      </c>
      <c r="R4">
        <f>_xlfn.FORECAST.LINEAR(Q4,$B$4:$B$90,$A$4:$A$90)</f>
        <v>421.38650234948534</v>
      </c>
      <c r="S4">
        <f>_xlfn.FORECAST.LINEAR(Q4,$D$4:$D$90,$C$4:$C$90)</f>
        <v>2699.8690434851683</v>
      </c>
      <c r="T4">
        <f t="shared" si="0"/>
        <v>8.4565247913169217E-3</v>
      </c>
      <c r="U4">
        <f t="shared" si="1"/>
        <v>1653.1974651837686</v>
      </c>
      <c r="V4">
        <f t="shared" si="2"/>
        <v>0.61232505671820026</v>
      </c>
      <c r="W4">
        <f t="shared" si="3"/>
        <v>358.55417658391286</v>
      </c>
      <c r="X4">
        <f t="shared" si="4"/>
        <v>2234.7646815805292</v>
      </c>
      <c r="Y4">
        <f t="shared" si="5"/>
        <v>7.1955847337448241E-3</v>
      </c>
      <c r="Z4">
        <f t="shared" si="6"/>
        <v>1406.6916062915559</v>
      </c>
      <c r="AA4">
        <f>Z4/X4</f>
        <v>0.62945849193243841</v>
      </c>
      <c r="AB4">
        <f t="shared" si="7"/>
        <v>232.4657142058721</v>
      </c>
      <c r="AC4">
        <f t="shared" si="8"/>
        <v>1424.2667586650216</v>
      </c>
      <c r="AD4">
        <f t="shared" si="9"/>
        <v>4.6651994412548435E-3</v>
      </c>
      <c r="AE4">
        <f t="shared" si="10"/>
        <v>912.01717977322755</v>
      </c>
      <c r="AF4">
        <f>AE4/AC4</f>
        <v>0.6403415471326942</v>
      </c>
    </row>
    <row r="5" spans="1:32" x14ac:dyDescent="0.45">
      <c r="A5">
        <v>0.47602316580744902</v>
      </c>
      <c r="B5">
        <v>440.57371160481301</v>
      </c>
      <c r="C5">
        <v>0.45101779653854102</v>
      </c>
      <c r="D5">
        <v>1167.5647215010399</v>
      </c>
      <c r="E5">
        <v>0.44654954780202899</v>
      </c>
      <c r="F5">
        <v>378.50135423991901</v>
      </c>
      <c r="G5">
        <v>0.45044184996971698</v>
      </c>
      <c r="H5">
        <v>800.99688223576402</v>
      </c>
      <c r="I5">
        <v>0.47249196051761599</v>
      </c>
      <c r="J5">
        <v>252.46912212718499</v>
      </c>
      <c r="K5">
        <v>0.42145958763608699</v>
      </c>
      <c r="L5">
        <v>260.33068108167703</v>
      </c>
      <c r="N5" t="s">
        <v>15</v>
      </c>
      <c r="O5">
        <v>298.14999999999998</v>
      </c>
      <c r="Q5">
        <v>4.9000000000000004</v>
      </c>
      <c r="R5">
        <f t="shared" ref="R5:R68" si="11">_xlfn.FORECAST.LINEAR(Q5,$B$4:$B$90,$A$4:$A$90)</f>
        <v>420.66844822041821</v>
      </c>
      <c r="S5">
        <f t="shared" ref="S5:S45" si="12">_xlfn.FORECAST.LINEAR(Q5,$D$4:$D$90,$C$4:$C$90)</f>
        <v>2735.1212439789779</v>
      </c>
      <c r="T5">
        <f t="shared" si="0"/>
        <v>8.4421146417034253E-3</v>
      </c>
      <c r="U5">
        <f t="shared" si="1"/>
        <v>1670.84585809381</v>
      </c>
      <c r="V5">
        <f t="shared" si="2"/>
        <v>0.61088548150176702</v>
      </c>
      <c r="W5">
        <f t="shared" si="3"/>
        <v>357.83968267624476</v>
      </c>
      <c r="X5">
        <f t="shared" si="4"/>
        <v>2267.7254252056809</v>
      </c>
      <c r="Y5">
        <f t="shared" si="5"/>
        <v>7.1812460318411049E-3</v>
      </c>
      <c r="Z5">
        <f t="shared" si="6"/>
        <v>1421.2973523222902</v>
      </c>
      <c r="AA5">
        <f t="shared" ref="AA5:AA45" si="13">Z5/X5</f>
        <v>0.62675019494186768</v>
      </c>
      <c r="AB5">
        <f t="shared" si="7"/>
        <v>231.76288382341949</v>
      </c>
      <c r="AC5">
        <f t="shared" si="8"/>
        <v>1450.8460640486651</v>
      </c>
      <c r="AD5">
        <f t="shared" si="9"/>
        <v>4.6510948068629893E-3</v>
      </c>
      <c r="AE5">
        <f t="shared" si="10"/>
        <v>920.53505827310016</v>
      </c>
      <c r="AF5">
        <f t="shared" ref="AF5:AF45" si="14">AE5/AC5</f>
        <v>0.63448154913436983</v>
      </c>
    </row>
    <row r="6" spans="1:32" x14ac:dyDescent="0.45">
      <c r="A6">
        <v>0.78740804740730597</v>
      </c>
      <c r="B6">
        <v>440.19620812822399</v>
      </c>
      <c r="C6">
        <v>3.68807816233201</v>
      </c>
      <c r="D6">
        <v>2307.6419698453101</v>
      </c>
      <c r="E6">
        <v>0.75793949133607696</v>
      </c>
      <c r="F6">
        <v>378.39349610375098</v>
      </c>
      <c r="G6">
        <v>0.68969193420505903</v>
      </c>
      <c r="H6">
        <v>878.32646138146902</v>
      </c>
      <c r="I6">
        <v>0.78387785450431202</v>
      </c>
      <c r="J6">
        <v>252.14554771868001</v>
      </c>
      <c r="K6">
        <v>3.77065903268532</v>
      </c>
      <c r="L6">
        <v>1150.90254698898</v>
      </c>
      <c r="Q6">
        <v>5</v>
      </c>
      <c r="R6">
        <f t="shared" si="11"/>
        <v>419.95039409135109</v>
      </c>
      <c r="S6">
        <f t="shared" si="12"/>
        <v>2770.3734444727866</v>
      </c>
      <c r="T6">
        <f t="shared" si="0"/>
        <v>8.4277044920899307E-3</v>
      </c>
      <c r="U6">
        <f t="shared" si="1"/>
        <v>1688.1785165207073</v>
      </c>
      <c r="V6">
        <f t="shared" si="2"/>
        <v>0.60936857443851744</v>
      </c>
      <c r="W6">
        <f t="shared" si="3"/>
        <v>357.12518876857672</v>
      </c>
      <c r="X6">
        <f t="shared" si="4"/>
        <v>2300.6861688308322</v>
      </c>
      <c r="Y6">
        <f t="shared" si="5"/>
        <v>7.1669073299373866E-3</v>
      </c>
      <c r="Z6">
        <f t="shared" si="6"/>
        <v>1435.6244924879568</v>
      </c>
      <c r="AA6">
        <f t="shared" si="13"/>
        <v>0.6239984018409237</v>
      </c>
      <c r="AB6">
        <f t="shared" si="7"/>
        <v>231.06005344096684</v>
      </c>
      <c r="AC6">
        <f t="shared" si="8"/>
        <v>1477.4253694323081</v>
      </c>
      <c r="AD6">
        <f t="shared" si="9"/>
        <v>4.636990172471136E-3</v>
      </c>
      <c r="AE6">
        <f t="shared" si="10"/>
        <v>928.84927299369394</v>
      </c>
      <c r="AF6">
        <f t="shared" si="14"/>
        <v>0.62869454675101366</v>
      </c>
    </row>
    <row r="7" spans="1:32" x14ac:dyDescent="0.45">
      <c r="A7">
        <v>1.0987949537808399</v>
      </c>
      <c r="B7">
        <v>439.92656278780299</v>
      </c>
      <c r="C7">
        <v>3.99770985705059</v>
      </c>
      <c r="D7">
        <v>2416.5869570395398</v>
      </c>
      <c r="E7">
        <v>1.06932234816225</v>
      </c>
      <c r="F7">
        <v>377.90813449099301</v>
      </c>
      <c r="G7">
        <v>3.7436831856130102</v>
      </c>
      <c r="H7">
        <v>1887.24248984877</v>
      </c>
      <c r="I7">
        <v>1.0952536246226301</v>
      </c>
      <c r="J7">
        <v>251.28268262933301</v>
      </c>
      <c r="K7">
        <v>4.0802484376208596</v>
      </c>
      <c r="L7">
        <v>1232.93171381757</v>
      </c>
      <c r="Q7">
        <v>5.0999999999999996</v>
      </c>
      <c r="R7">
        <f t="shared" si="11"/>
        <v>419.23233996228396</v>
      </c>
      <c r="S7">
        <f t="shared" si="12"/>
        <v>2805.6256449665952</v>
      </c>
      <c r="T7">
        <f t="shared" si="0"/>
        <v>8.4132943424764343E-3</v>
      </c>
      <c r="U7">
        <f t="shared" si="1"/>
        <v>1705.2036735152476</v>
      </c>
      <c r="V7">
        <f t="shared" si="2"/>
        <v>0.60778018499169739</v>
      </c>
      <c r="W7">
        <f t="shared" si="3"/>
        <v>356.41069486090868</v>
      </c>
      <c r="X7">
        <f t="shared" si="4"/>
        <v>2333.6469124559835</v>
      </c>
      <c r="Y7">
        <f t="shared" si="5"/>
        <v>7.1525686280336682E-3</v>
      </c>
      <c r="Z7">
        <f t="shared" si="6"/>
        <v>1449.6802088589341</v>
      </c>
      <c r="AA7">
        <f t="shared" si="13"/>
        <v>0.6212080332809462</v>
      </c>
      <c r="AB7">
        <f t="shared" si="7"/>
        <v>230.35722305851422</v>
      </c>
      <c r="AC7">
        <f t="shared" si="8"/>
        <v>1504.0046748159511</v>
      </c>
      <c r="AD7">
        <f t="shared" si="9"/>
        <v>4.6228855380792827E-3</v>
      </c>
      <c r="AE7">
        <f t="shared" si="10"/>
        <v>936.96488924372682</v>
      </c>
      <c r="AF7">
        <f t="shared" si="14"/>
        <v>0.62298003785020517</v>
      </c>
    </row>
    <row r="8" spans="1:32" x14ac:dyDescent="0.45">
      <c r="A8">
        <v>4.8069482522640499</v>
      </c>
      <c r="B8">
        <v>427.03751551568399</v>
      </c>
      <c r="C8">
        <v>4.3073425586687604</v>
      </c>
      <c r="D8">
        <v>2526.1727970996099</v>
      </c>
      <c r="E8">
        <v>1.25332669307136</v>
      </c>
      <c r="F8">
        <v>377.90813449099301</v>
      </c>
      <c r="G8">
        <v>4.0533038044360303</v>
      </c>
      <c r="H8">
        <v>1989.1380955186601</v>
      </c>
      <c r="I8">
        <v>1.2651088510883</v>
      </c>
      <c r="J8">
        <v>251.552327969754</v>
      </c>
      <c r="K8">
        <v>4.3898378425564104</v>
      </c>
      <c r="L8">
        <v>1314.9608806461599</v>
      </c>
      <c r="Q8">
        <v>5.2</v>
      </c>
      <c r="R8">
        <f t="shared" si="11"/>
        <v>418.51428583321683</v>
      </c>
      <c r="S8">
        <f t="shared" si="12"/>
        <v>2840.8778454604044</v>
      </c>
      <c r="T8">
        <f t="shared" si="0"/>
        <v>8.3988841928629397E-3</v>
      </c>
      <c r="U8">
        <f t="shared" si="1"/>
        <v>1721.9292064407091</v>
      </c>
      <c r="V8">
        <f t="shared" si="2"/>
        <v>0.60612574707929623</v>
      </c>
      <c r="W8">
        <f t="shared" si="3"/>
        <v>355.69620095324063</v>
      </c>
      <c r="X8">
        <f t="shared" si="4"/>
        <v>2366.6076560811352</v>
      </c>
      <c r="Y8">
        <f t="shared" si="5"/>
        <v>7.1382299261299499E-3</v>
      </c>
      <c r="Z8">
        <f t="shared" si="6"/>
        <v>1463.4713742734004</v>
      </c>
      <c r="AA8">
        <f t="shared" si="13"/>
        <v>0.61838360512057255</v>
      </c>
      <c r="AB8">
        <f t="shared" si="7"/>
        <v>229.6543926760616</v>
      </c>
      <c r="AC8">
        <f t="shared" si="8"/>
        <v>1530.5839801995946</v>
      </c>
      <c r="AD8">
        <f t="shared" si="9"/>
        <v>4.6087809036874294E-3</v>
      </c>
      <c r="AE8">
        <f t="shared" si="10"/>
        <v>944.8867566109916</v>
      </c>
      <c r="AF8">
        <f t="shared" si="14"/>
        <v>0.61733741423830557</v>
      </c>
    </row>
    <row r="9" spans="1:32" x14ac:dyDescent="0.45">
      <c r="A9">
        <v>5.1183057994192902</v>
      </c>
      <c r="B9">
        <v>425.203927200821</v>
      </c>
      <c r="C9">
        <v>4.6169742533873297</v>
      </c>
      <c r="D9">
        <v>2635.11778429383</v>
      </c>
      <c r="E9">
        <v>5.0322235589980702</v>
      </c>
      <c r="F9">
        <v>363.56300238060101</v>
      </c>
      <c r="G9">
        <v>4.3629234163594504</v>
      </c>
      <c r="H9">
        <v>2090.3928483227101</v>
      </c>
      <c r="I9">
        <v>5.0581649593268203</v>
      </c>
      <c r="J9">
        <v>237.476841199782</v>
      </c>
      <c r="K9">
        <v>4.6994282543915498</v>
      </c>
      <c r="L9">
        <v>1397.6309003406</v>
      </c>
      <c r="Q9">
        <v>5.3</v>
      </c>
      <c r="R9">
        <f t="shared" si="11"/>
        <v>417.7962317041497</v>
      </c>
      <c r="S9">
        <f t="shared" si="12"/>
        <v>2876.1300459542135</v>
      </c>
      <c r="T9">
        <f t="shared" si="0"/>
        <v>8.3844740432494434E-3</v>
      </c>
      <c r="U9">
        <f t="shared" si="1"/>
        <v>1738.3626579266968</v>
      </c>
      <c r="V9">
        <f t="shared" si="2"/>
        <v>0.60441031182578542</v>
      </c>
      <c r="W9">
        <f t="shared" si="3"/>
        <v>354.98170704557253</v>
      </c>
      <c r="X9">
        <f t="shared" si="4"/>
        <v>2399.5683997062861</v>
      </c>
      <c r="Y9">
        <f t="shared" si="5"/>
        <v>7.1238912242262307E-3</v>
      </c>
      <c r="Z9">
        <f t="shared" si="6"/>
        <v>1477.004570524872</v>
      </c>
      <c r="AA9">
        <f t="shared" si="13"/>
        <v>0.61552926380663353</v>
      </c>
      <c r="AB9">
        <f t="shared" si="7"/>
        <v>228.95156229360896</v>
      </c>
      <c r="AC9">
        <f t="shared" si="8"/>
        <v>1557.1632855832377</v>
      </c>
      <c r="AD9">
        <f t="shared" si="9"/>
        <v>4.5946762692955761E-3</v>
      </c>
      <c r="AE9">
        <f t="shared" si="10"/>
        <v>952.6195215830013</v>
      </c>
      <c r="AF9">
        <f t="shared" si="14"/>
        <v>0.61176597881717742</v>
      </c>
    </row>
    <row r="10" spans="1:32" x14ac:dyDescent="0.45">
      <c r="A10">
        <v>5.4296633465745296</v>
      </c>
      <c r="B10">
        <v>423.37033888595897</v>
      </c>
      <c r="C10">
        <v>4.9266059481058999</v>
      </c>
      <c r="D10">
        <v>2744.0627714880602</v>
      </c>
      <c r="E10">
        <v>5.3435831309269899</v>
      </c>
      <c r="F10">
        <v>361.83727220190701</v>
      </c>
      <c r="G10">
        <v>4.6725430282828704</v>
      </c>
      <c r="H10">
        <v>2191.64760112675</v>
      </c>
      <c r="I10">
        <v>5.3695204817083901</v>
      </c>
      <c r="J10">
        <v>235.535394748751</v>
      </c>
      <c r="K10">
        <v>5.0090176593270996</v>
      </c>
      <c r="L10">
        <v>1479.6600671691999</v>
      </c>
      <c r="Q10">
        <v>5.4</v>
      </c>
      <c r="R10">
        <f t="shared" si="11"/>
        <v>417.07817757508258</v>
      </c>
      <c r="S10">
        <f t="shared" si="12"/>
        <v>2911.3822464480227</v>
      </c>
      <c r="T10">
        <f t="shared" si="0"/>
        <v>8.3700638936359487E-3</v>
      </c>
      <c r="U10">
        <f t="shared" si="1"/>
        <v>1754.5112552736971</v>
      </c>
      <c r="V10">
        <f t="shared" si="2"/>
        <v>0.60263857740228222</v>
      </c>
      <c r="W10">
        <f t="shared" si="3"/>
        <v>354.26721313790449</v>
      </c>
      <c r="X10">
        <f t="shared" si="4"/>
        <v>2432.5291433314378</v>
      </c>
      <c r="Y10">
        <f t="shared" si="5"/>
        <v>7.1095525223225124E-3</v>
      </c>
      <c r="Z10">
        <f t="shared" si="6"/>
        <v>1490.2861052062706</v>
      </c>
      <c r="AA10">
        <f t="shared" si="13"/>
        <v>0.61264881832629114</v>
      </c>
      <c r="AB10">
        <f t="shared" si="7"/>
        <v>228.24873191115634</v>
      </c>
      <c r="AC10">
        <f t="shared" si="8"/>
        <v>1583.7425909668812</v>
      </c>
      <c r="AD10">
        <f t="shared" si="9"/>
        <v>4.5805716349037219E-3</v>
      </c>
      <c r="AE10">
        <f t="shared" si="10"/>
        <v>960.16763923828296</v>
      </c>
      <c r="AF10">
        <f t="shared" si="14"/>
        <v>0.60626496042649003</v>
      </c>
    </row>
    <row r="11" spans="1:32" x14ac:dyDescent="0.45">
      <c r="A11">
        <v>5.7410198813429298</v>
      </c>
      <c r="B11">
        <v>421.48282150301299</v>
      </c>
      <c r="C11">
        <v>5.2362386497240703</v>
      </c>
      <c r="D11">
        <v>2853.6486115481298</v>
      </c>
      <c r="E11">
        <v>5.6549406780822302</v>
      </c>
      <c r="F11">
        <v>360.00368388704499</v>
      </c>
      <c r="G11">
        <v>4.9821666678046803</v>
      </c>
      <c r="H11">
        <v>2295.4657653941899</v>
      </c>
      <c r="I11">
        <v>5.6808760040899502</v>
      </c>
      <c r="J11">
        <v>233.593948297721</v>
      </c>
      <c r="K11">
        <v>5.3186080711622497</v>
      </c>
      <c r="L11">
        <v>1562.33008686364</v>
      </c>
      <c r="Q11">
        <v>5.5</v>
      </c>
      <c r="R11">
        <f t="shared" si="11"/>
        <v>416.36012344601551</v>
      </c>
      <c r="S11">
        <f t="shared" si="12"/>
        <v>2946.6344469418318</v>
      </c>
      <c r="T11">
        <f t="shared" si="0"/>
        <v>8.3556537440224541E-3</v>
      </c>
      <c r="U11">
        <f t="shared" si="1"/>
        <v>1770.3819284453323</v>
      </c>
      <c r="V11">
        <f t="shared" si="2"/>
        <v>0.60081491624545602</v>
      </c>
      <c r="W11">
        <f t="shared" si="3"/>
        <v>353.55271923023645</v>
      </c>
      <c r="X11">
        <f t="shared" si="4"/>
        <v>2465.4898869565886</v>
      </c>
      <c r="Y11">
        <f t="shared" si="5"/>
        <v>7.0952138204187949E-3</v>
      </c>
      <c r="Z11">
        <f t="shared" si="6"/>
        <v>1503.3220273292411</v>
      </c>
      <c r="AA11">
        <f t="shared" si="13"/>
        <v>0.60974576909944189</v>
      </c>
      <c r="AB11">
        <f t="shared" si="7"/>
        <v>227.54590152870372</v>
      </c>
      <c r="AC11">
        <f t="shared" si="8"/>
        <v>1610.3218963505242</v>
      </c>
      <c r="AD11">
        <f t="shared" si="9"/>
        <v>4.5664670005118695E-3</v>
      </c>
      <c r="AE11">
        <f t="shared" si="10"/>
        <v>967.53538409028295</v>
      </c>
      <c r="AF11">
        <f t="shared" si="14"/>
        <v>0.60083352668991852</v>
      </c>
    </row>
    <row r="12" spans="1:32" x14ac:dyDescent="0.45">
      <c r="A12">
        <v>6.0523743913376604</v>
      </c>
      <c r="B12">
        <v>419.487445983898</v>
      </c>
      <c r="C12">
        <v>5.5458693375430501</v>
      </c>
      <c r="D12">
        <v>2961.9527458765101</v>
      </c>
      <c r="E12">
        <v>5.9662931633032796</v>
      </c>
      <c r="F12">
        <v>357.90045023176202</v>
      </c>
      <c r="G12">
        <v>5.2917872866276996</v>
      </c>
      <c r="H12">
        <v>2397.3613710640798</v>
      </c>
      <c r="I12">
        <v>5.9922295016978397</v>
      </c>
      <c r="J12">
        <v>231.544643710522</v>
      </c>
      <c r="K12">
        <v>5.6281964691982003</v>
      </c>
      <c r="L12">
        <v>1643.71840082638</v>
      </c>
      <c r="Q12">
        <v>5.6</v>
      </c>
      <c r="R12">
        <f t="shared" si="11"/>
        <v>415.64206931694838</v>
      </c>
      <c r="S12">
        <f t="shared" si="12"/>
        <v>2981.886647435641</v>
      </c>
      <c r="T12">
        <f t="shared" si="0"/>
        <v>8.3412435944089595E-3</v>
      </c>
      <c r="U12">
        <f t="shared" si="1"/>
        <v>1785.9813267712977</v>
      </c>
      <c r="V12">
        <f t="shared" si="2"/>
        <v>0.59894339991334133</v>
      </c>
      <c r="W12">
        <f t="shared" si="3"/>
        <v>352.83822532256841</v>
      </c>
      <c r="X12">
        <f t="shared" si="4"/>
        <v>2498.4506305817404</v>
      </c>
      <c r="Y12">
        <f t="shared" si="5"/>
        <v>7.0808751185150766E-3</v>
      </c>
      <c r="Z12">
        <f t="shared" si="6"/>
        <v>1516.1181418252916</v>
      </c>
      <c r="AA12">
        <f t="shared" si="13"/>
        <v>0.60682333413659562</v>
      </c>
      <c r="AB12">
        <f t="shared" si="7"/>
        <v>226.84307114625111</v>
      </c>
      <c r="AC12">
        <f t="shared" si="8"/>
        <v>1636.9012017341674</v>
      </c>
      <c r="AD12">
        <f t="shared" si="9"/>
        <v>4.5523623661200153E-3</v>
      </c>
      <c r="AE12">
        <f t="shared" si="10"/>
        <v>974.72686015745751</v>
      </c>
      <c r="AF12">
        <f t="shared" si="14"/>
        <v>0.59547079513706225</v>
      </c>
    </row>
    <row r="13" spans="1:32" x14ac:dyDescent="0.45">
      <c r="A13">
        <v>6.3637248517850296</v>
      </c>
      <c r="B13">
        <v>417.276354192447</v>
      </c>
      <c r="C13">
        <v>5.8555040529604101</v>
      </c>
      <c r="D13">
        <v>3072.8202916682799</v>
      </c>
      <c r="E13">
        <v>6.2776476732980102</v>
      </c>
      <c r="F13">
        <v>355.90507471264698</v>
      </c>
      <c r="G13">
        <v>5.6014068985511196</v>
      </c>
      <c r="H13">
        <v>2498.6161238681302</v>
      </c>
      <c r="I13">
        <v>6.3035850240794096</v>
      </c>
      <c r="J13">
        <v>229.603197259491</v>
      </c>
      <c r="K13">
        <v>5.9377878879329398</v>
      </c>
      <c r="L13">
        <v>1727.02927338667</v>
      </c>
      <c r="Q13">
        <v>5.7</v>
      </c>
      <c r="R13">
        <f t="shared" si="11"/>
        <v>414.92401518788125</v>
      </c>
      <c r="S13">
        <f t="shared" si="12"/>
        <v>3017.1388479294501</v>
      </c>
      <c r="T13">
        <f t="shared" si="0"/>
        <v>8.3268334447954631E-3</v>
      </c>
      <c r="U13">
        <f t="shared" si="1"/>
        <v>1801.3158344715464</v>
      </c>
      <c r="V13">
        <f t="shared" si="2"/>
        <v>0.5970278218079762</v>
      </c>
      <c r="W13">
        <f t="shared" si="3"/>
        <v>352.12373141490036</v>
      </c>
      <c r="X13">
        <f t="shared" si="4"/>
        <v>2531.4113742068917</v>
      </c>
      <c r="Y13">
        <f t="shared" si="5"/>
        <v>7.0665364166113591E-3</v>
      </c>
      <c r="Z13">
        <f t="shared" si="6"/>
        <v>1528.6800230245908</v>
      </c>
      <c r="AA13">
        <f t="shared" si="13"/>
        <v>0.60388447274933199</v>
      </c>
      <c r="AB13">
        <f t="shared" si="7"/>
        <v>226.14024076379846</v>
      </c>
      <c r="AC13">
        <f t="shared" si="8"/>
        <v>1663.4805071178109</v>
      </c>
      <c r="AD13">
        <f t="shared" ref="AD13:AD45" si="15">(AB13/1000)*$O$1/60</f>
        <v>4.538257731728162E-3</v>
      </c>
      <c r="AE13">
        <f t="shared" si="10"/>
        <v>981.7460103257373</v>
      </c>
      <c r="AF13">
        <f t="shared" si="14"/>
        <v>0.59017584283373159</v>
      </c>
    </row>
    <row r="14" spans="1:32" x14ac:dyDescent="0.45">
      <c r="A14">
        <v>6.6750753122324102</v>
      </c>
      <c r="B14">
        <v>415.06526240099498</v>
      </c>
      <c r="C14">
        <v>6.1651347407793899</v>
      </c>
      <c r="D14">
        <v>3181.1244259966602</v>
      </c>
      <c r="E14">
        <v>6.5889991461322204</v>
      </c>
      <c r="F14">
        <v>353.74791198928</v>
      </c>
      <c r="G14">
        <v>5.9110275173741398</v>
      </c>
      <c r="H14">
        <v>2600.5117295380201</v>
      </c>
      <c r="I14">
        <v>6.6149344721399501</v>
      </c>
      <c r="J14">
        <v>227.33817639995601</v>
      </c>
      <c r="K14">
        <v>6.2473772928684896</v>
      </c>
      <c r="L14">
        <v>1809.0584402152699</v>
      </c>
      <c r="Q14">
        <v>5.8000000000000096</v>
      </c>
      <c r="R14">
        <f t="shared" si="11"/>
        <v>414.20596105881407</v>
      </c>
      <c r="S14">
        <f t="shared" si="12"/>
        <v>3052.3910484232624</v>
      </c>
      <c r="T14">
        <f t="shared" si="0"/>
        <v>8.3124232951819668E-3</v>
      </c>
      <c r="U14">
        <f t="shared" si="1"/>
        <v>1816.3915851012785</v>
      </c>
      <c r="V14">
        <f t="shared" si="2"/>
        <v>0.59507171796993386</v>
      </c>
      <c r="W14">
        <f t="shared" si="3"/>
        <v>351.40923750723221</v>
      </c>
      <c r="X14">
        <f t="shared" si="4"/>
        <v>2564.3721178320461</v>
      </c>
      <c r="Y14">
        <f t="shared" si="5"/>
        <v>7.0521977147076373E-3</v>
      </c>
      <c r="Z14">
        <f t="shared" si="6"/>
        <v>1541.0130271987075</v>
      </c>
      <c r="AA14">
        <f t="shared" si="13"/>
        <v>0.60093190706717714</v>
      </c>
      <c r="AB14">
        <f t="shared" si="7"/>
        <v>225.43741038134579</v>
      </c>
      <c r="AC14">
        <f t="shared" si="8"/>
        <v>1690.0598125014565</v>
      </c>
      <c r="AD14">
        <f t="shared" si="15"/>
        <v>4.5241530973363078E-3</v>
      </c>
      <c r="AE14">
        <f t="shared" si="10"/>
        <v>988.59662506295194</v>
      </c>
      <c r="AF14">
        <f t="shared" si="14"/>
        <v>0.58494771472006701</v>
      </c>
    </row>
    <row r="15" spans="1:32" x14ac:dyDescent="0.45">
      <c r="A15">
        <v>6.9864227355192696</v>
      </c>
      <c r="B15">
        <v>412.69238340529103</v>
      </c>
      <c r="C15">
        <v>6.4747664354979602</v>
      </c>
      <c r="D15">
        <v>3290.0694131908799</v>
      </c>
      <c r="E15">
        <v>6.9003475818059199</v>
      </c>
      <c r="F15">
        <v>351.42896206166</v>
      </c>
      <c r="G15">
        <v>6.2206501499963496</v>
      </c>
      <c r="H15">
        <v>2703.6890409396101</v>
      </c>
      <c r="I15">
        <v>6.9262818954268104</v>
      </c>
      <c r="J15">
        <v>224.965297404252</v>
      </c>
      <c r="K15">
        <v>6.5569666978040297</v>
      </c>
      <c r="L15">
        <v>1891.0876070438601</v>
      </c>
      <c r="Q15">
        <v>5.9000000000000101</v>
      </c>
      <c r="R15">
        <f t="shared" si="11"/>
        <v>413.48790692974694</v>
      </c>
      <c r="S15">
        <f t="shared" si="12"/>
        <v>3087.6432489170716</v>
      </c>
      <c r="T15">
        <f t="shared" si="0"/>
        <v>8.2980131455684721E-3</v>
      </c>
      <c r="U15">
        <f t="shared" si="1"/>
        <v>1831.2144750065679</v>
      </c>
      <c r="V15">
        <f t="shared" si="2"/>
        <v>0.59307838612794062</v>
      </c>
      <c r="W15">
        <f t="shared" si="3"/>
        <v>350.69474359956416</v>
      </c>
      <c r="X15">
        <f t="shared" si="4"/>
        <v>2597.3328614571974</v>
      </c>
      <c r="Y15">
        <f t="shared" si="5"/>
        <v>7.0378590128039199E-3</v>
      </c>
      <c r="Z15">
        <f t="shared" si="6"/>
        <v>1553.1223042451647</v>
      </c>
      <c r="AA15">
        <f t="shared" si="13"/>
        <v>0.5979681415857524</v>
      </c>
      <c r="AB15">
        <f t="shared" si="7"/>
        <v>224.73457999889314</v>
      </c>
      <c r="AC15">
        <f t="shared" si="8"/>
        <v>1716.6391178850999</v>
      </c>
      <c r="AD15">
        <f t="shared" si="15"/>
        <v>4.5100484629444536E-3</v>
      </c>
      <c r="AE15">
        <f t="shared" si="10"/>
        <v>995.28235053901165</v>
      </c>
      <c r="AF15">
        <f t="shared" si="14"/>
        <v>0.57978543082788414</v>
      </c>
    </row>
    <row r="16" spans="1:32" x14ac:dyDescent="0.45">
      <c r="A16">
        <v>7.2977681340324603</v>
      </c>
      <c r="B16">
        <v>410.21164627341898</v>
      </c>
      <c r="C16">
        <v>6.7843981302165304</v>
      </c>
      <c r="D16">
        <v>3399.0144003851101</v>
      </c>
      <c r="E16">
        <v>7.2116929803191097</v>
      </c>
      <c r="F16">
        <v>348.94822492978699</v>
      </c>
      <c r="G16">
        <v>6.5302707688193697</v>
      </c>
      <c r="H16">
        <v>2805.5846466095099</v>
      </c>
      <c r="I16">
        <v>7.2376303311005099</v>
      </c>
      <c r="J16">
        <v>222.646347476632</v>
      </c>
      <c r="K16">
        <v>6.8665561027395796</v>
      </c>
      <c r="L16">
        <v>1973.11677387245</v>
      </c>
      <c r="Q16">
        <v>6.0000000000000098</v>
      </c>
      <c r="R16">
        <f t="shared" si="11"/>
        <v>412.76985280067981</v>
      </c>
      <c r="S16">
        <f t="shared" si="12"/>
        <v>3122.8954494108807</v>
      </c>
      <c r="T16">
        <f t="shared" si="0"/>
        <v>8.2836029959549758E-3</v>
      </c>
      <c r="U16">
        <f t="shared" si="1"/>
        <v>1845.7901758717892</v>
      </c>
      <c r="V16">
        <f t="shared" si="2"/>
        <v>0.59105090316743991</v>
      </c>
      <c r="W16">
        <f t="shared" si="3"/>
        <v>349.98024969189612</v>
      </c>
      <c r="X16">
        <f t="shared" si="4"/>
        <v>2630.2936050823491</v>
      </c>
      <c r="Y16">
        <f t="shared" si="5"/>
        <v>7.0235203109002015E-3</v>
      </c>
      <c r="Z16">
        <f t="shared" si="6"/>
        <v>1565.0128085841488</v>
      </c>
      <c r="AA16">
        <f t="shared" si="13"/>
        <v>0.59499548094561538</v>
      </c>
      <c r="AB16">
        <f t="shared" si="7"/>
        <v>224.03174961644052</v>
      </c>
      <c r="AC16">
        <f t="shared" si="8"/>
        <v>1743.218423268743</v>
      </c>
      <c r="AD16">
        <f t="shared" si="15"/>
        <v>4.4959438285526003E-3</v>
      </c>
      <c r="AE16">
        <f t="shared" si="10"/>
        <v>1001.8066962004483</v>
      </c>
      <c r="AF16">
        <f t="shared" si="14"/>
        <v>0.57468799252473535</v>
      </c>
    </row>
    <row r="17" spans="1:32" x14ac:dyDescent="0.45">
      <c r="A17">
        <v>7.60911353254565</v>
      </c>
      <c r="B17">
        <v>407.73090914154602</v>
      </c>
      <c r="C17">
        <v>7.0940318387343</v>
      </c>
      <c r="D17">
        <v>3509.24109331103</v>
      </c>
      <c r="E17">
        <v>7.5230393912191396</v>
      </c>
      <c r="F17">
        <v>346.52141686599902</v>
      </c>
      <c r="G17">
        <v>6.8398893738432003</v>
      </c>
      <c r="H17">
        <v>2906.1985465477001</v>
      </c>
      <c r="I17">
        <v>7.5489777543873799</v>
      </c>
      <c r="J17">
        <v>220.27346848092799</v>
      </c>
      <c r="K17">
        <v>7.1761465145747296</v>
      </c>
      <c r="L17">
        <v>2055.7867935669001</v>
      </c>
      <c r="Q17">
        <v>6.1000000000000103</v>
      </c>
      <c r="R17">
        <f t="shared" si="11"/>
        <v>412.05179867161269</v>
      </c>
      <c r="S17">
        <f t="shared" si="12"/>
        <v>3158.1476499046898</v>
      </c>
      <c r="T17">
        <f t="shared" si="0"/>
        <v>8.2691928463414811E-3</v>
      </c>
      <c r="U17">
        <f t="shared" si="1"/>
        <v>1860.1241464322436</v>
      </c>
      <c r="V17">
        <f t="shared" si="2"/>
        <v>0.58899214116489473</v>
      </c>
      <c r="W17">
        <f t="shared" si="3"/>
        <v>349.26575578422802</v>
      </c>
      <c r="X17">
        <f t="shared" si="4"/>
        <v>2663.2543487075004</v>
      </c>
      <c r="Y17">
        <f t="shared" si="5"/>
        <v>7.0091816089964823E-3</v>
      </c>
      <c r="Z17">
        <f t="shared" si="6"/>
        <v>1576.68930933102</v>
      </c>
      <c r="AA17">
        <f t="shared" si="13"/>
        <v>0.59201604611898995</v>
      </c>
      <c r="AB17">
        <f t="shared" si="7"/>
        <v>223.3289192339879</v>
      </c>
      <c r="AC17">
        <f t="shared" si="8"/>
        <v>1769.7977286523865</v>
      </c>
      <c r="AD17">
        <f t="shared" si="15"/>
        <v>4.481839194160747E-3</v>
      </c>
      <c r="AE17">
        <f t="shared" si="10"/>
        <v>1008.1730418432863</v>
      </c>
      <c r="AF17">
        <f t="shared" si="14"/>
        <v>0.56965438791186629</v>
      </c>
    </row>
    <row r="18" spans="1:32" x14ac:dyDescent="0.45">
      <c r="A18">
        <v>7.9204579186719997</v>
      </c>
      <c r="B18">
        <v>405.19624294159001</v>
      </c>
      <c r="C18">
        <v>7.4036625265532798</v>
      </c>
      <c r="D18">
        <v>3617.5452276394099</v>
      </c>
      <c r="E18">
        <v>7.8343847897323302</v>
      </c>
      <c r="F18">
        <v>344.04067973412702</v>
      </c>
      <c r="G18">
        <v>7.1495120064654101</v>
      </c>
      <c r="H18">
        <v>3009.3758579492901</v>
      </c>
      <c r="I18">
        <v>7.86031910335321</v>
      </c>
      <c r="J18">
        <v>217.57701507671899</v>
      </c>
      <c r="K18">
        <v>7.4857369264098699</v>
      </c>
      <c r="L18">
        <v>2138.4568132613399</v>
      </c>
      <c r="Q18">
        <v>6.2000000000000099</v>
      </c>
      <c r="R18">
        <f t="shared" si="11"/>
        <v>411.33374454254556</v>
      </c>
      <c r="S18">
        <f t="shared" si="12"/>
        <v>3193.399850398499</v>
      </c>
      <c r="T18">
        <f t="shared" si="0"/>
        <v>8.2547826967279848E-3</v>
      </c>
      <c r="U18">
        <f t="shared" si="1"/>
        <v>1874.2216434185616</v>
      </c>
      <c r="V18">
        <f t="shared" si="2"/>
        <v>0.58690478211949582</v>
      </c>
      <c r="W18">
        <f t="shared" si="3"/>
        <v>348.55126187655998</v>
      </c>
      <c r="X18">
        <f t="shared" si="4"/>
        <v>2696.2150923326517</v>
      </c>
      <c r="Y18">
        <f t="shared" si="5"/>
        <v>6.994842907092764E-3</v>
      </c>
      <c r="Z18">
        <f t="shared" si="6"/>
        <v>1588.1563998023282</v>
      </c>
      <c r="AA18">
        <f t="shared" si="13"/>
        <v>0.5890317891620146</v>
      </c>
      <c r="AB18">
        <f t="shared" si="7"/>
        <v>222.62608885153526</v>
      </c>
      <c r="AC18">
        <f t="shared" si="8"/>
        <v>1796.3770340360295</v>
      </c>
      <c r="AD18">
        <f t="shared" si="15"/>
        <v>4.4677345597688937E-3</v>
      </c>
      <c r="AE18">
        <f t="shared" si="10"/>
        <v>1014.3846442241347</v>
      </c>
      <c r="AF18">
        <f t="shared" si="14"/>
        <v>0.5646835964858975</v>
      </c>
    </row>
    <row r="19" spans="1:32" x14ac:dyDescent="0.45">
      <c r="A19">
        <v>8.2318033171851894</v>
      </c>
      <c r="B19">
        <v>402.715505809717</v>
      </c>
      <c r="C19">
        <v>7.7132952281714502</v>
      </c>
      <c r="D19">
        <v>3727.1310676994799</v>
      </c>
      <c r="E19">
        <v>8.1457220891508193</v>
      </c>
      <c r="F19">
        <v>341.12851005758102</v>
      </c>
      <c r="G19">
        <v>7.4591326252884302</v>
      </c>
      <c r="H19">
        <v>3111.2714636191799</v>
      </c>
      <c r="I19">
        <v>8.1716624770927293</v>
      </c>
      <c r="J19">
        <v>214.988419808678</v>
      </c>
      <c r="K19">
        <v>7.7953263313454197</v>
      </c>
      <c r="L19">
        <v>2220.4859800899299</v>
      </c>
      <c r="Q19">
        <v>6.3000000000000096</v>
      </c>
      <c r="R19">
        <f t="shared" si="11"/>
        <v>410.61569041347843</v>
      </c>
      <c r="S19">
        <f t="shared" si="12"/>
        <v>3228.6520508923077</v>
      </c>
      <c r="T19">
        <f t="shared" si="0"/>
        <v>8.2403725471144901E-3</v>
      </c>
      <c r="U19">
        <f t="shared" si="1"/>
        <v>1888.0877317932502</v>
      </c>
      <c r="V19">
        <f t="shared" si="2"/>
        <v>0.58479133150053642</v>
      </c>
      <c r="W19">
        <f t="shared" si="3"/>
        <v>347.83676796889193</v>
      </c>
      <c r="X19">
        <f t="shared" si="4"/>
        <v>2729.175835957803</v>
      </c>
      <c r="Y19">
        <f t="shared" si="5"/>
        <v>6.9805042051890465E-3</v>
      </c>
      <c r="Z19">
        <f t="shared" si="6"/>
        <v>1599.4185064076707</v>
      </c>
      <c r="AA19">
        <f t="shared" si="13"/>
        <v>0.58604450667296615</v>
      </c>
      <c r="AB19">
        <f t="shared" si="7"/>
        <v>221.92325846908264</v>
      </c>
      <c r="AC19">
        <f t="shared" si="8"/>
        <v>1822.9563394196728</v>
      </c>
      <c r="AD19">
        <f t="shared" si="15"/>
        <v>4.4536299253770404E-3</v>
      </c>
      <c r="AE19">
        <f t="shared" si="10"/>
        <v>1020.4446432456723</v>
      </c>
      <c r="AF19">
        <f t="shared" si="14"/>
        <v>0.55977459315922218</v>
      </c>
    </row>
    <row r="20" spans="1:32" x14ac:dyDescent="0.45">
      <c r="A20">
        <v>8.5431406166036794</v>
      </c>
      <c r="B20">
        <v>399.803336133171</v>
      </c>
      <c r="C20">
        <v>8.0229259159904203</v>
      </c>
      <c r="D20">
        <v>3835.4352020278602</v>
      </c>
      <c r="E20">
        <v>8.4570644505034895</v>
      </c>
      <c r="F20">
        <v>338.48598572145602</v>
      </c>
      <c r="G20">
        <v>7.7687522372118503</v>
      </c>
      <c r="H20">
        <v>3212.5262164232299</v>
      </c>
      <c r="I20">
        <v>8.4829997765112104</v>
      </c>
      <c r="J20">
        <v>212.076250132132</v>
      </c>
      <c r="K20">
        <v>8.1049157362809598</v>
      </c>
      <c r="L20">
        <v>2302.5151469185198</v>
      </c>
      <c r="Q20">
        <v>6.4000000000000101</v>
      </c>
      <c r="R20">
        <f t="shared" si="11"/>
        <v>409.89763628441131</v>
      </c>
      <c r="S20">
        <f t="shared" si="12"/>
        <v>3263.9042513861168</v>
      </c>
      <c r="T20">
        <f t="shared" si="0"/>
        <v>8.2259623975009938E-3</v>
      </c>
      <c r="U20">
        <f t="shared" si="1"/>
        <v>1901.7272943342682</v>
      </c>
      <c r="V20">
        <f t="shared" si="2"/>
        <v>0.58265413071680683</v>
      </c>
      <c r="W20">
        <f t="shared" si="3"/>
        <v>347.12227406122389</v>
      </c>
      <c r="X20">
        <f t="shared" si="4"/>
        <v>2762.1365795829543</v>
      </c>
      <c r="Y20">
        <f t="shared" si="5"/>
        <v>6.9661655032853273E-3</v>
      </c>
      <c r="Z20">
        <f t="shared" si="6"/>
        <v>1610.4798969749875</v>
      </c>
      <c r="AA20">
        <f t="shared" si="13"/>
        <v>0.58305585208177813</v>
      </c>
      <c r="AB20">
        <f t="shared" si="7"/>
        <v>221.22042808663002</v>
      </c>
      <c r="AC20">
        <f t="shared" si="8"/>
        <v>1849.535644803316</v>
      </c>
      <c r="AD20">
        <f t="shared" si="15"/>
        <v>4.4395252909851862E-3</v>
      </c>
      <c r="AE20">
        <f t="shared" si="10"/>
        <v>1026.3560677494324</v>
      </c>
      <c r="AF20">
        <f t="shared" si="14"/>
        <v>0.55492635172142224</v>
      </c>
    </row>
    <row r="21" spans="1:32" x14ac:dyDescent="0.45">
      <c r="A21">
        <v>8.8544769036353301</v>
      </c>
      <c r="B21">
        <v>396.83723738854098</v>
      </c>
      <c r="C21">
        <v>8.3325586176085906</v>
      </c>
      <c r="D21">
        <v>3945.0210420879298</v>
      </c>
      <c r="E21">
        <v>8.7684037746956491</v>
      </c>
      <c r="F21">
        <v>335.68167418107799</v>
      </c>
      <c r="G21">
        <v>8.0783738629344697</v>
      </c>
      <c r="H21">
        <v>3315.0626749589701</v>
      </c>
      <c r="I21">
        <v>8.7943391007033807</v>
      </c>
      <c r="J21">
        <v>209.271938591755</v>
      </c>
      <c r="K21">
        <v>8.4145061481161108</v>
      </c>
      <c r="L21">
        <v>2385.1851666129701</v>
      </c>
      <c r="Q21">
        <v>6.5000000000000098</v>
      </c>
      <c r="R21">
        <f t="shared" si="11"/>
        <v>409.17958215534418</v>
      </c>
      <c r="S21">
        <f t="shared" si="12"/>
        <v>3299.156451879926</v>
      </c>
      <c r="T21">
        <f t="shared" si="0"/>
        <v>8.2115522478874974E-3</v>
      </c>
      <c r="U21">
        <f t="shared" si="1"/>
        <v>1915.1450406155723</v>
      </c>
      <c r="V21">
        <f t="shared" si="2"/>
        <v>0.58049536860377871</v>
      </c>
      <c r="W21">
        <f t="shared" si="3"/>
        <v>346.40778015355579</v>
      </c>
      <c r="X21">
        <f t="shared" si="4"/>
        <v>2795.0973232081055</v>
      </c>
      <c r="Y21">
        <f t="shared" si="5"/>
        <v>6.9518268013816081E-3</v>
      </c>
      <c r="Z21">
        <f t="shared" si="6"/>
        <v>1621.3446885525814</v>
      </c>
      <c r="AA21">
        <f t="shared" si="13"/>
        <v>0.58006734688281414</v>
      </c>
      <c r="AB21">
        <f t="shared" si="7"/>
        <v>220.5175977041774</v>
      </c>
      <c r="AC21">
        <f t="shared" si="8"/>
        <v>1876.1149501869593</v>
      </c>
      <c r="AD21">
        <f t="shared" si="15"/>
        <v>4.4254206565933329E-3</v>
      </c>
      <c r="AE21">
        <f t="shared" si="10"/>
        <v>1032.1218409458202</v>
      </c>
      <c r="AF21">
        <f t="shared" si="14"/>
        <v>0.55013784781309205</v>
      </c>
    </row>
    <row r="22" spans="1:32" x14ac:dyDescent="0.45">
      <c r="A22">
        <v>9.1658131906669809</v>
      </c>
      <c r="B22">
        <v>393.87113864391102</v>
      </c>
      <c r="C22">
        <v>8.6421903123271697</v>
      </c>
      <c r="D22">
        <v>4053.96602928216</v>
      </c>
      <c r="E22">
        <v>9.0797370245667892</v>
      </c>
      <c r="F22">
        <v>332.55378823219598</v>
      </c>
      <c r="G22">
        <v>8.3879954886570793</v>
      </c>
      <c r="H22">
        <v>3417.5991334947098</v>
      </c>
      <c r="I22">
        <v>9.1056774125086992</v>
      </c>
      <c r="J22">
        <v>206.41369798329299</v>
      </c>
      <c r="K22">
        <v>8.7240955530516597</v>
      </c>
      <c r="L22">
        <v>2467.21433344156</v>
      </c>
      <c r="Q22">
        <v>6.6000000000000103</v>
      </c>
      <c r="R22">
        <f t="shared" si="11"/>
        <v>408.46152802627705</v>
      </c>
      <c r="S22">
        <f t="shared" si="12"/>
        <v>3334.4086523737351</v>
      </c>
      <c r="T22">
        <f t="shared" si="0"/>
        <v>8.1971420982740028E-3</v>
      </c>
      <c r="U22">
        <f t="shared" si="1"/>
        <v>1928.345515430135</v>
      </c>
      <c r="V22">
        <f t="shared" si="2"/>
        <v>0.57831709201491044</v>
      </c>
      <c r="W22">
        <f t="shared" si="3"/>
        <v>345.69328624588775</v>
      </c>
      <c r="X22">
        <f t="shared" si="4"/>
        <v>2828.0580668332573</v>
      </c>
      <c r="Y22">
        <f t="shared" si="5"/>
        <v>6.9374880994778898E-3</v>
      </c>
      <c r="Z22">
        <f t="shared" si="6"/>
        <v>1632.0168547273295</v>
      </c>
      <c r="AA22">
        <f t="shared" si="13"/>
        <v>0.57708039091106589</v>
      </c>
      <c r="AB22">
        <f t="shared" si="7"/>
        <v>219.81476732172476</v>
      </c>
      <c r="AC22">
        <f t="shared" si="8"/>
        <v>1902.6942555706025</v>
      </c>
      <c r="AD22">
        <f t="shared" si="15"/>
        <v>4.4113160222014787E-3</v>
      </c>
      <c r="AE22">
        <f t="shared" si="10"/>
        <v>1037.7447855086552</v>
      </c>
      <c r="AF22">
        <f t="shared" si="14"/>
        <v>0.54540806147409326</v>
      </c>
    </row>
    <row r="23" spans="1:32" x14ac:dyDescent="0.45">
      <c r="A23">
        <v>9.4771474529249495</v>
      </c>
      <c r="B23">
        <v>390.79718176311297</v>
      </c>
      <c r="C23">
        <v>8.9518240208449296</v>
      </c>
      <c r="D23">
        <v>4164.1927222080803</v>
      </c>
      <c r="E23">
        <v>9.3910743239852792</v>
      </c>
      <c r="F23">
        <v>329.64161855564998</v>
      </c>
      <c r="G23">
        <v>8.6976161074800995</v>
      </c>
      <c r="H23">
        <v>3519.4947391646101</v>
      </c>
      <c r="I23">
        <v>9.4170086376061608</v>
      </c>
      <c r="J23">
        <v>203.17795389824201</v>
      </c>
      <c r="K23">
        <v>9.0336859648868</v>
      </c>
      <c r="L23">
        <v>2549.8843531359998</v>
      </c>
      <c r="Q23">
        <v>6.7000000000000099</v>
      </c>
      <c r="R23">
        <f t="shared" si="11"/>
        <v>407.74347389720992</v>
      </c>
      <c r="S23">
        <f t="shared" si="12"/>
        <v>3369.6608528675442</v>
      </c>
      <c r="T23">
        <f t="shared" si="0"/>
        <v>8.1827319486605082E-3</v>
      </c>
      <c r="U23">
        <f t="shared" si="1"/>
        <v>1941.3331066969502</v>
      </c>
      <c r="V23">
        <f t="shared" si="2"/>
        <v>0.57612121559500473</v>
      </c>
      <c r="W23">
        <f t="shared" si="3"/>
        <v>344.97879233821971</v>
      </c>
      <c r="X23">
        <f t="shared" si="4"/>
        <v>2861.0188104584081</v>
      </c>
      <c r="Y23">
        <f t="shared" si="5"/>
        <v>6.9231493975741723E-3</v>
      </c>
      <c r="Z23">
        <f t="shared" si="6"/>
        <v>1642.5002324950779</v>
      </c>
      <c r="AA23">
        <f t="shared" si="13"/>
        <v>0.57409627175149802</v>
      </c>
      <c r="AB23">
        <f t="shared" si="7"/>
        <v>219.11193693927214</v>
      </c>
      <c r="AC23">
        <f t="shared" si="8"/>
        <v>1929.2735609542458</v>
      </c>
      <c r="AD23">
        <f t="shared" si="15"/>
        <v>4.3972113878096263E-3</v>
      </c>
      <c r="AE23">
        <f t="shared" si="10"/>
        <v>1043.2276283591405</v>
      </c>
      <c r="AF23">
        <f t="shared" si="14"/>
        <v>0.54073597932018802</v>
      </c>
    </row>
    <row r="24" spans="1:32" x14ac:dyDescent="0.45">
      <c r="A24">
        <v>9.7884786780224093</v>
      </c>
      <c r="B24">
        <v>387.56143767806202</v>
      </c>
      <c r="C24">
        <v>9.2614547086639103</v>
      </c>
      <c r="D24">
        <v>4272.4968565364597</v>
      </c>
      <c r="E24">
        <v>9.7024085862432496</v>
      </c>
      <c r="F24">
        <v>326.56766167485199</v>
      </c>
      <c r="G24">
        <v>9.0072357194035195</v>
      </c>
      <c r="H24">
        <v>3620.7494919686501</v>
      </c>
      <c r="I24">
        <v>9.7283388503167796</v>
      </c>
      <c r="J24">
        <v>199.88828074510701</v>
      </c>
      <c r="K24">
        <v>9.3432763767219402</v>
      </c>
      <c r="L24">
        <v>2632.5543728304401</v>
      </c>
      <c r="Q24">
        <v>6.8000000000000096</v>
      </c>
      <c r="R24">
        <f t="shared" si="11"/>
        <v>407.0254197681428</v>
      </c>
      <c r="S24">
        <f t="shared" si="12"/>
        <v>3404.9130533613529</v>
      </c>
      <c r="T24">
        <f t="shared" si="0"/>
        <v>8.1683217990470118E-3</v>
      </c>
      <c r="U24">
        <f t="shared" si="1"/>
        <v>1954.1120528899564</v>
      </c>
      <c r="V24">
        <f t="shared" si="2"/>
        <v>0.57390953080603457</v>
      </c>
      <c r="W24">
        <f t="shared" si="3"/>
        <v>344.26429843055166</v>
      </c>
      <c r="X24">
        <f t="shared" si="4"/>
        <v>2893.9795540835594</v>
      </c>
      <c r="Y24">
        <f t="shared" si="5"/>
        <v>6.908810695670454E-3</v>
      </c>
      <c r="Z24">
        <f t="shared" si="6"/>
        <v>1652.7985287161159</v>
      </c>
      <c r="AA24">
        <f t="shared" si="13"/>
        <v>0.57111617336201603</v>
      </c>
      <c r="AB24">
        <f t="shared" si="7"/>
        <v>218.40910655681952</v>
      </c>
      <c r="AC24">
        <f t="shared" si="8"/>
        <v>1955.8528663378888</v>
      </c>
      <c r="AD24">
        <f t="shared" si="15"/>
        <v>4.3831067534177729E-3</v>
      </c>
      <c r="AE24">
        <f t="shared" si="10"/>
        <v>1048.5730051620044</v>
      </c>
      <c r="AF24">
        <f t="shared" si="14"/>
        <v>0.53612059639503329</v>
      </c>
    </row>
    <row r="25" spans="1:32" x14ac:dyDescent="0.45">
      <c r="A25">
        <v>10.0998099031198</v>
      </c>
      <c r="B25">
        <v>384.32569359301101</v>
      </c>
      <c r="C25">
        <v>9.5710874102820807</v>
      </c>
      <c r="D25">
        <v>4382.0826965965298</v>
      </c>
      <c r="E25">
        <v>10.013737786567001</v>
      </c>
      <c r="F25">
        <v>323.22405945363198</v>
      </c>
      <c r="G25">
        <v>9.3168583520257293</v>
      </c>
      <c r="H25">
        <v>3723.9268033702401</v>
      </c>
      <c r="I25">
        <v>10.0396670382537</v>
      </c>
      <c r="J25">
        <v>196.49074945580301</v>
      </c>
      <c r="K25">
        <v>9.6528647747578997</v>
      </c>
      <c r="L25">
        <v>2713.9426867931902</v>
      </c>
      <c r="Q25">
        <v>6.9000000000000101</v>
      </c>
      <c r="R25">
        <f t="shared" si="11"/>
        <v>406.30736563907567</v>
      </c>
      <c r="S25">
        <f t="shared" si="12"/>
        <v>3440.1652538551625</v>
      </c>
      <c r="T25">
        <f t="shared" si="0"/>
        <v>8.1539116494335154E-3</v>
      </c>
      <c r="U25">
        <f t="shared" si="1"/>
        <v>1966.6864500235681</v>
      </c>
      <c r="V25">
        <f t="shared" si="2"/>
        <v>0.57168371426914288</v>
      </c>
      <c r="W25">
        <f t="shared" si="3"/>
        <v>343.54980452288362</v>
      </c>
      <c r="X25">
        <f t="shared" si="4"/>
        <v>2926.9402977087111</v>
      </c>
      <c r="Y25">
        <f t="shared" si="5"/>
        <v>6.8944719937667365E-3</v>
      </c>
      <c r="Z25">
        <f t="shared" si="6"/>
        <v>1662.9153261858105</v>
      </c>
      <c r="AA25">
        <f t="shared" si="13"/>
        <v>0.5681411839823266</v>
      </c>
      <c r="AB25">
        <f t="shared" si="7"/>
        <v>217.70627617436691</v>
      </c>
      <c r="AC25">
        <f t="shared" si="8"/>
        <v>1982.4321717215323</v>
      </c>
      <c r="AD25">
        <f t="shared" si="15"/>
        <v>4.3690021190259205E-3</v>
      </c>
      <c r="AE25">
        <f t="shared" si="10"/>
        <v>1053.7834645546454</v>
      </c>
      <c r="AF25">
        <f t="shared" si="14"/>
        <v>0.53156091773851011</v>
      </c>
    </row>
    <row r="26" spans="1:32" x14ac:dyDescent="0.45">
      <c r="A26">
        <v>10.411136066283101</v>
      </c>
      <c r="B26">
        <v>380.82030416753901</v>
      </c>
      <c r="C26">
        <v>9.8807191050006509</v>
      </c>
      <c r="D26">
        <v>4491.0276837907604</v>
      </c>
      <c r="E26">
        <v>10.3250639497303</v>
      </c>
      <c r="F26">
        <v>319.71867002815998</v>
      </c>
      <c r="G26">
        <v>9.6264789708487495</v>
      </c>
      <c r="H26">
        <v>3825.82240904013</v>
      </c>
      <c r="I26">
        <v>10.350999275737999</v>
      </c>
      <c r="J26">
        <v>193.30893443883701</v>
      </c>
      <c r="K26">
        <v>9.9624541796934398</v>
      </c>
      <c r="L26">
        <v>2795.9718536217802</v>
      </c>
      <c r="Q26">
        <v>7.0000000000000098</v>
      </c>
      <c r="R26">
        <f t="shared" si="11"/>
        <v>405.58931151000854</v>
      </c>
      <c r="S26">
        <f t="shared" si="12"/>
        <v>3475.4174543489712</v>
      </c>
      <c r="T26">
        <f t="shared" si="0"/>
        <v>8.1395014998200208E-3</v>
      </c>
      <c r="U26">
        <f t="shared" si="1"/>
        <v>1979.0602582265594</v>
      </c>
      <c r="V26">
        <f t="shared" si="2"/>
        <v>0.56944533548050702</v>
      </c>
      <c r="W26">
        <f t="shared" si="3"/>
        <v>342.83531061521558</v>
      </c>
      <c r="X26">
        <f t="shared" si="4"/>
        <v>2959.9010413338624</v>
      </c>
      <c r="Y26">
        <f t="shared" si="5"/>
        <v>6.8801332918630173E-3</v>
      </c>
      <c r="Z26">
        <f t="shared" si="6"/>
        <v>1672.8540893479349</v>
      </c>
      <c r="AA26">
        <f t="shared" si="13"/>
        <v>0.56517230339365421</v>
      </c>
      <c r="AB26">
        <f t="shared" si="7"/>
        <v>217.00344579191426</v>
      </c>
      <c r="AC26">
        <f t="shared" si="8"/>
        <v>2009.0114771051753</v>
      </c>
      <c r="AD26">
        <f t="shared" si="15"/>
        <v>4.3548974846340663E-3</v>
      </c>
      <c r="AE26">
        <f t="shared" si="10"/>
        <v>1058.8614721283191</v>
      </c>
      <c r="AF26">
        <f t="shared" si="14"/>
        <v>0.52705595970713603</v>
      </c>
    </row>
    <row r="27" spans="1:32" x14ac:dyDescent="0.45">
      <c r="A27">
        <v>10.72246425422</v>
      </c>
      <c r="B27">
        <v>377.422772878236</v>
      </c>
      <c r="C27">
        <v>10.1903507997192</v>
      </c>
      <c r="D27">
        <v>4599.9726709849801</v>
      </c>
      <c r="E27">
        <v>10.636392137667199</v>
      </c>
      <c r="F27">
        <v>316.32113873885697</v>
      </c>
      <c r="G27">
        <v>9.9360995896717696</v>
      </c>
      <c r="H27">
        <v>3927.7180147100298</v>
      </c>
      <c r="I27">
        <v>10.6623264512881</v>
      </c>
      <c r="J27">
        <v>189.857474081449</v>
      </c>
      <c r="K27">
        <v>10.2720455984281</v>
      </c>
      <c r="L27">
        <v>2879.2827261820698</v>
      </c>
      <c r="Q27">
        <v>7.1000000000000103</v>
      </c>
      <c r="R27">
        <f t="shared" si="11"/>
        <v>404.87125738094142</v>
      </c>
      <c r="S27">
        <f t="shared" si="12"/>
        <v>3510.6696548427803</v>
      </c>
      <c r="T27">
        <f t="shared" ref="T27:T45" si="16">(R27/1000)*$O$1/60</f>
        <v>8.1250913502065262E-3</v>
      </c>
      <c r="U27">
        <f t="shared" si="1"/>
        <v>1991.2373079334448</v>
      </c>
      <c r="V27">
        <f t="shared" si="2"/>
        <v>0.56719586395337418</v>
      </c>
      <c r="W27">
        <f t="shared" si="3"/>
        <v>342.12081670754748</v>
      </c>
      <c r="X27">
        <f t="shared" si="4"/>
        <v>2992.8617849590137</v>
      </c>
      <c r="Y27">
        <f t="shared" ref="Y27:Y45" si="17">(W27/1000)*$O$1/60</f>
        <v>6.8657945899592981E-3</v>
      </c>
      <c r="Z27">
        <f t="shared" si="6"/>
        <v>1682.6181696759702</v>
      </c>
      <c r="AA27">
        <f t="shared" si="13"/>
        <v>0.56221044958780586</v>
      </c>
      <c r="AB27">
        <f t="shared" si="7"/>
        <v>216.30061540946164</v>
      </c>
      <c r="AC27">
        <f t="shared" si="8"/>
        <v>2035.5907824888188</v>
      </c>
      <c r="AD27">
        <f t="shared" si="15"/>
        <v>4.3407928502422121E-3</v>
      </c>
      <c r="AE27">
        <f t="shared" si="10"/>
        <v>1063.8094141788747</v>
      </c>
      <c r="AF27">
        <f t="shared" si="14"/>
        <v>0.52260475107782034</v>
      </c>
    </row>
    <row r="28" spans="1:32" x14ac:dyDescent="0.45">
      <c r="A28">
        <v>11.033788392609599</v>
      </c>
      <c r="B28">
        <v>373.809525316595</v>
      </c>
      <c r="C28">
        <v>10.4999824944378</v>
      </c>
      <c r="D28">
        <v>4708.9176581792099</v>
      </c>
      <c r="E28">
        <v>10.9477162760568</v>
      </c>
      <c r="F28">
        <v>312.70789117721699</v>
      </c>
      <c r="G28">
        <v>10.245720208494699</v>
      </c>
      <c r="H28">
        <v>4029.6136203799201</v>
      </c>
      <c r="I28">
        <v>10.9736536268382</v>
      </c>
      <c r="J28">
        <v>186.40601372406101</v>
      </c>
      <c r="K28">
        <v>10.581633996464101</v>
      </c>
      <c r="L28">
        <v>2960.6710401448099</v>
      </c>
      <c r="Q28">
        <v>7.2000000000000099</v>
      </c>
      <c r="R28">
        <f t="shared" si="11"/>
        <v>404.15320325187429</v>
      </c>
      <c r="S28">
        <f t="shared" si="12"/>
        <v>3545.9218553365895</v>
      </c>
      <c r="T28">
        <f t="shared" si="16"/>
        <v>8.1106812005930298E-3</v>
      </c>
      <c r="U28">
        <f t="shared" si="1"/>
        <v>2003.2213057200611</v>
      </c>
      <c r="V28">
        <f t="shared" si="2"/>
        <v>0.56493667583374008</v>
      </c>
      <c r="W28">
        <f t="shared" si="3"/>
        <v>341.40632279987943</v>
      </c>
      <c r="X28">
        <f t="shared" si="4"/>
        <v>3025.822528584165</v>
      </c>
      <c r="Y28">
        <f t="shared" si="17"/>
        <v>6.8514558880555798E-3</v>
      </c>
      <c r="Z28">
        <f t="shared" si="6"/>
        <v>1692.2108107455349</v>
      </c>
      <c r="AA28">
        <f t="shared" si="13"/>
        <v>0.55925646489827341</v>
      </c>
      <c r="AB28">
        <f t="shared" si="7"/>
        <v>215.59778502700902</v>
      </c>
      <c r="AC28">
        <f t="shared" si="8"/>
        <v>2062.1700878724619</v>
      </c>
      <c r="AD28">
        <f t="shared" si="15"/>
        <v>4.3266882158503588E-3</v>
      </c>
      <c r="AE28">
        <f t="shared" si="10"/>
        <v>1068.6296012430655</v>
      </c>
      <c r="AF28">
        <f t="shared" si="14"/>
        <v>0.51820633396228211</v>
      </c>
    </row>
    <row r="29" spans="1:32" x14ac:dyDescent="0.45">
      <c r="A29">
        <v>11.3451135433861</v>
      </c>
      <c r="B29">
        <v>370.25020682303898</v>
      </c>
      <c r="C29">
        <v>10.809615196055899</v>
      </c>
      <c r="D29">
        <v>4818.5034982392799</v>
      </c>
      <c r="E29">
        <v>11.259039402059599</v>
      </c>
      <c r="F29">
        <v>309.04071454749197</v>
      </c>
      <c r="G29">
        <v>10.555342841117</v>
      </c>
      <c r="H29">
        <v>4132.7909317815102</v>
      </c>
      <c r="I29">
        <v>11.284972703293599</v>
      </c>
      <c r="J29">
        <v>182.52312082200001</v>
      </c>
      <c r="K29">
        <v>10.8912234013996</v>
      </c>
      <c r="L29">
        <v>3042.7002069734099</v>
      </c>
      <c r="Q29">
        <v>7.3000000000000096</v>
      </c>
      <c r="R29">
        <f t="shared" si="11"/>
        <v>403.43514912280722</v>
      </c>
      <c r="S29">
        <f t="shared" si="12"/>
        <v>3581.1740558303986</v>
      </c>
      <c r="T29">
        <f t="shared" si="16"/>
        <v>8.0962710509795352E-3</v>
      </c>
      <c r="U29">
        <f t="shared" si="1"/>
        <v>2015.0158398079168</v>
      </c>
      <c r="V29">
        <f t="shared" si="2"/>
        <v>0.56266906003279338</v>
      </c>
      <c r="W29">
        <f t="shared" si="3"/>
        <v>340.69182889221139</v>
      </c>
      <c r="X29">
        <f t="shared" si="4"/>
        <v>3058.7832722093162</v>
      </c>
      <c r="Y29">
        <f t="shared" si="17"/>
        <v>6.8371171861518623E-3</v>
      </c>
      <c r="Z29">
        <f t="shared" si="6"/>
        <v>1701.6351530192562</v>
      </c>
      <c r="AA29">
        <f t="shared" si="13"/>
        <v>0.55631112164092256</v>
      </c>
      <c r="AB29">
        <f t="shared" si="7"/>
        <v>214.89495464455638</v>
      </c>
      <c r="AC29">
        <f t="shared" si="8"/>
        <v>2088.7493932561051</v>
      </c>
      <c r="AD29">
        <f t="shared" si="15"/>
        <v>4.3125835814585055E-3</v>
      </c>
      <c r="AE29">
        <f t="shared" si="10"/>
        <v>1073.3242714351918</v>
      </c>
      <c r="AF29">
        <f t="shared" si="14"/>
        <v>0.51385976455605831</v>
      </c>
    </row>
    <row r="30" spans="1:32" x14ac:dyDescent="0.45">
      <c r="A30">
        <v>11.6564326198415</v>
      </c>
      <c r="B30">
        <v>366.36731392097801</v>
      </c>
      <c r="C30">
        <v>11.1192458838749</v>
      </c>
      <c r="D30">
        <v>4926.8076325676602</v>
      </c>
      <c r="E30">
        <v>11.5703635404492</v>
      </c>
      <c r="F30">
        <v>305.42746698585199</v>
      </c>
      <c r="G30">
        <v>10.8649614461408</v>
      </c>
      <c r="H30">
        <v>4233.4048317197103</v>
      </c>
      <c r="I30">
        <v>11.5962938045227</v>
      </c>
      <c r="J30">
        <v>178.74808605610701</v>
      </c>
      <c r="K30">
        <v>11.200813813234801</v>
      </c>
      <c r="L30">
        <v>3125.3702266678501</v>
      </c>
      <c r="Q30">
        <v>7.4000000000000101</v>
      </c>
      <c r="R30">
        <f t="shared" si="11"/>
        <v>402.71709499374009</v>
      </c>
      <c r="S30">
        <f t="shared" si="12"/>
        <v>3616.4262563242078</v>
      </c>
      <c r="T30">
        <f t="shared" si="16"/>
        <v>8.0818609013660406E-3</v>
      </c>
      <c r="U30">
        <f t="shared" si="1"/>
        <v>2026.6243852598795</v>
      </c>
      <c r="V30">
        <f t="shared" si="2"/>
        <v>0.56039422391534466</v>
      </c>
      <c r="W30">
        <f t="shared" si="3"/>
        <v>339.97733498454329</v>
      </c>
      <c r="X30">
        <f t="shared" si="4"/>
        <v>3091.744015834468</v>
      </c>
      <c r="Y30">
        <f t="shared" si="17"/>
        <v>6.8227784842481431E-3</v>
      </c>
      <c r="Z30">
        <f t="shared" si="6"/>
        <v>1710.8942383636638</v>
      </c>
      <c r="AA30">
        <f t="shared" si="13"/>
        <v>0.55337512730719718</v>
      </c>
      <c r="AB30">
        <f t="shared" si="7"/>
        <v>214.19212426210376</v>
      </c>
      <c r="AC30">
        <f t="shared" si="8"/>
        <v>2115.3286986397484</v>
      </c>
      <c r="AD30">
        <f t="shared" si="15"/>
        <v>4.2984789470666522E-3</v>
      </c>
      <c r="AE30">
        <f t="shared" si="10"/>
        <v>1077.8955935976378</v>
      </c>
      <c r="AF30">
        <f t="shared" si="14"/>
        <v>0.50956411374306665</v>
      </c>
    </row>
    <row r="31" spans="1:32" x14ac:dyDescent="0.45">
      <c r="A31">
        <v>11.967752708683699</v>
      </c>
      <c r="B31">
        <v>362.53835008700099</v>
      </c>
      <c r="C31">
        <v>11.4288775785935</v>
      </c>
      <c r="D31">
        <v>5035.7526197618799</v>
      </c>
      <c r="E31">
        <v>11.8816856540651</v>
      </c>
      <c r="F31">
        <v>301.70636128804301</v>
      </c>
      <c r="G31">
        <v>11.1745810580642</v>
      </c>
      <c r="H31">
        <v>4334.6595845237498</v>
      </c>
      <c r="I31">
        <v>11.9076138933649</v>
      </c>
      <c r="J31">
        <v>174.91912222213</v>
      </c>
      <c r="K31">
        <v>11.5104042250699</v>
      </c>
      <c r="L31">
        <v>3208.04024636229</v>
      </c>
      <c r="Q31">
        <v>7.5000000000000098</v>
      </c>
      <c r="R31">
        <f t="shared" si="11"/>
        <v>401.99904086467296</v>
      </c>
      <c r="S31">
        <f t="shared" si="12"/>
        <v>3651.6784568180165</v>
      </c>
      <c r="T31">
        <f t="shared" si="16"/>
        <v>8.0674507517525459E-3</v>
      </c>
      <c r="U31">
        <f t="shared" si="1"/>
        <v>2038.0503088880066</v>
      </c>
      <c r="V31">
        <f t="shared" si="2"/>
        <v>0.55811329857993963</v>
      </c>
      <c r="W31">
        <f t="shared" si="3"/>
        <v>339.26284107687525</v>
      </c>
      <c r="X31">
        <f t="shared" si="4"/>
        <v>3124.7047594596188</v>
      </c>
      <c r="Y31">
        <f t="shared" si="17"/>
        <v>6.8084397823444248E-3</v>
      </c>
      <c r="Z31">
        <f t="shared" si="6"/>
        <v>1719.9910143161501</v>
      </c>
      <c r="AA31">
        <f t="shared" si="13"/>
        <v>0.55044912934865642</v>
      </c>
      <c r="AB31">
        <f t="shared" si="7"/>
        <v>213.48929387965114</v>
      </c>
      <c r="AC31">
        <f t="shared" si="8"/>
        <v>2141.9080040233916</v>
      </c>
      <c r="AD31">
        <f t="shared" si="15"/>
        <v>4.2843743126747989E-3</v>
      </c>
      <c r="AE31">
        <f t="shared" si="10"/>
        <v>1082.3456702777955</v>
      </c>
      <c r="AF31">
        <f t="shared" si="14"/>
        <v>0.50531846757409815</v>
      </c>
    </row>
    <row r="32" spans="1:32" x14ac:dyDescent="0.45">
      <c r="A32">
        <v>12.279066723205</v>
      </c>
      <c r="B32">
        <v>358.38581184451903</v>
      </c>
      <c r="C32">
        <v>11.7385133009104</v>
      </c>
      <c r="D32">
        <v>5147.2610184195</v>
      </c>
      <c r="E32">
        <v>12.1929976438126</v>
      </c>
      <c r="F32">
        <v>297.44596490939301</v>
      </c>
      <c r="G32">
        <v>11.484204697586</v>
      </c>
      <c r="H32">
        <v>4438.4777487911897</v>
      </c>
      <c r="I32">
        <v>12.218930945046701</v>
      </c>
      <c r="J32">
        <v>170.92837118390099</v>
      </c>
      <c r="K32">
        <v>11.8199936300055</v>
      </c>
      <c r="L32">
        <v>3290.0694131908799</v>
      </c>
      <c r="Q32">
        <v>7.6000000000000103</v>
      </c>
      <c r="R32">
        <f t="shared" si="11"/>
        <v>401.28098673560584</v>
      </c>
      <c r="S32">
        <f t="shared" si="12"/>
        <v>3686.9306573118261</v>
      </c>
      <c r="T32">
        <f t="shared" si="16"/>
        <v>8.0530406021390496E-3</v>
      </c>
      <c r="U32">
        <f t="shared" si="1"/>
        <v>2049.296873892672</v>
      </c>
      <c r="V32">
        <f t="shared" si="2"/>
        <v>0.55582734376318121</v>
      </c>
      <c r="W32">
        <f t="shared" si="3"/>
        <v>338.5483471692072</v>
      </c>
      <c r="X32">
        <f t="shared" si="4"/>
        <v>3157.6655030847705</v>
      </c>
      <c r="Y32">
        <f t="shared" si="17"/>
        <v>6.7941010804407065E-3</v>
      </c>
      <c r="Z32">
        <f t="shared" si="6"/>
        <v>1728.9283381186108</v>
      </c>
      <c r="AA32">
        <f t="shared" si="13"/>
        <v>0.54753371958796615</v>
      </c>
      <c r="AB32">
        <f t="shared" si="7"/>
        <v>212.7864634971985</v>
      </c>
      <c r="AC32">
        <f t="shared" si="8"/>
        <v>2168.4873094070349</v>
      </c>
      <c r="AD32">
        <f t="shared" si="15"/>
        <v>4.2702696782829447E-3</v>
      </c>
      <c r="AE32">
        <f t="shared" si="10"/>
        <v>1086.6765405428912</v>
      </c>
      <c r="AF32">
        <f t="shared" si="14"/>
        <v>0.50112192763537045</v>
      </c>
    </row>
    <row r="33" spans="1:32" x14ac:dyDescent="0.45">
      <c r="A33">
        <v>12.5903857996604</v>
      </c>
      <c r="B33">
        <v>354.502918942458</v>
      </c>
      <c r="C33">
        <v>12.0481429818298</v>
      </c>
      <c r="D33">
        <v>5254.92429988203</v>
      </c>
      <c r="E33">
        <v>12.504316720267999</v>
      </c>
      <c r="F33">
        <v>293.56307200733198</v>
      </c>
      <c r="G33">
        <v>11.7938243095094</v>
      </c>
      <c r="H33">
        <v>4539.7325015952301</v>
      </c>
      <c r="I33">
        <v>12.530249009115201</v>
      </c>
      <c r="J33">
        <v>166.99154921375501</v>
      </c>
      <c r="K33">
        <v>12.129583034941</v>
      </c>
      <c r="L33">
        <v>3372.0985800194799</v>
      </c>
      <c r="Q33">
        <v>7.7000000000000197</v>
      </c>
      <c r="R33">
        <f t="shared" si="11"/>
        <v>400.56293260653865</v>
      </c>
      <c r="S33">
        <f t="shared" si="12"/>
        <v>3722.1828578056384</v>
      </c>
      <c r="T33">
        <f t="shared" si="16"/>
        <v>8.0386304525255532E-3</v>
      </c>
      <c r="U33">
        <f t="shared" si="1"/>
        <v>2060.3672442506809</v>
      </c>
      <c r="V33">
        <f t="shared" si="2"/>
        <v>0.55353735239792656</v>
      </c>
      <c r="W33">
        <f t="shared" si="3"/>
        <v>337.8338532615391</v>
      </c>
      <c r="X33">
        <f t="shared" si="4"/>
        <v>3190.626246709925</v>
      </c>
      <c r="Y33">
        <f t="shared" si="17"/>
        <v>6.7797623785369864E-3</v>
      </c>
      <c r="Z33">
        <f t="shared" si="6"/>
        <v>1737.7089805331225</v>
      </c>
      <c r="AA33">
        <f t="shared" si="13"/>
        <v>0.54462943828817123</v>
      </c>
      <c r="AB33">
        <f t="shared" si="7"/>
        <v>212.08363311474582</v>
      </c>
      <c r="AC33">
        <f t="shared" si="8"/>
        <v>2195.0666147906804</v>
      </c>
      <c r="AD33">
        <f t="shared" si="15"/>
        <v>4.2561650438910905E-3</v>
      </c>
      <c r="AE33">
        <f t="shared" si="10"/>
        <v>1090.890182643346</v>
      </c>
      <c r="AF33">
        <f t="shared" si="14"/>
        <v>0.49697361132130025</v>
      </c>
    </row>
    <row r="34" spans="1:32" x14ac:dyDescent="0.45">
      <c r="A34">
        <v>12.873395277998799</v>
      </c>
      <c r="B34">
        <v>350.554112734961</v>
      </c>
      <c r="C34">
        <v>12.3577746765484</v>
      </c>
      <c r="D34">
        <v>5363.8692870762598</v>
      </c>
      <c r="E34">
        <v>12.8156287100156</v>
      </c>
      <c r="F34">
        <v>289.30267562868102</v>
      </c>
      <c r="G34">
        <v>12.1034439214329</v>
      </c>
      <c r="H34">
        <v>4640.9872543992797</v>
      </c>
      <c r="I34">
        <v>12.8415640360233</v>
      </c>
      <c r="J34">
        <v>162.892940039358</v>
      </c>
      <c r="K34">
        <v>12.4391724398766</v>
      </c>
      <c r="L34">
        <v>3454.1277468480698</v>
      </c>
      <c r="Q34">
        <v>7.8000000000000203</v>
      </c>
      <c r="R34">
        <f t="shared" si="11"/>
        <v>399.84487847747153</v>
      </c>
      <c r="S34">
        <f t="shared" si="12"/>
        <v>3757.4350582994475</v>
      </c>
      <c r="T34">
        <f t="shared" si="16"/>
        <v>8.0242203029120569E-3</v>
      </c>
      <c r="U34">
        <f t="shared" si="1"/>
        <v>2071.264488868675</v>
      </c>
      <c r="V34">
        <f t="shared" si="2"/>
        <v>0.55124425485242978</v>
      </c>
      <c r="W34">
        <f t="shared" si="3"/>
        <v>337.119359353871</v>
      </c>
      <c r="X34">
        <f t="shared" si="4"/>
        <v>3223.5869903350763</v>
      </c>
      <c r="Y34">
        <f t="shared" si="17"/>
        <v>6.7654236766332672E-3</v>
      </c>
      <c r="Z34">
        <f t="shared" si="6"/>
        <v>1746.3356294537934</v>
      </c>
      <c r="AA34">
        <f t="shared" si="13"/>
        <v>0.54173677790909258</v>
      </c>
      <c r="AB34">
        <f t="shared" si="7"/>
        <v>211.3808027322932</v>
      </c>
      <c r="AC34">
        <f t="shared" si="8"/>
        <v>2221.6459201743241</v>
      </c>
      <c r="AD34">
        <f t="shared" si="15"/>
        <v>4.2420604094992372E-3</v>
      </c>
      <c r="AE34">
        <f t="shared" si="10"/>
        <v>1094.988516534474</v>
      </c>
      <c r="AF34">
        <f t="shared" si="14"/>
        <v>0.49287265202393477</v>
      </c>
    </row>
    <row r="35" spans="1:32" x14ac:dyDescent="0.45">
      <c r="C35">
        <v>12.667408385066199</v>
      </c>
      <c r="D35">
        <v>5474.0959800021801</v>
      </c>
      <c r="E35">
        <v>12.985438379073599</v>
      </c>
      <c r="F35">
        <v>287.14551290531398</v>
      </c>
      <c r="G35">
        <v>12.413065547155499</v>
      </c>
      <c r="H35">
        <v>4743.5237129350198</v>
      </c>
      <c r="K35">
        <v>12.7487638586113</v>
      </c>
      <c r="L35">
        <v>3537.43861940836</v>
      </c>
      <c r="Q35">
        <v>7.9000000000000199</v>
      </c>
      <c r="R35">
        <f t="shared" si="11"/>
        <v>399.1268243484044</v>
      </c>
      <c r="S35">
        <f t="shared" si="12"/>
        <v>3792.6872587932567</v>
      </c>
      <c r="T35">
        <f t="shared" si="16"/>
        <v>8.0098101532985622E-3</v>
      </c>
      <c r="U35">
        <f t="shared" si="1"/>
        <v>2081.9915855169543</v>
      </c>
      <c r="V35">
        <f t="shared" si="2"/>
        <v>0.54894892287517394</v>
      </c>
      <c r="W35">
        <f t="shared" si="3"/>
        <v>336.40486544620296</v>
      </c>
      <c r="X35">
        <f t="shared" si="4"/>
        <v>3256.5477339602276</v>
      </c>
      <c r="Y35">
        <f t="shared" si="17"/>
        <v>6.7510849747295498E-3</v>
      </c>
      <c r="Z35">
        <f t="shared" si="6"/>
        <v>1754.8108933279161</v>
      </c>
      <c r="AA35">
        <f t="shared" si="13"/>
        <v>0.53885618657704215</v>
      </c>
      <c r="AB35">
        <f t="shared" si="7"/>
        <v>210.67797234984056</v>
      </c>
      <c r="AC35">
        <f t="shared" si="8"/>
        <v>2248.2252255579674</v>
      </c>
      <c r="AD35">
        <f t="shared" si="15"/>
        <v>4.2279557751073839E-3</v>
      </c>
      <c r="AE35">
        <f t="shared" si="10"/>
        <v>1098.9734062656096</v>
      </c>
      <c r="AF35">
        <f t="shared" si="14"/>
        <v>0.48881819924997283</v>
      </c>
    </row>
    <row r="36" spans="1:32" x14ac:dyDescent="0.45">
      <c r="C36">
        <v>12.906668706114001</v>
      </c>
      <c r="D36">
        <v>5557.9408966173396</v>
      </c>
      <c r="G36">
        <v>12.7226881797777</v>
      </c>
      <c r="H36">
        <v>4846.7010243366103</v>
      </c>
      <c r="K36">
        <v>12.945775847333699</v>
      </c>
      <c r="L36">
        <v>3589.9885544079302</v>
      </c>
      <c r="Q36">
        <v>8.0000000000000195</v>
      </c>
      <c r="R36">
        <f t="shared" si="11"/>
        <v>398.40877021933727</v>
      </c>
      <c r="S36">
        <f t="shared" si="12"/>
        <v>3827.9394592870653</v>
      </c>
      <c r="T36">
        <f t="shared" si="16"/>
        <v>7.9954000036850676E-3</v>
      </c>
      <c r="U36">
        <f t="shared" si="1"/>
        <v>2092.5514245576346</v>
      </c>
      <c r="V36">
        <f t="shared" si="2"/>
        <v>0.54665217326800719</v>
      </c>
      <c r="W36">
        <f t="shared" si="3"/>
        <v>335.69037153853492</v>
      </c>
      <c r="X36">
        <f t="shared" si="4"/>
        <v>3289.5084775853788</v>
      </c>
      <c r="Y36">
        <f t="shared" si="17"/>
        <v>6.7367462728258314E-3</v>
      </c>
      <c r="Z36">
        <f t="shared" si="6"/>
        <v>1763.1373043984979</v>
      </c>
      <c r="AA36">
        <f t="shared" si="13"/>
        <v>0.53598807129164361</v>
      </c>
      <c r="AB36">
        <f t="shared" si="7"/>
        <v>209.97514196738794</v>
      </c>
      <c r="AC36">
        <f t="shared" si="8"/>
        <v>2274.8045309416102</v>
      </c>
      <c r="AD36">
        <f t="shared" si="15"/>
        <v>4.2138511407155297E-3</v>
      </c>
      <c r="AE36">
        <f t="shared" si="10"/>
        <v>1102.8466622450449</v>
      </c>
      <c r="AF36">
        <f t="shared" si="14"/>
        <v>0.48480941867499416</v>
      </c>
    </row>
    <row r="37" spans="1:32" x14ac:dyDescent="0.45">
      <c r="G37">
        <v>12.905647877740501</v>
      </c>
      <c r="H37">
        <v>4908.2228994580501</v>
      </c>
      <c r="Q37">
        <v>8.1000000000000192</v>
      </c>
      <c r="R37">
        <f t="shared" si="11"/>
        <v>397.69071609027014</v>
      </c>
      <c r="S37">
        <f t="shared" si="12"/>
        <v>3863.1916597808745</v>
      </c>
      <c r="T37">
        <f t="shared" si="16"/>
        <v>7.9809898540715695E-3</v>
      </c>
      <c r="U37">
        <f t="shared" si="1"/>
        <v>2102.9468124801051</v>
      </c>
      <c r="V37">
        <f t="shared" si="2"/>
        <v>0.54435477130828847</v>
      </c>
      <c r="W37">
        <f t="shared" si="3"/>
        <v>334.97587763086688</v>
      </c>
      <c r="X37">
        <f t="shared" si="4"/>
        <v>3322.4692212105301</v>
      </c>
      <c r="Y37">
        <f t="shared" si="17"/>
        <v>6.722407570922114E-3</v>
      </c>
      <c r="Z37">
        <f t="shared" si="6"/>
        <v>1771.3173217794213</v>
      </c>
      <c r="AA37">
        <f t="shared" si="13"/>
        <v>0.53313280089139481</v>
      </c>
      <c r="AB37">
        <f t="shared" si="7"/>
        <v>209.27231158493532</v>
      </c>
      <c r="AC37">
        <f t="shared" si="8"/>
        <v>2301.3838363252535</v>
      </c>
      <c r="AD37">
        <f t="shared" si="15"/>
        <v>4.1997465063236773E-3</v>
      </c>
      <c r="AE37">
        <f t="shared" si="10"/>
        <v>1106.6100433885649</v>
      </c>
      <c r="AF37">
        <f t="shared" si="14"/>
        <v>0.48084549214334893</v>
      </c>
    </row>
    <row r="38" spans="1:32" x14ac:dyDescent="0.45">
      <c r="Q38">
        <v>8.2000000000000206</v>
      </c>
      <c r="R38">
        <f t="shared" si="11"/>
        <v>396.97266196120302</v>
      </c>
      <c r="S38">
        <f t="shared" si="12"/>
        <v>3898.4438602746841</v>
      </c>
      <c r="T38">
        <f t="shared" si="16"/>
        <v>7.9665797044580749E-3</v>
      </c>
      <c r="U38">
        <f t="shared" si="1"/>
        <v>2113.1804752557432</v>
      </c>
      <c r="V38">
        <f t="shared" si="2"/>
        <v>0.54205743393899963</v>
      </c>
      <c r="W38">
        <f t="shared" si="3"/>
        <v>334.26138372319883</v>
      </c>
      <c r="X38">
        <f t="shared" si="4"/>
        <v>3355.4299648356819</v>
      </c>
      <c r="Y38">
        <f t="shared" si="17"/>
        <v>6.7080688690183956E-3</v>
      </c>
      <c r="Z38">
        <f t="shared" si="6"/>
        <v>1779.353334373603</v>
      </c>
      <c r="AA38">
        <f t="shared" si="13"/>
        <v>0.53029070879765461</v>
      </c>
      <c r="AB38">
        <f t="shared" si="7"/>
        <v>208.56948120248268</v>
      </c>
      <c r="AC38">
        <f t="shared" si="8"/>
        <v>2327.9631417088972</v>
      </c>
      <c r="AD38">
        <f t="shared" si="15"/>
        <v>4.1856418719318231E-3</v>
      </c>
      <c r="AE38">
        <f t="shared" si="10"/>
        <v>1110.265259158781</v>
      </c>
      <c r="AF38">
        <f t="shared" si="14"/>
        <v>0.47692561762114677</v>
      </c>
    </row>
    <row r="39" spans="1:32" x14ac:dyDescent="0.45">
      <c r="Q39">
        <v>8.3000000000000203</v>
      </c>
      <c r="R39">
        <f t="shared" si="11"/>
        <v>396.25460783213589</v>
      </c>
      <c r="S39">
        <f t="shared" si="12"/>
        <v>3933.6960607684928</v>
      </c>
      <c r="T39">
        <f t="shared" si="16"/>
        <v>7.9521695548445803E-3</v>
      </c>
      <c r="U39">
        <f t="shared" si="1"/>
        <v>2123.2550615230052</v>
      </c>
      <c r="V39">
        <f t="shared" si="2"/>
        <v>0.53976083274420616</v>
      </c>
      <c r="W39">
        <f t="shared" si="3"/>
        <v>333.54688981553073</v>
      </c>
      <c r="X39">
        <f t="shared" si="4"/>
        <v>3388.3907084608331</v>
      </c>
      <c r="Y39">
        <f t="shared" si="17"/>
        <v>6.6937301671146756E-3</v>
      </c>
      <c r="Z39">
        <f t="shared" si="6"/>
        <v>1787.2476636438166</v>
      </c>
      <c r="AA39">
        <f t="shared" si="13"/>
        <v>0.52746209555499246</v>
      </c>
      <c r="AB39">
        <f t="shared" si="7"/>
        <v>207.86665082003006</v>
      </c>
      <c r="AC39">
        <f t="shared" si="8"/>
        <v>2354.5424470925404</v>
      </c>
      <c r="AD39">
        <f t="shared" si="15"/>
        <v>4.1715372375399689E-3</v>
      </c>
      <c r="AE39">
        <f t="shared" si="10"/>
        <v>1113.8139715019622</v>
      </c>
      <c r="AF39">
        <f t="shared" si="14"/>
        <v>0.4730490091088963</v>
      </c>
    </row>
    <row r="40" spans="1:32" x14ac:dyDescent="0.45">
      <c r="Q40">
        <v>8.4000000000000199</v>
      </c>
      <c r="R40">
        <f t="shared" si="11"/>
        <v>395.53655370306876</v>
      </c>
      <c r="S40">
        <f t="shared" si="12"/>
        <v>3968.9482612623019</v>
      </c>
      <c r="T40">
        <f t="shared" si="16"/>
        <v>7.9377594052310839E-3</v>
      </c>
      <c r="U40">
        <f t="shared" si="1"/>
        <v>2133.1731456132316</v>
      </c>
      <c r="V40">
        <f t="shared" si="2"/>
        <v>0.53746559672581562</v>
      </c>
      <c r="W40">
        <f t="shared" si="3"/>
        <v>332.83239590786269</v>
      </c>
      <c r="X40">
        <f t="shared" si="4"/>
        <v>3421.3514520859844</v>
      </c>
      <c r="Y40">
        <f t="shared" si="17"/>
        <v>6.6793914652109572E-3</v>
      </c>
      <c r="Z40">
        <f t="shared" si="6"/>
        <v>1795.0025662451319</v>
      </c>
      <c r="AA40">
        <f t="shared" si="13"/>
        <v>0.52464723118425205</v>
      </c>
      <c r="AB40">
        <f t="shared" si="7"/>
        <v>207.16382043757744</v>
      </c>
      <c r="AC40">
        <f t="shared" si="8"/>
        <v>2381.1217524761832</v>
      </c>
      <c r="AD40">
        <f t="shared" si="15"/>
        <v>4.1574326031481165E-3</v>
      </c>
      <c r="AE40">
        <f t="shared" si="10"/>
        <v>1117.2577966885722</v>
      </c>
      <c r="AF40">
        <f t="shared" si="14"/>
        <v>0.46921489651955434</v>
      </c>
    </row>
    <row r="41" spans="1:32" x14ac:dyDescent="0.45">
      <c r="Q41">
        <v>8.5000000000000195</v>
      </c>
      <c r="R41">
        <f t="shared" si="11"/>
        <v>394.81849957400163</v>
      </c>
      <c r="S41">
        <f t="shared" si="12"/>
        <v>4004.2004617561106</v>
      </c>
      <c r="T41">
        <f t="shared" si="16"/>
        <v>7.9233492556175893E-3</v>
      </c>
      <c r="U41">
        <f t="shared" si="1"/>
        <v>2142.9372304267217</v>
      </c>
      <c r="V41">
        <f t="shared" si="2"/>
        <v>0.53517231489626771</v>
      </c>
      <c r="W41">
        <f t="shared" si="3"/>
        <v>332.11790200019465</v>
      </c>
      <c r="X41">
        <f t="shared" si="4"/>
        <v>3454.3121957111357</v>
      </c>
      <c r="Y41">
        <f t="shared" si="17"/>
        <v>6.6650527633072398E-3</v>
      </c>
      <c r="Z41">
        <f t="shared" si="6"/>
        <v>1802.6202365272748</v>
      </c>
      <c r="AA41">
        <f t="shared" si="13"/>
        <v>0.52184635736324092</v>
      </c>
      <c r="AB41">
        <f t="shared" si="7"/>
        <v>206.46099005512482</v>
      </c>
      <c r="AC41">
        <f t="shared" si="8"/>
        <v>2407.7010578598265</v>
      </c>
      <c r="AD41">
        <f t="shared" si="15"/>
        <v>4.1433279687562632E-3</v>
      </c>
      <c r="AE41">
        <f t="shared" si="10"/>
        <v>1120.5983070632738</v>
      </c>
      <c r="AF41">
        <f t="shared" si="14"/>
        <v>0.46542252552705138</v>
      </c>
    </row>
    <row r="42" spans="1:32" x14ac:dyDescent="0.45">
      <c r="Q42">
        <v>8.6000000000000192</v>
      </c>
      <c r="R42">
        <f t="shared" si="11"/>
        <v>394.10044544493451</v>
      </c>
      <c r="S42">
        <f t="shared" si="12"/>
        <v>4039.4526622499197</v>
      </c>
      <c r="T42">
        <f t="shared" si="16"/>
        <v>7.9089391060040929E-3</v>
      </c>
      <c r="U42">
        <f t="shared" si="1"/>
        <v>2152.5497501680152</v>
      </c>
      <c r="V42">
        <f t="shared" si="2"/>
        <v>0.53288153870061061</v>
      </c>
      <c r="W42">
        <f t="shared" si="3"/>
        <v>331.4034080925266</v>
      </c>
      <c r="X42">
        <f t="shared" si="4"/>
        <v>3487.272939336287</v>
      </c>
      <c r="Y42">
        <f t="shared" si="17"/>
        <v>6.6507140614035214E-3</v>
      </c>
      <c r="Z42">
        <f t="shared" si="6"/>
        <v>1810.1028089146657</v>
      </c>
      <c r="AA42">
        <f t="shared" si="13"/>
        <v>0.51905968944867631</v>
      </c>
      <c r="AB42">
        <f t="shared" si="7"/>
        <v>205.75815967267221</v>
      </c>
      <c r="AC42">
        <f t="shared" si="8"/>
        <v>2434.2803632434698</v>
      </c>
      <c r="AD42">
        <f t="shared" si="15"/>
        <v>4.1292233343644099E-3</v>
      </c>
      <c r="AE42">
        <f t="shared" si="10"/>
        <v>1123.8370327097887</v>
      </c>
      <c r="AF42">
        <f t="shared" si="14"/>
        <v>0.46167115738976433</v>
      </c>
    </row>
    <row r="43" spans="1:32" x14ac:dyDescent="0.45">
      <c r="Q43">
        <v>8.7000000000000206</v>
      </c>
      <c r="R43">
        <f t="shared" si="11"/>
        <v>393.38239131586738</v>
      </c>
      <c r="S43">
        <f t="shared" si="12"/>
        <v>4074.7048627437293</v>
      </c>
      <c r="T43">
        <f t="shared" si="16"/>
        <v>7.8945289563905983E-3</v>
      </c>
      <c r="U43">
        <f t="shared" si="1"/>
        <v>2162.0130729486691</v>
      </c>
      <c r="V43">
        <f t="shared" si="2"/>
        <v>0.53059378428033277</v>
      </c>
      <c r="W43">
        <f t="shared" si="3"/>
        <v>330.6889141848585</v>
      </c>
      <c r="X43">
        <f t="shared" si="4"/>
        <v>3520.2336829614387</v>
      </c>
      <c r="Y43">
        <f t="shared" si="17"/>
        <v>6.6363753594998022E-3</v>
      </c>
      <c r="Z43">
        <f t="shared" si="6"/>
        <v>1817.4523601713297</v>
      </c>
      <c r="AA43">
        <f t="shared" si="13"/>
        <v>0.516287418351834</v>
      </c>
      <c r="AB43">
        <f t="shared" si="7"/>
        <v>205.05532929021956</v>
      </c>
      <c r="AC43">
        <f t="shared" si="8"/>
        <v>2460.8596686271135</v>
      </c>
      <c r="AD43">
        <f t="shared" si="15"/>
        <v>4.1151186999725557E-3</v>
      </c>
      <c r="AE43">
        <f t="shared" si="10"/>
        <v>1126.9754630355937</v>
      </c>
      <c r="AF43">
        <f t="shared" si="14"/>
        <v>0.45796006875285211</v>
      </c>
    </row>
    <row r="44" spans="1:32" x14ac:dyDescent="0.45">
      <c r="Q44">
        <v>8.8000000000000203</v>
      </c>
      <c r="R44">
        <f t="shared" si="11"/>
        <v>392.66433718680025</v>
      </c>
      <c r="S44">
        <f t="shared" si="12"/>
        <v>4109.957063237538</v>
      </c>
      <c r="T44">
        <f t="shared" si="16"/>
        <v>7.8801188067771036E-3</v>
      </c>
      <c r="U44">
        <f t="shared" si="1"/>
        <v>2171.3295032652582</v>
      </c>
      <c r="V44">
        <f t="shared" si="2"/>
        <v>0.52830953459032881</v>
      </c>
      <c r="W44">
        <f t="shared" si="3"/>
        <v>329.97442027719046</v>
      </c>
      <c r="X44">
        <f t="shared" si="4"/>
        <v>3553.19442658659</v>
      </c>
      <c r="Y44">
        <f t="shared" si="17"/>
        <v>6.6220366575960839E-3</v>
      </c>
      <c r="Z44">
        <f t="shared" si="6"/>
        <v>1824.6709115573806</v>
      </c>
      <c r="AA44">
        <f t="shared" si="13"/>
        <v>0.51352971227928779</v>
      </c>
      <c r="AB44">
        <f t="shared" si="7"/>
        <v>204.35249890776694</v>
      </c>
      <c r="AC44">
        <f t="shared" si="8"/>
        <v>2487.4389740107563</v>
      </c>
      <c r="AD44">
        <f t="shared" si="15"/>
        <v>4.1010140655807024E-3</v>
      </c>
      <c r="AE44">
        <f t="shared" si="10"/>
        <v>1130.0150482811191</v>
      </c>
      <c r="AF44">
        <f t="shared" si="14"/>
        <v>0.45428855143291352</v>
      </c>
    </row>
    <row r="45" spans="1:32" x14ac:dyDescent="0.45">
      <c r="Q45">
        <v>8.9000000000000199</v>
      </c>
      <c r="R45">
        <f t="shared" si="11"/>
        <v>391.94628305773313</v>
      </c>
      <c r="S45">
        <f t="shared" si="12"/>
        <v>4145.2092637313472</v>
      </c>
      <c r="T45">
        <f t="shared" si="16"/>
        <v>7.8657086571636073E-3</v>
      </c>
      <c r="U45">
        <f t="shared" si="1"/>
        <v>2180.5012843598065</v>
      </c>
      <c r="V45">
        <f t="shared" si="2"/>
        <v>0.52602924137948315</v>
      </c>
      <c r="W45">
        <f t="shared" si="3"/>
        <v>329.25992636952242</v>
      </c>
      <c r="X45">
        <f t="shared" si="4"/>
        <v>3586.1551702117413</v>
      </c>
      <c r="Y45">
        <f t="shared" si="17"/>
        <v>6.6076979556923656E-3</v>
      </c>
      <c r="Z45">
        <f t="shared" si="6"/>
        <v>1831.7604308833456</v>
      </c>
      <c r="AA45">
        <f t="shared" si="13"/>
        <v>0.51078671834916478</v>
      </c>
      <c r="AB45">
        <f t="shared" si="7"/>
        <v>203.64966852531433</v>
      </c>
      <c r="AC45">
        <f t="shared" si="8"/>
        <v>2514.0182793943995</v>
      </c>
      <c r="AD45">
        <f t="shared" si="15"/>
        <v>4.0869094311888499E-3</v>
      </c>
      <c r="AE45">
        <f t="shared" si="10"/>
        <v>1132.9572009577844</v>
      </c>
      <c r="AF45">
        <f t="shared" si="14"/>
        <v>0.450655912187998</v>
      </c>
    </row>
    <row r="46" spans="1:32" x14ac:dyDescent="0.45">
      <c r="Q46">
        <v>9.0000000000000195</v>
      </c>
      <c r="R46">
        <f t="shared" si="11"/>
        <v>391.228228928666</v>
      </c>
      <c r="S46">
        <f t="shared" ref="S46:S83" si="18">_xlfn.FORECAST.LINEAR(Q46,$D$4:$D$90,$C$4:$C$90)</f>
        <v>4180.4614642251563</v>
      </c>
      <c r="T46">
        <f t="shared" ref="T46:T83" si="19">(R46/1000)*$O$1/60</f>
        <v>7.8512985075501109E-3</v>
      </c>
      <c r="U46">
        <f t="shared" ref="U46:U83" si="20">(((1+$Q46)^($O$3/$O$2))-1)*$O$5*$O$4*T46</f>
        <v>2189.5306004693571</v>
      </c>
      <c r="V46">
        <f t="shared" ref="V46:V83" si="21">U46/S46</f>
        <v>0.52375332704452615</v>
      </c>
      <c r="W46">
        <f t="shared" ref="W46:W83" si="22">_xlfn.FORECAST.LINEAR(Q46,$F$4:$F$90,$E$4:$E$90)</f>
        <v>328.54543246185438</v>
      </c>
      <c r="X46">
        <f t="shared" ref="X46:X83" si="23">_xlfn.FORECAST.LINEAR(Q46,$H$4:$H$90,$G$4:$G$90)</f>
        <v>3619.1159138368926</v>
      </c>
      <c r="Y46">
        <f t="shared" ref="Y46:Y83" si="24">(W46/1000)*$O$1/60</f>
        <v>6.5933592537886472E-3</v>
      </c>
      <c r="Z46">
        <f t="shared" ref="Z46:Z83" si="25">(((1+$Q46)^($O$3/$O$2))-1)*$O$5*$O$4*Y46</f>
        <v>1838.7228344681439</v>
      </c>
      <c r="AA46">
        <f t="shared" ref="AA46:AA83" si="26">Z46/X46</f>
        <v>0.50805856409246031</v>
      </c>
      <c r="AB46">
        <f t="shared" ref="AB46:AB83" si="27">_xlfn.FORECAST.LINEAR(Q46,$J$4:$J$90,$I$4:$I$90)</f>
        <v>202.94683814286168</v>
      </c>
      <c r="AC46">
        <f t="shared" ref="AC46:AC83" si="28">_xlfn.FORECAST.LINEAR(Q46,$L$4:$L$90,$K$4:$K$90)</f>
        <v>2540.5975847780428</v>
      </c>
      <c r="AD46">
        <f t="shared" ref="AD46:AD83" si="29">(AB46/1000)*$O$1/60</f>
        <v>4.0728047967969958E-3</v>
      </c>
      <c r="AE46">
        <f t="shared" ref="AE46:AE83" si="30">(((1+$Q46)^($O$3/$O$2))-1)*$O$5*$O$4*AD46</f>
        <v>1135.8032972189201</v>
      </c>
      <c r="AF46">
        <f t="shared" ref="AF46:AF83" si="31">AE46/AC46</f>
        <v>0.44706147247563749</v>
      </c>
    </row>
    <row r="47" spans="1:32" x14ac:dyDescent="0.45">
      <c r="Q47">
        <v>9.1000000000000192</v>
      </c>
      <c r="R47">
        <f t="shared" si="11"/>
        <v>390.51017479959887</v>
      </c>
      <c r="S47">
        <f t="shared" si="18"/>
        <v>4215.7136647189654</v>
      </c>
      <c r="T47">
        <f t="shared" si="19"/>
        <v>7.8368883579366163E-3</v>
      </c>
      <c r="U47">
        <f t="shared" si="20"/>
        <v>2198.4195789709524</v>
      </c>
      <c r="V47">
        <f t="shared" si="21"/>
        <v>0.52148218636606736</v>
      </c>
      <c r="W47">
        <f t="shared" si="22"/>
        <v>327.83093855418633</v>
      </c>
      <c r="X47">
        <f t="shared" si="23"/>
        <v>3652.0766574620434</v>
      </c>
      <c r="Y47">
        <f t="shared" si="24"/>
        <v>6.5790205518849289E-3</v>
      </c>
      <c r="Z47">
        <f t="shared" si="25"/>
        <v>1845.5599890061733</v>
      </c>
      <c r="AA47">
        <f t="shared" si="26"/>
        <v>0.50534535884816778</v>
      </c>
      <c r="AB47">
        <f t="shared" si="27"/>
        <v>202.24400776040906</v>
      </c>
      <c r="AC47">
        <f t="shared" si="28"/>
        <v>2567.1768901616861</v>
      </c>
      <c r="AD47">
        <f t="shared" si="29"/>
        <v>4.0587001624051424E-3</v>
      </c>
      <c r="AE47">
        <f t="shared" si="30"/>
        <v>1138.5546781673595</v>
      </c>
      <c r="AF47">
        <f t="shared" si="31"/>
        <v>0.44350456820123951</v>
      </c>
    </row>
    <row r="48" spans="1:32" x14ac:dyDescent="0.45">
      <c r="Q48">
        <v>9.2000000000000206</v>
      </c>
      <c r="R48">
        <f t="shared" si="11"/>
        <v>389.79212067053174</v>
      </c>
      <c r="S48">
        <f t="shared" si="18"/>
        <v>4250.9658652127746</v>
      </c>
      <c r="T48">
        <f t="shared" si="19"/>
        <v>7.8224782083231217E-3</v>
      </c>
      <c r="U48">
        <f t="shared" si="20"/>
        <v>2207.1702924278961</v>
      </c>
      <c r="V48">
        <f t="shared" si="21"/>
        <v>0.51921618813502757</v>
      </c>
      <c r="W48">
        <f t="shared" si="22"/>
        <v>327.11644464651823</v>
      </c>
      <c r="X48">
        <f t="shared" si="23"/>
        <v>3685.0374010871956</v>
      </c>
      <c r="Y48">
        <f t="shared" si="24"/>
        <v>6.5646818499812097E-3</v>
      </c>
      <c r="Z48">
        <f t="shared" si="25"/>
        <v>1852.2737133485944</v>
      </c>
      <c r="AA48">
        <f t="shared" si="26"/>
        <v>0.50264719506025057</v>
      </c>
      <c r="AB48">
        <f t="shared" si="27"/>
        <v>201.54117737795644</v>
      </c>
      <c r="AC48">
        <f t="shared" si="28"/>
        <v>2593.7561955453293</v>
      </c>
      <c r="AD48">
        <f t="shared" si="29"/>
        <v>4.0445955280132891E-3</v>
      </c>
      <c r="AE48">
        <f t="shared" si="30"/>
        <v>1141.2126511032272</v>
      </c>
      <c r="AF48">
        <f t="shared" si="31"/>
        <v>0.4399845494588942</v>
      </c>
    </row>
    <row r="49" spans="17:32" x14ac:dyDescent="0.45">
      <c r="Q49">
        <v>9.3000000000000203</v>
      </c>
      <c r="R49">
        <f t="shared" si="11"/>
        <v>389.07406654146462</v>
      </c>
      <c r="S49">
        <f t="shared" si="18"/>
        <v>4286.2180657065837</v>
      </c>
      <c r="T49">
        <f t="shared" si="19"/>
        <v>7.8080680587096244E-3</v>
      </c>
      <c r="U49">
        <f t="shared" si="20"/>
        <v>2215.7847605427432</v>
      </c>
      <c r="V49">
        <f t="shared" si="21"/>
        <v>0.51695567667705</v>
      </c>
      <c r="W49">
        <f t="shared" si="22"/>
        <v>326.40195073885019</v>
      </c>
      <c r="X49">
        <f t="shared" si="23"/>
        <v>3717.9981447123464</v>
      </c>
      <c r="Y49">
        <f t="shared" si="24"/>
        <v>6.5503431480774922E-3</v>
      </c>
      <c r="Z49">
        <f t="shared" si="25"/>
        <v>1858.8657802035502</v>
      </c>
      <c r="AA49">
        <f t="shared" si="26"/>
        <v>0.49996414948382573</v>
      </c>
      <c r="AB49">
        <f t="shared" si="27"/>
        <v>200.8383469955038</v>
      </c>
      <c r="AC49">
        <f t="shared" si="28"/>
        <v>2620.3355009289726</v>
      </c>
      <c r="AD49">
        <f t="shared" si="29"/>
        <v>4.030490893621435E-3</v>
      </c>
      <c r="AE49">
        <f t="shared" si="30"/>
        <v>1143.7784907152286</v>
      </c>
      <c r="AF49">
        <f t="shared" si="31"/>
        <v>0.43650078026639388</v>
      </c>
    </row>
    <row r="50" spans="17:32" x14ac:dyDescent="0.45">
      <c r="Q50">
        <v>9.4000000000000199</v>
      </c>
      <c r="R50">
        <f t="shared" si="11"/>
        <v>388.35601241239755</v>
      </c>
      <c r="S50">
        <f t="shared" si="18"/>
        <v>4321.4702662003929</v>
      </c>
      <c r="T50">
        <f t="shared" si="19"/>
        <v>7.7936579090961307E-3</v>
      </c>
      <c r="U50">
        <f t="shared" si="20"/>
        <v>2224.2649520221735</v>
      </c>
      <c r="V50">
        <f t="shared" si="21"/>
        <v>0.51470097328190922</v>
      </c>
      <c r="W50">
        <f t="shared" si="22"/>
        <v>325.68745683118215</v>
      </c>
      <c r="X50">
        <f t="shared" si="23"/>
        <v>3750.9588883374977</v>
      </c>
      <c r="Y50">
        <f t="shared" si="24"/>
        <v>6.5360044461737739E-3</v>
      </c>
      <c r="Z50">
        <f t="shared" si="25"/>
        <v>1865.3379177597806</v>
      </c>
      <c r="AA50">
        <f t="shared" si="26"/>
        <v>0.49729628430732731</v>
      </c>
      <c r="AB50">
        <f t="shared" si="27"/>
        <v>200.13551661305118</v>
      </c>
      <c r="AC50">
        <f t="shared" si="28"/>
        <v>2646.9148063126158</v>
      </c>
      <c r="AD50">
        <f t="shared" si="29"/>
        <v>4.0163862592295816E-3</v>
      </c>
      <c r="AE50">
        <f t="shared" si="30"/>
        <v>1146.2534402185308</v>
      </c>
      <c r="AF50">
        <f t="shared" si="31"/>
        <v>0.43305263829604029</v>
      </c>
    </row>
    <row r="51" spans="17:32" x14ac:dyDescent="0.45">
      <c r="Q51">
        <v>9.5000000000000302</v>
      </c>
      <c r="R51">
        <f t="shared" si="11"/>
        <v>387.63795828333036</v>
      </c>
      <c r="S51">
        <f t="shared" si="18"/>
        <v>4356.7224666942057</v>
      </c>
      <c r="T51">
        <f t="shared" si="19"/>
        <v>7.7792477594826343E-3</v>
      </c>
      <c r="U51">
        <f t="shared" si="20"/>
        <v>2232.612786358507</v>
      </c>
      <c r="V51">
        <f t="shared" si="21"/>
        <v>0.51245237754439044</v>
      </c>
      <c r="W51">
        <f t="shared" si="22"/>
        <v>324.97296292351405</v>
      </c>
      <c r="X51">
        <f t="shared" si="23"/>
        <v>3783.9196319626526</v>
      </c>
      <c r="Y51">
        <f t="shared" si="24"/>
        <v>6.5216657442700538E-3</v>
      </c>
      <c r="Z51">
        <f t="shared" si="25"/>
        <v>1871.6918112377928</v>
      </c>
      <c r="AA51">
        <f t="shared" si="26"/>
        <v>0.49464364819687756</v>
      </c>
      <c r="AB51">
        <f t="shared" si="27"/>
        <v>199.43268623059851</v>
      </c>
      <c r="AC51">
        <f t="shared" si="28"/>
        <v>2673.4941116962618</v>
      </c>
      <c r="AD51">
        <f t="shared" si="29"/>
        <v>4.0022816248377275E-3</v>
      </c>
      <c r="AE51">
        <f t="shared" si="30"/>
        <v>1148.6387124421242</v>
      </c>
      <c r="AF51">
        <f t="shared" si="31"/>
        <v>0.42963951460261235</v>
      </c>
    </row>
    <row r="52" spans="17:32" x14ac:dyDescent="0.45">
      <c r="Q52">
        <v>9.6000000000000298</v>
      </c>
      <c r="R52">
        <f t="shared" si="11"/>
        <v>386.91990415426324</v>
      </c>
      <c r="S52">
        <f t="shared" si="18"/>
        <v>4391.9746671880148</v>
      </c>
      <c r="T52">
        <f t="shared" si="19"/>
        <v>7.7648376098691388E-3</v>
      </c>
      <c r="U52">
        <f t="shared" si="20"/>
        <v>2240.830135532367</v>
      </c>
      <c r="V52">
        <f t="shared" si="21"/>
        <v>0.51021016862264157</v>
      </c>
      <c r="W52">
        <f t="shared" si="22"/>
        <v>324.25846901584595</v>
      </c>
      <c r="X52">
        <f t="shared" si="23"/>
        <v>3816.8803755878039</v>
      </c>
      <c r="Y52">
        <f t="shared" si="24"/>
        <v>6.5073270423663346E-3</v>
      </c>
      <c r="Z52">
        <f t="shared" si="25"/>
        <v>1877.9291043724659</v>
      </c>
      <c r="AA52">
        <f t="shared" si="26"/>
        <v>0.49200627726858293</v>
      </c>
      <c r="AB52">
        <f t="shared" si="27"/>
        <v>198.72985584814586</v>
      </c>
      <c r="AC52">
        <f t="shared" si="28"/>
        <v>2700.0734170799051</v>
      </c>
      <c r="AD52">
        <f t="shared" si="29"/>
        <v>3.9881769904458733E-3</v>
      </c>
      <c r="AE52">
        <f t="shared" si="30"/>
        <v>1150.9354908683667</v>
      </c>
      <c r="AF52">
        <f t="shared" si="31"/>
        <v>0.42626081334969357</v>
      </c>
    </row>
    <row r="53" spans="17:32" x14ac:dyDescent="0.45">
      <c r="Q53">
        <v>9.7000000000000295</v>
      </c>
      <c r="R53">
        <f t="shared" si="11"/>
        <v>386.20185002519611</v>
      </c>
      <c r="S53">
        <f t="shared" si="18"/>
        <v>4427.226867681823</v>
      </c>
      <c r="T53">
        <f t="shared" si="19"/>
        <v>7.7504274602556442E-3</v>
      </c>
      <c r="U53">
        <f t="shared" si="20"/>
        <v>2248.918825640716</v>
      </c>
      <c r="V53">
        <f t="shared" si="21"/>
        <v>0.50797460641954661</v>
      </c>
      <c r="W53">
        <f t="shared" si="22"/>
        <v>323.5439751081779</v>
      </c>
      <c r="X53">
        <f t="shared" si="23"/>
        <v>3849.8411192129552</v>
      </c>
      <c r="Y53">
        <f t="shared" si="24"/>
        <v>6.4929883404626172E-3</v>
      </c>
      <c r="Z53">
        <f t="shared" si="25"/>
        <v>1884.0514008307875</v>
      </c>
      <c r="AA53">
        <f t="shared" si="26"/>
        <v>0.48938419599402971</v>
      </c>
      <c r="AB53">
        <f t="shared" si="27"/>
        <v>198.02702546569324</v>
      </c>
      <c r="AC53">
        <f t="shared" si="28"/>
        <v>2726.6527224635479</v>
      </c>
      <c r="AD53">
        <f t="shared" si="29"/>
        <v>3.97407235605402E-3</v>
      </c>
      <c r="AE53">
        <f t="shared" si="30"/>
        <v>1153.1449306272773</v>
      </c>
      <c r="AF53">
        <f t="shared" si="31"/>
        <v>0.42291595153540623</v>
      </c>
    </row>
    <row r="54" spans="17:32" x14ac:dyDescent="0.45">
      <c r="Q54">
        <v>9.8000000000000291</v>
      </c>
      <c r="R54">
        <f t="shared" si="11"/>
        <v>385.48379589612898</v>
      </c>
      <c r="S54">
        <f t="shared" si="18"/>
        <v>4462.4790681756322</v>
      </c>
      <c r="T54">
        <f t="shared" si="19"/>
        <v>7.7360173106421478E-3</v>
      </c>
      <c r="U54">
        <f t="shared" si="20"/>
        <v>2256.8806384541531</v>
      </c>
      <c r="V54">
        <f t="shared" si="21"/>
        <v>0.50574593269225565</v>
      </c>
      <c r="W54">
        <f t="shared" si="22"/>
        <v>322.82948120050986</v>
      </c>
      <c r="X54">
        <f t="shared" si="23"/>
        <v>3882.8018628381064</v>
      </c>
      <c r="Y54">
        <f t="shared" si="24"/>
        <v>6.4786496385588989E-3</v>
      </c>
      <c r="Z54">
        <f t="shared" si="25"/>
        <v>1890.0602655680818</v>
      </c>
      <c r="AA54">
        <f t="shared" si="26"/>
        <v>0.48677741804382357</v>
      </c>
      <c r="AB54">
        <f t="shared" si="27"/>
        <v>197.32419508324062</v>
      </c>
      <c r="AC54">
        <f t="shared" si="28"/>
        <v>2753.2320278471911</v>
      </c>
      <c r="AD54">
        <f t="shared" si="29"/>
        <v>3.9599677216621667E-3</v>
      </c>
      <c r="AE54">
        <f t="shared" si="30"/>
        <v>1155.2681594479131</v>
      </c>
      <c r="AF54">
        <f t="shared" si="31"/>
        <v>0.41960435871844814</v>
      </c>
    </row>
    <row r="55" spans="17:32" x14ac:dyDescent="0.45">
      <c r="Q55">
        <v>9.9000000000000306</v>
      </c>
      <c r="R55">
        <f t="shared" si="11"/>
        <v>384.76574176706185</v>
      </c>
      <c r="S55">
        <f t="shared" si="18"/>
        <v>4497.7312686694422</v>
      </c>
      <c r="T55">
        <f t="shared" si="19"/>
        <v>7.7216071610286523E-3</v>
      </c>
      <c r="U55">
        <f t="shared" si="20"/>
        <v>2264.7173129072467</v>
      </c>
      <c r="V55">
        <f t="shared" si="21"/>
        <v>0.50352437209464829</v>
      </c>
      <c r="W55">
        <f t="shared" si="22"/>
        <v>322.11498729284176</v>
      </c>
      <c r="X55">
        <f t="shared" si="23"/>
        <v>3915.7626064632582</v>
      </c>
      <c r="Y55">
        <f t="shared" si="24"/>
        <v>6.4643109366551797E-3</v>
      </c>
      <c r="Z55">
        <f t="shared" si="25"/>
        <v>1895.9572261260137</v>
      </c>
      <c r="AA55">
        <f t="shared" si="26"/>
        <v>0.48418594707365425</v>
      </c>
      <c r="AB55">
        <f t="shared" si="27"/>
        <v>196.62136470078798</v>
      </c>
      <c r="AC55">
        <f t="shared" si="28"/>
        <v>2779.8113332308349</v>
      </c>
      <c r="AD55">
        <f t="shared" si="29"/>
        <v>3.9458630872703133E-3</v>
      </c>
      <c r="AE55">
        <f t="shared" si="30"/>
        <v>1157.3062785691175</v>
      </c>
      <c r="AF55">
        <f t="shared" si="31"/>
        <v>0.4163254767452288</v>
      </c>
    </row>
    <row r="56" spans="17:32" x14ac:dyDescent="0.45">
      <c r="Q56">
        <v>10</v>
      </c>
      <c r="R56">
        <f t="shared" si="11"/>
        <v>384.04768763799495</v>
      </c>
      <c r="S56">
        <f t="shared" si="18"/>
        <v>4532.9834691632404</v>
      </c>
      <c r="T56">
        <f t="shared" si="19"/>
        <v>7.7071970114151621E-3</v>
      </c>
      <c r="U56">
        <f t="shared" si="20"/>
        <v>2272.4305465253178</v>
      </c>
      <c r="V56">
        <f t="shared" si="21"/>
        <v>0.50131013315713546</v>
      </c>
      <c r="W56">
        <f t="shared" si="22"/>
        <v>321.40049338517395</v>
      </c>
      <c r="X56">
        <f t="shared" si="23"/>
        <v>3948.7233500883995</v>
      </c>
      <c r="Y56">
        <f t="shared" si="24"/>
        <v>6.4499722347514657E-3</v>
      </c>
      <c r="Z56">
        <f t="shared" si="25"/>
        <v>1901.7437738753383</v>
      </c>
      <c r="AA56">
        <f t="shared" si="26"/>
        <v>0.48160977745700123</v>
      </c>
      <c r="AB56">
        <f t="shared" si="27"/>
        <v>195.91853431833556</v>
      </c>
      <c r="AC56">
        <f t="shared" si="28"/>
        <v>2806.3906386144699</v>
      </c>
      <c r="AD56">
        <f t="shared" si="29"/>
        <v>3.9317584528784635E-3</v>
      </c>
      <c r="AE56">
        <f t="shared" si="30"/>
        <v>1159.2603636116996</v>
      </c>
      <c r="AF56">
        <f t="shared" si="31"/>
        <v>0.41307875947877043</v>
      </c>
    </row>
    <row r="57" spans="17:32" x14ac:dyDescent="0.45">
      <c r="Q57">
        <v>10.1</v>
      </c>
      <c r="R57">
        <f t="shared" si="11"/>
        <v>383.32963350892783</v>
      </c>
      <c r="S57">
        <f t="shared" si="18"/>
        <v>4568.2356696570487</v>
      </c>
      <c r="T57">
        <f t="shared" si="19"/>
        <v>7.6927868618016666E-3</v>
      </c>
      <c r="U57">
        <f t="shared" si="20"/>
        <v>2280.0219967909748</v>
      </c>
      <c r="V57">
        <f t="shared" si="21"/>
        <v>0.49910340920790169</v>
      </c>
      <c r="W57">
        <f t="shared" si="22"/>
        <v>320.6859994775059</v>
      </c>
      <c r="X57">
        <f t="shared" si="23"/>
        <v>3981.6840937135507</v>
      </c>
      <c r="Y57">
        <f t="shared" si="24"/>
        <v>6.4356335328477482E-3</v>
      </c>
      <c r="Z57">
        <f t="shared" si="25"/>
        <v>1907.4213652062554</v>
      </c>
      <c r="AA57">
        <f t="shared" si="26"/>
        <v>0.47904889496828035</v>
      </c>
      <c r="AB57">
        <f t="shared" si="27"/>
        <v>195.21570393588297</v>
      </c>
      <c r="AC57">
        <f t="shared" si="28"/>
        <v>2832.9699439981132</v>
      </c>
      <c r="AD57">
        <f t="shared" si="29"/>
        <v>3.9176538184866111E-3</v>
      </c>
      <c r="AE57">
        <f t="shared" si="30"/>
        <v>1161.1314654140383</v>
      </c>
      <c r="AF57">
        <f t="shared" si="31"/>
        <v>0.40986367252995171</v>
      </c>
    </row>
    <row r="58" spans="17:32" x14ac:dyDescent="0.45">
      <c r="Q58">
        <v>10.199999999999999</v>
      </c>
      <c r="R58">
        <f t="shared" si="11"/>
        <v>382.6115793798607</v>
      </c>
      <c r="S58">
        <f t="shared" si="18"/>
        <v>4603.4878701508578</v>
      </c>
      <c r="T58">
        <f t="shared" si="19"/>
        <v>7.6783767121881702E-3</v>
      </c>
      <c r="U58">
        <f t="shared" si="20"/>
        <v>2287.4932824534494</v>
      </c>
      <c r="V58">
        <f t="shared" si="21"/>
        <v>0.49690437923940645</v>
      </c>
      <c r="W58">
        <f t="shared" si="22"/>
        <v>319.97150556983786</v>
      </c>
      <c r="X58">
        <f t="shared" si="23"/>
        <v>4014.644837338702</v>
      </c>
      <c r="Y58">
        <f t="shared" si="24"/>
        <v>6.421294830944029E-3</v>
      </c>
      <c r="Z58">
        <f t="shared" si="25"/>
        <v>1912.9914226690205</v>
      </c>
      <c r="AA58">
        <f t="shared" si="26"/>
        <v>0.47650327741996168</v>
      </c>
      <c r="AB58">
        <f t="shared" si="27"/>
        <v>194.51287355343032</v>
      </c>
      <c r="AC58">
        <f t="shared" si="28"/>
        <v>2859.549249381756</v>
      </c>
      <c r="AD58">
        <f t="shared" si="29"/>
        <v>3.9035491840947577E-3</v>
      </c>
      <c r="AE58">
        <f t="shared" si="30"/>
        <v>1162.9206108329547</v>
      </c>
      <c r="AF58">
        <f t="shared" si="31"/>
        <v>0.40667969299160767</v>
      </c>
    </row>
    <row r="59" spans="17:32" x14ac:dyDescent="0.45">
      <c r="Q59">
        <v>10.3</v>
      </c>
      <c r="R59">
        <f t="shared" si="11"/>
        <v>381.89352525079357</v>
      </c>
      <c r="S59">
        <f t="shared" si="18"/>
        <v>4638.7400706446679</v>
      </c>
      <c r="T59">
        <f t="shared" si="19"/>
        <v>7.6639665625746756E-3</v>
      </c>
      <c r="U59">
        <f t="shared" si="20"/>
        <v>2294.8459847836402</v>
      </c>
      <c r="V59">
        <f t="shared" si="21"/>
        <v>0.49471320872365987</v>
      </c>
      <c r="W59">
        <f t="shared" si="22"/>
        <v>319.25701166216982</v>
      </c>
      <c r="X59">
        <f t="shared" si="23"/>
        <v>4047.6055809638538</v>
      </c>
      <c r="Y59">
        <f t="shared" si="24"/>
        <v>6.4069561290403107E-3</v>
      </c>
      <c r="Z59">
        <f t="shared" si="25"/>
        <v>1918.4553360673447</v>
      </c>
      <c r="AA59">
        <f t="shared" si="26"/>
        <v>0.47397289525688024</v>
      </c>
      <c r="AB59">
        <f t="shared" si="27"/>
        <v>193.81004317097768</v>
      </c>
      <c r="AC59">
        <f t="shared" si="28"/>
        <v>2886.1285547653997</v>
      </c>
      <c r="AD59">
        <f t="shared" si="29"/>
        <v>3.889444549702904E-3</v>
      </c>
      <c r="AE59">
        <f t="shared" si="30"/>
        <v>1164.628803511609</v>
      </c>
      <c r="AF59">
        <f t="shared" si="31"/>
        <v>0.40352630917588367</v>
      </c>
    </row>
    <row r="60" spans="17:32" x14ac:dyDescent="0.45">
      <c r="Q60">
        <v>10.4</v>
      </c>
      <c r="R60">
        <f t="shared" si="11"/>
        <v>381.17547112172645</v>
      </c>
      <c r="S60">
        <f t="shared" si="18"/>
        <v>4673.9922711384761</v>
      </c>
      <c r="T60">
        <f t="shared" si="19"/>
        <v>7.6495564129611801E-3</v>
      </c>
      <c r="U60">
        <f t="shared" si="20"/>
        <v>2302.0816487775542</v>
      </c>
      <c r="V60">
        <f t="shared" si="21"/>
        <v>0.49253005037956993</v>
      </c>
      <c r="W60">
        <f t="shared" si="22"/>
        <v>318.54251775450172</v>
      </c>
      <c r="X60">
        <f t="shared" si="23"/>
        <v>4080.566324589005</v>
      </c>
      <c r="Y60">
        <f t="shared" si="24"/>
        <v>6.3926174271365915E-3</v>
      </c>
      <c r="Z60">
        <f t="shared" si="25"/>
        <v>1923.8144635069068</v>
      </c>
      <c r="AA60">
        <f t="shared" si="26"/>
        <v>0.4714577121107506</v>
      </c>
      <c r="AB60">
        <f t="shared" si="27"/>
        <v>193.10721278852509</v>
      </c>
      <c r="AC60">
        <f t="shared" si="28"/>
        <v>2912.707860149043</v>
      </c>
      <c r="AD60">
        <f t="shared" si="29"/>
        <v>3.8753399153110503E-3</v>
      </c>
      <c r="AE60">
        <f t="shared" si="30"/>
        <v>1166.2570246160501</v>
      </c>
      <c r="AF60">
        <f t="shared" si="31"/>
        <v>0.40040302035521436</v>
      </c>
    </row>
    <row r="61" spans="17:32" x14ac:dyDescent="0.45">
      <c r="Q61">
        <v>10.5</v>
      </c>
      <c r="R61">
        <f t="shared" si="11"/>
        <v>380.45741699265932</v>
      </c>
      <c r="S61">
        <f t="shared" si="18"/>
        <v>4709.2444716322852</v>
      </c>
      <c r="T61">
        <f t="shared" si="19"/>
        <v>7.6351462633476846E-3</v>
      </c>
      <c r="U61">
        <f t="shared" si="20"/>
        <v>2309.2017843107328</v>
      </c>
      <c r="V61">
        <f t="shared" si="21"/>
        <v>0.4903550448954147</v>
      </c>
      <c r="W61">
        <f t="shared" si="22"/>
        <v>317.82802384683367</v>
      </c>
      <c r="X61">
        <f t="shared" si="23"/>
        <v>4113.5270682141563</v>
      </c>
      <c r="Y61">
        <f t="shared" si="24"/>
        <v>6.378278725232874E-3</v>
      </c>
      <c r="Z61">
        <f t="shared" si="25"/>
        <v>1929.0701324012384</v>
      </c>
      <c r="AA61">
        <f t="shared" si="26"/>
        <v>0.46895768531765697</v>
      </c>
      <c r="AB61">
        <f t="shared" si="27"/>
        <v>192.40438240607244</v>
      </c>
      <c r="AC61">
        <f t="shared" si="28"/>
        <v>2939.2871655326862</v>
      </c>
      <c r="AD61">
        <f t="shared" si="29"/>
        <v>3.8612352809191969E-3</v>
      </c>
      <c r="AE61">
        <f t="shared" si="30"/>
        <v>1167.8062335419775</v>
      </c>
      <c r="AF61">
        <f t="shared" si="31"/>
        <v>0.3973093365072195</v>
      </c>
    </row>
    <row r="62" spans="17:32" x14ac:dyDescent="0.45">
      <c r="Q62">
        <v>10.6</v>
      </c>
      <c r="R62">
        <f t="shared" si="11"/>
        <v>379.73936286359219</v>
      </c>
      <c r="S62">
        <f t="shared" si="18"/>
        <v>4744.4966721260935</v>
      </c>
      <c r="T62">
        <f t="shared" si="19"/>
        <v>7.6207361137341891E-3</v>
      </c>
      <c r="U62">
        <f t="shared" si="20"/>
        <v>2316.2078672460493</v>
      </c>
      <c r="V62">
        <f t="shared" si="21"/>
        <v>0.48818832160927944</v>
      </c>
      <c r="W62">
        <f t="shared" si="22"/>
        <v>317.11352993916563</v>
      </c>
      <c r="X62">
        <f t="shared" si="23"/>
        <v>4146.4878118393071</v>
      </c>
      <c r="Y62">
        <f t="shared" si="24"/>
        <v>6.3639400233291557E-3</v>
      </c>
      <c r="Z62">
        <f t="shared" si="25"/>
        <v>1934.2236404370444</v>
      </c>
      <c r="AA62">
        <f t="shared" si="26"/>
        <v>0.46647276640108049</v>
      </c>
      <c r="AB62">
        <f t="shared" si="27"/>
        <v>191.70155202361983</v>
      </c>
      <c r="AC62">
        <f t="shared" si="28"/>
        <v>2965.866470916329</v>
      </c>
      <c r="AD62">
        <f t="shared" si="29"/>
        <v>3.8471306465273436E-3</v>
      </c>
      <c r="AE62">
        <f t="shared" si="30"/>
        <v>1169.2773685931647</v>
      </c>
      <c r="AF62">
        <f t="shared" si="31"/>
        <v>0.39424477806376318</v>
      </c>
    </row>
    <row r="63" spans="17:32" x14ac:dyDescent="0.45">
      <c r="Q63">
        <v>10.7</v>
      </c>
      <c r="R63">
        <f t="shared" si="11"/>
        <v>379.02130873452506</v>
      </c>
      <c r="S63">
        <f t="shared" si="18"/>
        <v>4779.7488726199026</v>
      </c>
      <c r="T63">
        <f t="shared" si="19"/>
        <v>7.6063259641206936E-3</v>
      </c>
      <c r="U63">
        <f t="shared" si="20"/>
        <v>2323.1013404971641</v>
      </c>
      <c r="V63">
        <f t="shared" si="21"/>
        <v>0.48602999915010447</v>
      </c>
      <c r="W63">
        <f t="shared" si="22"/>
        <v>316.39903603149759</v>
      </c>
      <c r="X63">
        <f t="shared" si="23"/>
        <v>4179.448555464458</v>
      </c>
      <c r="Y63">
        <f t="shared" si="24"/>
        <v>6.3496013214254373E-3</v>
      </c>
      <c r="Z63">
        <f t="shared" si="25"/>
        <v>1939.2762565009552</v>
      </c>
      <c r="AA63">
        <f t="shared" si="26"/>
        <v>0.46400290152284107</v>
      </c>
      <c r="AB63">
        <f t="shared" si="27"/>
        <v>190.99872164116721</v>
      </c>
      <c r="AC63">
        <f t="shared" si="28"/>
        <v>2992.4457762999723</v>
      </c>
      <c r="AD63">
        <f t="shared" si="29"/>
        <v>3.8330260121354903E-3</v>
      </c>
      <c r="AE63">
        <f t="shared" si="30"/>
        <v>1170.6713476329219</v>
      </c>
      <c r="AF63">
        <f t="shared" si="31"/>
        <v>0.39120887566437562</v>
      </c>
    </row>
    <row r="64" spans="17:32" x14ac:dyDescent="0.45">
      <c r="Q64">
        <v>10.8</v>
      </c>
      <c r="R64">
        <f t="shared" si="11"/>
        <v>378.30325460545794</v>
      </c>
      <c r="S64">
        <f t="shared" si="18"/>
        <v>4815.0010731137127</v>
      </c>
      <c r="T64">
        <f t="shared" si="19"/>
        <v>7.5919158145071981E-3</v>
      </c>
      <c r="U64">
        <f t="shared" si="20"/>
        <v>2329.8836150497746</v>
      </c>
      <c r="V64">
        <f t="shared" si="21"/>
        <v>0.48388018604180927</v>
      </c>
      <c r="W64">
        <f t="shared" si="22"/>
        <v>315.68454212382949</v>
      </c>
      <c r="X64">
        <f t="shared" si="23"/>
        <v>4212.4092990896097</v>
      </c>
      <c r="Y64">
        <f t="shared" si="24"/>
        <v>6.3352626195217181E-3</v>
      </c>
      <c r="Z64">
        <f t="shared" si="25"/>
        <v>1944.2292215695602</v>
      </c>
      <c r="AA64">
        <f t="shared" si="26"/>
        <v>0.46154803190415256</v>
      </c>
      <c r="AB64">
        <f t="shared" si="27"/>
        <v>190.29589125871456</v>
      </c>
      <c r="AC64">
        <f t="shared" si="28"/>
        <v>3019.025081683616</v>
      </c>
      <c r="AD64">
        <f t="shared" si="29"/>
        <v>3.818921377743637E-3</v>
      </c>
      <c r="AE64">
        <f t="shared" si="30"/>
        <v>1171.9890687098944</v>
      </c>
      <c r="AF64">
        <f t="shared" si="31"/>
        <v>0.38820116991420045</v>
      </c>
    </row>
    <row r="65" spans="17:32" x14ac:dyDescent="0.45">
      <c r="Q65">
        <v>10.9</v>
      </c>
      <c r="R65">
        <f t="shared" si="11"/>
        <v>377.58520047639081</v>
      </c>
      <c r="S65">
        <f t="shared" si="18"/>
        <v>4850.2532736075218</v>
      </c>
      <c r="T65">
        <f t="shared" si="19"/>
        <v>7.5775056648937035E-3</v>
      </c>
      <c r="U65">
        <f t="shared" si="20"/>
        <v>2336.5560709426741</v>
      </c>
      <c r="V65">
        <f t="shared" si="21"/>
        <v>0.48173898127278419</v>
      </c>
      <c r="W65">
        <f t="shared" si="22"/>
        <v>314.97004821616144</v>
      </c>
      <c r="X65">
        <f t="shared" si="23"/>
        <v>4245.3700427147614</v>
      </c>
      <c r="Y65">
        <f t="shared" si="24"/>
        <v>6.3209239176179998E-3</v>
      </c>
      <c r="Z65">
        <f t="shared" si="25"/>
        <v>1949.0837495644776</v>
      </c>
      <c r="AA65">
        <f t="shared" si="26"/>
        <v>0.45910809421882776</v>
      </c>
      <c r="AB65">
        <f t="shared" si="27"/>
        <v>189.59306087626194</v>
      </c>
      <c r="AC65">
        <f t="shared" si="28"/>
        <v>3045.6043870672593</v>
      </c>
      <c r="AD65">
        <f t="shared" si="29"/>
        <v>3.8048167433517833E-3</v>
      </c>
      <c r="AE65">
        <f t="shared" si="30"/>
        <v>1173.2314106594145</v>
      </c>
      <c r="AF65">
        <f t="shared" si="31"/>
        <v>0.38522121114658897</v>
      </c>
    </row>
    <row r="66" spans="17:32" x14ac:dyDescent="0.45">
      <c r="Q66">
        <v>11</v>
      </c>
      <c r="R66">
        <f t="shared" si="11"/>
        <v>376.86714634732368</v>
      </c>
      <c r="S66">
        <f t="shared" si="18"/>
        <v>4885.50547410133</v>
      </c>
      <c r="T66">
        <f t="shared" si="19"/>
        <v>7.5630955152802071E-3</v>
      </c>
      <c r="U66">
        <f t="shared" si="20"/>
        <v>2343.1200582105485</v>
      </c>
      <c r="V66">
        <f t="shared" si="21"/>
        <v>0.47960647483289465</v>
      </c>
      <c r="W66">
        <f t="shared" si="22"/>
        <v>314.2555543084934</v>
      </c>
      <c r="X66">
        <f t="shared" si="23"/>
        <v>4278.3307863399132</v>
      </c>
      <c r="Y66">
        <f t="shared" si="24"/>
        <v>6.3065852157142815E-3</v>
      </c>
      <c r="Z66">
        <f t="shared" si="25"/>
        <v>1953.8410281741301</v>
      </c>
      <c r="AA66">
        <f t="shared" si="26"/>
        <v>0.45668302096052504</v>
      </c>
      <c r="AB66">
        <f t="shared" si="27"/>
        <v>188.89023049380933</v>
      </c>
      <c r="AC66">
        <f t="shared" si="28"/>
        <v>3072.1836924509021</v>
      </c>
      <c r="AD66">
        <f t="shared" si="29"/>
        <v>3.79071210895993E-3</v>
      </c>
      <c r="AE66">
        <f t="shared" si="30"/>
        <v>1174.3992336815738</v>
      </c>
      <c r="AF66">
        <f t="shared" si="31"/>
        <v>0.38226855919044056</v>
      </c>
    </row>
    <row r="67" spans="17:32" x14ac:dyDescent="0.45">
      <c r="Q67">
        <v>11.1</v>
      </c>
      <c r="R67">
        <f t="shared" si="11"/>
        <v>376.14909221825656</v>
      </c>
      <c r="S67">
        <f t="shared" si="18"/>
        <v>4920.7576745951392</v>
      </c>
      <c r="T67">
        <f t="shared" si="19"/>
        <v>7.5486853656667107E-3</v>
      </c>
      <c r="U67">
        <f t="shared" si="20"/>
        <v>2349.5768977902926</v>
      </c>
      <c r="V67">
        <f t="shared" si="21"/>
        <v>0.47748274821998965</v>
      </c>
      <c r="W67">
        <f t="shared" si="22"/>
        <v>313.54106040082536</v>
      </c>
      <c r="X67">
        <f t="shared" si="23"/>
        <v>4311.291529965064</v>
      </c>
      <c r="Y67">
        <f t="shared" si="24"/>
        <v>6.2922465138105631E-3</v>
      </c>
      <c r="Z67">
        <f t="shared" si="25"/>
        <v>1958.5022196437844</v>
      </c>
      <c r="AA67">
        <f t="shared" si="26"/>
        <v>0.45427274078578839</v>
      </c>
      <c r="AB67">
        <f t="shared" si="27"/>
        <v>188.18740011135668</v>
      </c>
      <c r="AC67">
        <f t="shared" si="28"/>
        <v>3098.7629978345453</v>
      </c>
      <c r="AD67">
        <f t="shared" si="29"/>
        <v>3.7766074745680758E-3</v>
      </c>
      <c r="AE67">
        <f t="shared" si="30"/>
        <v>1175.4933798970937</v>
      </c>
      <c r="AF67">
        <f t="shared" si="31"/>
        <v>0.37934278314235176</v>
      </c>
    </row>
    <row r="68" spans="17:32" x14ac:dyDescent="0.45">
      <c r="Q68">
        <v>11.2</v>
      </c>
      <c r="R68">
        <f t="shared" si="11"/>
        <v>375.43103808918943</v>
      </c>
      <c r="S68">
        <f t="shared" si="18"/>
        <v>4956.0098750889483</v>
      </c>
      <c r="T68">
        <f t="shared" si="19"/>
        <v>7.5342752160532161E-3</v>
      </c>
      <c r="U68">
        <f t="shared" si="20"/>
        <v>2355.9278823925565</v>
      </c>
      <c r="V68">
        <f t="shared" si="21"/>
        <v>0.47536787491777815</v>
      </c>
      <c r="W68">
        <f t="shared" si="22"/>
        <v>312.82656649315732</v>
      </c>
      <c r="X68">
        <f t="shared" si="23"/>
        <v>4344.2522735902148</v>
      </c>
      <c r="Y68">
        <f t="shared" si="24"/>
        <v>6.2779078119068457E-3</v>
      </c>
      <c r="Z68">
        <f t="shared" si="25"/>
        <v>1963.0684615353339</v>
      </c>
      <c r="AA68">
        <f t="shared" si="26"/>
        <v>0.45187717883450579</v>
      </c>
      <c r="AB68">
        <f t="shared" si="27"/>
        <v>187.48456972890409</v>
      </c>
      <c r="AC68">
        <f t="shared" si="28"/>
        <v>3125.3423032181886</v>
      </c>
      <c r="AD68">
        <f t="shared" si="29"/>
        <v>3.7625028401762233E-3</v>
      </c>
      <c r="AE68">
        <f t="shared" si="30"/>
        <v>1176.5146738820351</v>
      </c>
      <c r="AF68">
        <f t="shared" si="31"/>
        <v>0.37644346114362226</v>
      </c>
    </row>
    <row r="69" spans="17:32" x14ac:dyDescent="0.45">
      <c r="Q69">
        <v>11.3</v>
      </c>
      <c r="R69">
        <f t="shared" ref="R69:R83" si="32">_xlfn.FORECAST.LINEAR(Q69,$B$4:$B$90,$A$4:$A$90)</f>
        <v>374.7129839601223</v>
      </c>
      <c r="S69">
        <f t="shared" si="18"/>
        <v>4991.2620755827575</v>
      </c>
      <c r="T69">
        <f t="shared" si="19"/>
        <v>7.5198650664397206E-3</v>
      </c>
      <c r="U69">
        <f t="shared" si="20"/>
        <v>2362.1742773401361</v>
      </c>
      <c r="V69">
        <f t="shared" si="21"/>
        <v>0.4732619208468109</v>
      </c>
      <c r="W69">
        <f t="shared" si="22"/>
        <v>312.11207258548922</v>
      </c>
      <c r="X69">
        <f t="shared" si="23"/>
        <v>4377.2130172153666</v>
      </c>
      <c r="Y69">
        <f t="shared" si="24"/>
        <v>6.2635691100031265E-3</v>
      </c>
      <c r="Z69">
        <f t="shared" si="25"/>
        <v>1967.5408674582284</v>
      </c>
      <c r="AA69">
        <f t="shared" si="26"/>
        <v>0.44949625702929824</v>
      </c>
      <c r="AB69">
        <f t="shared" si="27"/>
        <v>186.78173934645145</v>
      </c>
      <c r="AC69">
        <f t="shared" si="28"/>
        <v>3151.9216086018323</v>
      </c>
      <c r="AD69">
        <f t="shared" si="29"/>
        <v>3.7483982057843696E-3</v>
      </c>
      <c r="AE69">
        <f t="shared" si="30"/>
        <v>1177.4639231823155</v>
      </c>
      <c r="AF69">
        <f t="shared" si="31"/>
        <v>0.37357018016213583</v>
      </c>
    </row>
    <row r="70" spans="17:32" x14ac:dyDescent="0.45">
      <c r="Q70">
        <v>11.4</v>
      </c>
      <c r="R70">
        <f t="shared" si="32"/>
        <v>373.99492983105517</v>
      </c>
      <c r="S70">
        <f t="shared" si="18"/>
        <v>5026.5142760765666</v>
      </c>
      <c r="T70">
        <f t="shared" si="19"/>
        <v>7.5054549168262251E-3</v>
      </c>
      <c r="U70">
        <f t="shared" si="20"/>
        <v>2368.3173213747286</v>
      </c>
      <c r="V70">
        <f t="shared" si="21"/>
        <v>0.47116494479019222</v>
      </c>
      <c r="W70">
        <f t="shared" si="22"/>
        <v>311.39757867782117</v>
      </c>
      <c r="X70">
        <f t="shared" si="23"/>
        <v>4410.1737608405183</v>
      </c>
      <c r="Y70">
        <f t="shared" si="24"/>
        <v>6.2492304080994081E-3</v>
      </c>
      <c r="Z70">
        <f t="shared" si="25"/>
        <v>1971.9205277728752</v>
      </c>
      <c r="AA70">
        <f t="shared" si="26"/>
        <v>0.44712989435524064</v>
      </c>
      <c r="AB70">
        <f t="shared" si="27"/>
        <v>186.0789089639988</v>
      </c>
      <c r="AC70">
        <f t="shared" si="28"/>
        <v>3178.5009139854756</v>
      </c>
      <c r="AD70">
        <f t="shared" si="29"/>
        <v>3.7342935713925158E-3</v>
      </c>
      <c r="AE70">
        <f t="shared" si="30"/>
        <v>1178.3419188089645</v>
      </c>
      <c r="AF70">
        <f t="shared" si="31"/>
        <v>0.37072253577912578</v>
      </c>
    </row>
    <row r="71" spans="17:32" x14ac:dyDescent="0.45">
      <c r="Q71">
        <v>11.5</v>
      </c>
      <c r="R71">
        <f t="shared" si="32"/>
        <v>373.27687570198805</v>
      </c>
      <c r="S71">
        <f t="shared" si="18"/>
        <v>5061.7664765703757</v>
      </c>
      <c r="T71">
        <f t="shared" si="19"/>
        <v>7.4910447672127296E-3</v>
      </c>
      <c r="U71">
        <f t="shared" si="20"/>
        <v>2374.3582274334981</v>
      </c>
      <c r="V71">
        <f t="shared" si="21"/>
        <v>0.46907699879553827</v>
      </c>
      <c r="W71">
        <f t="shared" si="22"/>
        <v>310.68308477015313</v>
      </c>
      <c r="X71">
        <f t="shared" si="23"/>
        <v>4443.13450446567</v>
      </c>
      <c r="Y71">
        <f t="shared" si="24"/>
        <v>6.2348917061956889E-3</v>
      </c>
      <c r="Z71">
        <f t="shared" si="25"/>
        <v>1976.2085102677663</v>
      </c>
      <c r="AA71">
        <f t="shared" si="26"/>
        <v>0.44477800712121918</v>
      </c>
      <c r="AB71">
        <f t="shared" si="27"/>
        <v>185.37607858154621</v>
      </c>
      <c r="AC71">
        <f t="shared" si="28"/>
        <v>3205.0802193691184</v>
      </c>
      <c r="AD71">
        <f t="shared" si="29"/>
        <v>3.720188937000663E-3</v>
      </c>
      <c r="AE71">
        <f t="shared" si="30"/>
        <v>1179.1494357149879</v>
      </c>
      <c r="AF71">
        <f t="shared" si="31"/>
        <v>0.36790013198081184</v>
      </c>
    </row>
    <row r="72" spans="17:32" x14ac:dyDescent="0.45">
      <c r="Q72">
        <v>11.6</v>
      </c>
      <c r="R72">
        <f t="shared" si="32"/>
        <v>372.55882157292098</v>
      </c>
      <c r="S72">
        <f t="shared" si="18"/>
        <v>5097.0186770641849</v>
      </c>
      <c r="T72">
        <f t="shared" si="19"/>
        <v>7.476634617599235E-3</v>
      </c>
      <c r="U72">
        <f t="shared" si="20"/>
        <v>2380.2981833968001</v>
      </c>
      <c r="V72">
        <f t="shared" si="21"/>
        <v>0.4669981285545966</v>
      </c>
      <c r="W72">
        <f t="shared" si="22"/>
        <v>309.96859086248509</v>
      </c>
      <c r="X72">
        <f t="shared" si="23"/>
        <v>4476.0952480908209</v>
      </c>
      <c r="Y72">
        <f t="shared" si="24"/>
        <v>6.2205530042919715E-3</v>
      </c>
      <c r="Z72">
        <f t="shared" si="25"/>
        <v>1980.405860811502</v>
      </c>
      <c r="AA72">
        <f t="shared" si="26"/>
        <v>0.4424405092041328</v>
      </c>
      <c r="AB72">
        <f t="shared" si="27"/>
        <v>184.67324819909356</v>
      </c>
      <c r="AC72">
        <f t="shared" si="28"/>
        <v>3231.6595247527616</v>
      </c>
      <c r="AD72">
        <f t="shared" si="29"/>
        <v>3.7060843026088092E-3</v>
      </c>
      <c r="AE72">
        <f t="shared" si="30"/>
        <v>1179.8872332546562</v>
      </c>
      <c r="AF72">
        <f t="shared" si="31"/>
        <v>0.36510258095488063</v>
      </c>
    </row>
    <row r="73" spans="17:32" x14ac:dyDescent="0.45">
      <c r="Q73">
        <v>11.7</v>
      </c>
      <c r="R73">
        <f t="shared" si="32"/>
        <v>371.84076744385385</v>
      </c>
      <c r="S73">
        <f t="shared" si="18"/>
        <v>5132.270877557994</v>
      </c>
      <c r="T73">
        <f t="shared" si="19"/>
        <v>7.4622244679857404E-3</v>
      </c>
      <c r="U73">
        <f t="shared" si="20"/>
        <v>2386.1383528083884</v>
      </c>
      <c r="V73">
        <f t="shared" si="21"/>
        <v>0.46492837376185925</v>
      </c>
      <c r="W73">
        <f t="shared" si="22"/>
        <v>309.25409695481699</v>
      </c>
      <c r="X73">
        <f t="shared" si="23"/>
        <v>4509.0559917159717</v>
      </c>
      <c r="Y73">
        <f t="shared" si="24"/>
        <v>6.2062143023882523E-3</v>
      </c>
      <c r="Z73">
        <f t="shared" si="25"/>
        <v>1984.513603980864</v>
      </c>
      <c r="AA73">
        <f t="shared" si="26"/>
        <v>0.44011731227707268</v>
      </c>
      <c r="AB73">
        <f t="shared" si="27"/>
        <v>183.97041781664095</v>
      </c>
      <c r="AC73">
        <f t="shared" si="28"/>
        <v>3258.2388301364049</v>
      </c>
      <c r="AD73">
        <f t="shared" si="29"/>
        <v>3.6919796682169559E-3</v>
      </c>
      <c r="AE73">
        <f t="shared" si="30"/>
        <v>1180.5560556260264</v>
      </c>
      <c r="AF73">
        <f t="shared" si="31"/>
        <v>0.36232950289178245</v>
      </c>
    </row>
    <row r="74" spans="17:32" x14ac:dyDescent="0.45">
      <c r="Q74">
        <v>11.8</v>
      </c>
      <c r="R74">
        <f t="shared" si="32"/>
        <v>371.12271331478672</v>
      </c>
      <c r="S74">
        <f t="shared" si="18"/>
        <v>5167.5230780518032</v>
      </c>
      <c r="T74">
        <f t="shared" si="19"/>
        <v>7.4478143183722449E-3</v>
      </c>
      <c r="U74">
        <f t="shared" si="20"/>
        <v>2391.879875569291</v>
      </c>
      <c r="V74">
        <f t="shared" si="21"/>
        <v>0.46286776845340155</v>
      </c>
      <c r="W74">
        <f t="shared" si="22"/>
        <v>308.53960304714894</v>
      </c>
      <c r="X74">
        <f t="shared" si="23"/>
        <v>4542.0167353411234</v>
      </c>
      <c r="Y74">
        <f t="shared" si="24"/>
        <v>6.191875600484534E-3</v>
      </c>
      <c r="Z74">
        <f t="shared" si="25"/>
        <v>1988.5327436659725</v>
      </c>
      <c r="AA74">
        <f t="shared" si="26"/>
        <v>0.4378083260225209</v>
      </c>
      <c r="AB74">
        <f t="shared" si="27"/>
        <v>183.26758743418833</v>
      </c>
      <c r="AC74">
        <f t="shared" si="28"/>
        <v>3284.8181355200486</v>
      </c>
      <c r="AD74">
        <f t="shared" si="29"/>
        <v>3.6778750338251026E-3</v>
      </c>
      <c r="AE74">
        <f t="shared" si="30"/>
        <v>1181.1566322974095</v>
      </c>
      <c r="AF74">
        <f t="shared" si="31"/>
        <v>0.35958052579078631</v>
      </c>
    </row>
    <row r="75" spans="17:32" x14ac:dyDescent="0.45">
      <c r="Q75">
        <v>11.9</v>
      </c>
      <c r="R75">
        <f t="shared" si="32"/>
        <v>370.40465918571959</v>
      </c>
      <c r="S75">
        <f t="shared" si="18"/>
        <v>5202.7752785456123</v>
      </c>
      <c r="T75">
        <f t="shared" si="19"/>
        <v>7.4334041687587485E-3</v>
      </c>
      <c r="U75">
        <f t="shared" si="20"/>
        <v>2397.5238686065541</v>
      </c>
      <c r="V75">
        <f t="shared" si="21"/>
        <v>0.46081634132711563</v>
      </c>
      <c r="W75">
        <f t="shared" si="22"/>
        <v>307.8251091394809</v>
      </c>
      <c r="X75">
        <f t="shared" si="23"/>
        <v>4574.9774789662752</v>
      </c>
      <c r="Y75">
        <f t="shared" si="24"/>
        <v>6.1775368985808156E-3</v>
      </c>
      <c r="Z75">
        <f t="shared" si="25"/>
        <v>1992.4642636535609</v>
      </c>
      <c r="AA75">
        <f t="shared" si="26"/>
        <v>0.43551345833155053</v>
      </c>
      <c r="AB75">
        <f t="shared" si="27"/>
        <v>182.56475705173568</v>
      </c>
      <c r="AC75">
        <f t="shared" si="28"/>
        <v>3311.3974409036914</v>
      </c>
      <c r="AD75">
        <f t="shared" si="29"/>
        <v>3.6637703994332489E-3</v>
      </c>
      <c r="AE75">
        <f t="shared" si="30"/>
        <v>1181.689678418516</v>
      </c>
      <c r="AF75">
        <f t="shared" si="31"/>
        <v>0.35685528527074928</v>
      </c>
    </row>
    <row r="76" spans="17:32" x14ac:dyDescent="0.45">
      <c r="Q76">
        <v>12</v>
      </c>
      <c r="R76">
        <f t="shared" si="32"/>
        <v>369.68660505665247</v>
      </c>
      <c r="S76">
        <f t="shared" si="18"/>
        <v>5238.0274790394215</v>
      </c>
      <c r="T76">
        <f t="shared" si="19"/>
        <v>7.4189940191452539E-3</v>
      </c>
      <c r="U76">
        <f t="shared" si="20"/>
        <v>2403.0714265179267</v>
      </c>
      <c r="V76">
        <f t="shared" si="21"/>
        <v>0.45877411604541934</v>
      </c>
      <c r="W76">
        <f t="shared" si="22"/>
        <v>307.11061523181286</v>
      </c>
      <c r="X76">
        <f t="shared" si="23"/>
        <v>4607.938222591426</v>
      </c>
      <c r="Y76">
        <f t="shared" si="24"/>
        <v>6.1631981966770982E-3</v>
      </c>
      <c r="Z76">
        <f t="shared" si="25"/>
        <v>1996.3091281893076</v>
      </c>
      <c r="AA76">
        <f t="shared" si="26"/>
        <v>0.43323261548993103</v>
      </c>
      <c r="AB76">
        <f t="shared" si="27"/>
        <v>181.86192666928306</v>
      </c>
      <c r="AC76">
        <f t="shared" si="28"/>
        <v>3337.9767462873347</v>
      </c>
      <c r="AD76">
        <f t="shared" si="29"/>
        <v>3.6496657650413951E-3</v>
      </c>
      <c r="AE76">
        <f t="shared" si="30"/>
        <v>1182.1558952169246</v>
      </c>
      <c r="AF76">
        <f t="shared" si="31"/>
        <v>0.35415342438552866</v>
      </c>
    </row>
    <row r="77" spans="17:32" x14ac:dyDescent="0.45">
      <c r="Q77">
        <v>12.1</v>
      </c>
      <c r="R77">
        <f t="shared" si="32"/>
        <v>368.96855092758534</v>
      </c>
      <c r="S77">
        <f t="shared" si="18"/>
        <v>5273.2796795332306</v>
      </c>
      <c r="T77">
        <f t="shared" si="19"/>
        <v>7.4045838695317584E-3</v>
      </c>
      <c r="U77">
        <f t="shared" si="20"/>
        <v>2408.5236221935461</v>
      </c>
      <c r="V77">
        <f t="shared" si="21"/>
        <v>0.45674111152146191</v>
      </c>
      <c r="W77">
        <f t="shared" si="22"/>
        <v>306.39612132414481</v>
      </c>
      <c r="X77">
        <f t="shared" si="23"/>
        <v>4640.8989662165768</v>
      </c>
      <c r="Y77">
        <f t="shared" si="24"/>
        <v>6.148859494773379E-3</v>
      </c>
      <c r="Z77">
        <f t="shared" si="25"/>
        <v>2000.0682825201454</v>
      </c>
      <c r="AA77">
        <f t="shared" si="26"/>
        <v>0.43096570235198872</v>
      </c>
      <c r="AB77">
        <f t="shared" si="27"/>
        <v>181.15909628683045</v>
      </c>
      <c r="AC77">
        <f t="shared" si="28"/>
        <v>3364.5560516709779</v>
      </c>
      <c r="AD77">
        <f t="shared" si="29"/>
        <v>3.6355611306495422E-3</v>
      </c>
      <c r="AE77">
        <f t="shared" si="30"/>
        <v>1182.5559703805234</v>
      </c>
      <c r="AF77">
        <f t="shared" si="31"/>
        <v>0.35147459344397519</v>
      </c>
    </row>
    <row r="78" spans="17:32" x14ac:dyDescent="0.45">
      <c r="Q78">
        <v>12.2</v>
      </c>
      <c r="R78">
        <f t="shared" si="32"/>
        <v>368.25049679851821</v>
      </c>
      <c r="S78">
        <f t="shared" si="18"/>
        <v>5308.5318800270397</v>
      </c>
      <c r="T78">
        <f t="shared" si="19"/>
        <v>7.3901737199182629E-3</v>
      </c>
      <c r="U78">
        <f t="shared" si="20"/>
        <v>2413.8815074156091</v>
      </c>
      <c r="V78">
        <f t="shared" si="21"/>
        <v>0.45471734218977955</v>
      </c>
      <c r="W78">
        <f t="shared" si="22"/>
        <v>305.68162741647677</v>
      </c>
      <c r="X78">
        <f t="shared" si="23"/>
        <v>4673.8597098417285</v>
      </c>
      <c r="Y78">
        <f t="shared" si="24"/>
        <v>6.1345207928696606E-3</v>
      </c>
      <c r="Z78">
        <f t="shared" si="25"/>
        <v>2003.7426534174076</v>
      </c>
      <c r="AA78">
        <f t="shared" si="26"/>
        <v>0.42871262250301062</v>
      </c>
      <c r="AB78">
        <f t="shared" si="27"/>
        <v>180.4562659043778</v>
      </c>
      <c r="AC78">
        <f t="shared" si="28"/>
        <v>3391.1353570546207</v>
      </c>
      <c r="AD78">
        <f t="shared" si="29"/>
        <v>3.6214564962576885E-3</v>
      </c>
      <c r="AE78">
        <f t="shared" si="30"/>
        <v>1182.8905784265171</v>
      </c>
      <c r="AF78">
        <f t="shared" si="31"/>
        <v>0.34881844983442939</v>
      </c>
    </row>
    <row r="79" spans="17:32" x14ac:dyDescent="0.45">
      <c r="Q79">
        <v>12.3</v>
      </c>
      <c r="R79">
        <f t="shared" si="32"/>
        <v>367.53244266945109</v>
      </c>
      <c r="S79">
        <f t="shared" si="18"/>
        <v>5343.7840805208489</v>
      </c>
      <c r="T79">
        <f t="shared" si="19"/>
        <v>7.3757635703047665E-3</v>
      </c>
      <c r="U79">
        <f t="shared" si="20"/>
        <v>2419.1461134369779</v>
      </c>
      <c r="V79">
        <f t="shared" si="21"/>
        <v>0.45270281826229553</v>
      </c>
      <c r="W79">
        <f t="shared" si="22"/>
        <v>304.96713350880867</v>
      </c>
      <c r="X79">
        <f t="shared" si="23"/>
        <v>4706.8204534668803</v>
      </c>
      <c r="Y79">
        <f t="shared" si="24"/>
        <v>6.1201820909659414E-3</v>
      </c>
      <c r="Z79">
        <f t="shared" si="25"/>
        <v>2007.3331496816247</v>
      </c>
      <c r="AA79">
        <f t="shared" si="26"/>
        <v>0.42647327841092664</v>
      </c>
      <c r="AB79">
        <f t="shared" si="27"/>
        <v>179.75343552192518</v>
      </c>
      <c r="AC79">
        <f t="shared" si="28"/>
        <v>3417.7146624382644</v>
      </c>
      <c r="AD79">
        <f t="shared" si="29"/>
        <v>3.6073518618658352E-3</v>
      </c>
      <c r="AE79">
        <f t="shared" si="30"/>
        <v>1183.1603810575768</v>
      </c>
      <c r="AF79">
        <f t="shared" si="31"/>
        <v>0.34618465785364511</v>
      </c>
    </row>
    <row r="80" spans="17:32" x14ac:dyDescent="0.45">
      <c r="Q80">
        <v>12.4</v>
      </c>
      <c r="R80">
        <f t="shared" si="32"/>
        <v>366.81438854038396</v>
      </c>
      <c r="S80">
        <f t="shared" si="18"/>
        <v>5379.036281014658</v>
      </c>
      <c r="T80">
        <f t="shared" si="19"/>
        <v>7.3613534206912719E-3</v>
      </c>
      <c r="U80">
        <f t="shared" si="20"/>
        <v>2424.3184515396056</v>
      </c>
      <c r="V80">
        <f t="shared" si="21"/>
        <v>0.45069754597050266</v>
      </c>
      <c r="W80">
        <f t="shared" si="22"/>
        <v>304.25263960114063</v>
      </c>
      <c r="X80">
        <f t="shared" si="23"/>
        <v>4739.781197092032</v>
      </c>
      <c r="Y80">
        <f t="shared" si="24"/>
        <v>6.105843389062224E-3</v>
      </c>
      <c r="Z80">
        <f t="shared" si="25"/>
        <v>2010.8406626297574</v>
      </c>
      <c r="AA80">
        <f t="shared" si="26"/>
        <v>0.42424757156795673</v>
      </c>
      <c r="AB80">
        <f t="shared" si="27"/>
        <v>179.05060513947257</v>
      </c>
      <c r="AC80">
        <f t="shared" si="28"/>
        <v>3444.2939678219077</v>
      </c>
      <c r="AD80">
        <f t="shared" si="29"/>
        <v>3.5932472274739823E-3</v>
      </c>
      <c r="AE80">
        <f t="shared" si="30"/>
        <v>1183.36602750567</v>
      </c>
      <c r="AF80">
        <f t="shared" si="31"/>
        <v>0.34357288854005785</v>
      </c>
    </row>
    <row r="81" spans="17:32" x14ac:dyDescent="0.45">
      <c r="Q81">
        <v>12.5</v>
      </c>
      <c r="R81">
        <f t="shared" si="32"/>
        <v>366.09633441131683</v>
      </c>
      <c r="S81">
        <f t="shared" si="18"/>
        <v>5414.2884815084672</v>
      </c>
      <c r="T81">
        <f t="shared" si="19"/>
        <v>7.3469432710777764E-3</v>
      </c>
      <c r="U81">
        <f t="shared" si="20"/>
        <v>2429.3995135736427</v>
      </c>
      <c r="V81">
        <f t="shared" si="21"/>
        <v>0.44870152779461636</v>
      </c>
      <c r="W81">
        <f t="shared" si="22"/>
        <v>303.53814569347259</v>
      </c>
      <c r="X81">
        <f t="shared" si="23"/>
        <v>4772.7419407171828</v>
      </c>
      <c r="Y81">
        <f t="shared" si="24"/>
        <v>6.0915046871585056E-3</v>
      </c>
      <c r="Z81">
        <f t="shared" si="25"/>
        <v>2014.2660665656006</v>
      </c>
      <c r="AA81">
        <f t="shared" si="26"/>
        <v>0.42203540262286293</v>
      </c>
      <c r="AB81">
        <f t="shared" si="27"/>
        <v>178.34777475701992</v>
      </c>
      <c r="AC81">
        <f t="shared" si="28"/>
        <v>3470.873273205551</v>
      </c>
      <c r="AD81">
        <f t="shared" si="29"/>
        <v>3.5791425930821281E-3</v>
      </c>
      <c r="AE81">
        <f t="shared" si="30"/>
        <v>1183.5081548640937</v>
      </c>
      <c r="AF81">
        <f t="shared" si="31"/>
        <v>0.34098281951131448</v>
      </c>
    </row>
    <row r="82" spans="17:32" x14ac:dyDescent="0.45">
      <c r="Q82">
        <v>12.6</v>
      </c>
      <c r="R82">
        <f t="shared" si="32"/>
        <v>365.3782802822497</v>
      </c>
      <c r="S82">
        <f t="shared" si="18"/>
        <v>5449.5406820022763</v>
      </c>
      <c r="T82">
        <f t="shared" si="19"/>
        <v>7.3325331214642818E-3</v>
      </c>
      <c r="U82">
        <f t="shared" si="20"/>
        <v>2434.3902724780278</v>
      </c>
      <c r="V82">
        <f t="shared" si="21"/>
        <v>0.44671476268043592</v>
      </c>
      <c r="W82">
        <f t="shared" si="22"/>
        <v>302.82365178580449</v>
      </c>
      <c r="X82">
        <f t="shared" si="23"/>
        <v>4805.7026843423346</v>
      </c>
      <c r="Y82">
        <f t="shared" si="24"/>
        <v>6.0771659852547864E-3</v>
      </c>
      <c r="Z82">
        <f t="shared" si="25"/>
        <v>2017.6102192340663</v>
      </c>
      <c r="AA82">
        <f t="shared" si="26"/>
        <v>0.41983667150440424</v>
      </c>
      <c r="AB82">
        <f t="shared" si="27"/>
        <v>177.64494437456733</v>
      </c>
      <c r="AC82">
        <f t="shared" si="28"/>
        <v>3497.4525785891938</v>
      </c>
      <c r="AD82">
        <f t="shared" si="29"/>
        <v>3.5650379586902748E-3</v>
      </c>
      <c r="AE82">
        <f t="shared" si="30"/>
        <v>1183.5873884081993</v>
      </c>
      <c r="AF82">
        <f t="shared" si="31"/>
        <v>0.33841413480597815</v>
      </c>
    </row>
    <row r="83" spans="17:32" x14ac:dyDescent="0.45">
      <c r="Q83">
        <v>12.7</v>
      </c>
      <c r="R83">
        <f t="shared" si="32"/>
        <v>364.66022615318263</v>
      </c>
      <c r="S83">
        <f t="shared" si="18"/>
        <v>5484.7928824960836</v>
      </c>
      <c r="T83">
        <f t="shared" si="19"/>
        <v>7.3181229718507863E-3</v>
      </c>
      <c r="U83">
        <f t="shared" si="20"/>
        <v>2439.291682783321</v>
      </c>
      <c r="V83">
        <f t="shared" si="21"/>
        <v>0.44473724624460564</v>
      </c>
      <c r="W83">
        <f t="shared" si="22"/>
        <v>302.10915787813644</v>
      </c>
      <c r="X83">
        <f t="shared" si="23"/>
        <v>4838.6634279674854</v>
      </c>
      <c r="Y83">
        <f t="shared" si="24"/>
        <v>6.062827283351069E-3</v>
      </c>
      <c r="Z83">
        <f t="shared" si="25"/>
        <v>2020.8739622600046</v>
      </c>
      <c r="AA83">
        <f t="shared" si="26"/>
        <v>0.4176512775365504</v>
      </c>
      <c r="AB83">
        <f t="shared" si="27"/>
        <v>176.94211399211468</v>
      </c>
      <c r="AC83">
        <f t="shared" si="28"/>
        <v>3524.031883972837</v>
      </c>
      <c r="AD83">
        <f t="shared" si="29"/>
        <v>3.5509333242984211E-3</v>
      </c>
      <c r="AE83">
        <f t="shared" si="30"/>
        <v>1183.6043419052671</v>
      </c>
      <c r="AF83">
        <f t="shared" si="31"/>
        <v>0.33586652472931777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AF3B-C6A9-4541-84F5-C5667D881C5E}">
  <dimension ref="A1:AA39"/>
  <sheetViews>
    <sheetView zoomScaleNormal="100" workbookViewId="0">
      <selection activeCell="P26" sqref="P26"/>
    </sheetView>
  </sheetViews>
  <sheetFormatPr defaultRowHeight="14.25" x14ac:dyDescent="0.45"/>
  <cols>
    <col min="2" max="2" width="9.06640625" customWidth="1"/>
  </cols>
  <sheetData>
    <row r="1" spans="1:27" x14ac:dyDescent="0.45">
      <c r="A1" t="s">
        <v>0</v>
      </c>
      <c r="N1" t="s">
        <v>6</v>
      </c>
      <c r="O1">
        <v>1.2040999999999999</v>
      </c>
      <c r="P1">
        <v>3000</v>
      </c>
      <c r="W1" t="s">
        <v>10</v>
      </c>
    </row>
    <row r="2" spans="1:27" x14ac:dyDescent="0.45">
      <c r="A2" t="s">
        <v>3</v>
      </c>
      <c r="G2" t="s">
        <v>4</v>
      </c>
      <c r="N2" t="s">
        <v>12</v>
      </c>
      <c r="O2">
        <v>1.4</v>
      </c>
      <c r="Q2" t="s">
        <v>26</v>
      </c>
      <c r="R2" t="s">
        <v>7</v>
      </c>
      <c r="S2" t="s">
        <v>8</v>
      </c>
      <c r="T2" t="s">
        <v>9</v>
      </c>
      <c r="U2" t="s">
        <v>11</v>
      </c>
      <c r="W2" t="s">
        <v>7</v>
      </c>
      <c r="X2" t="s">
        <v>8</v>
      </c>
      <c r="Y2" t="s">
        <v>9</v>
      </c>
      <c r="Z2" t="s">
        <v>11</v>
      </c>
    </row>
    <row r="3" spans="1:27" x14ac:dyDescent="0.45">
      <c r="A3" t="s">
        <v>25</v>
      </c>
      <c r="B3" t="s">
        <v>26</v>
      </c>
      <c r="C3" t="s">
        <v>2</v>
      </c>
      <c r="D3" t="s">
        <v>25</v>
      </c>
      <c r="E3" t="s">
        <v>26</v>
      </c>
      <c r="F3" t="s">
        <v>5</v>
      </c>
      <c r="G3" t="s">
        <v>25</v>
      </c>
      <c r="H3" t="s">
        <v>26</v>
      </c>
      <c r="I3" t="s">
        <v>2</v>
      </c>
      <c r="J3" t="s">
        <v>1</v>
      </c>
      <c r="L3" t="s">
        <v>5</v>
      </c>
      <c r="N3" t="s">
        <v>13</v>
      </c>
      <c r="O3">
        <f>O2-1</f>
        <v>0.39999999999999991</v>
      </c>
      <c r="Q3">
        <v>5</v>
      </c>
      <c r="R3">
        <f>_xlfn.XLOOKUP(Q3,$B$4:$B$45,$C$4:$C$45,,1,1)</f>
        <v>172.325277926702</v>
      </c>
      <c r="S3">
        <f t="shared" ref="S3:S17" si="0">_xlfn.FORECAST.LINEAR(Q3,$F$4:$F$30,$D$4:$D$30)</f>
        <v>448.20719771244217</v>
      </c>
      <c r="T3">
        <f t="shared" ref="T3:T17" si="1">(R3/1000)*$O$1/60</f>
        <v>3.4582811191923644E-3</v>
      </c>
      <c r="U3">
        <f t="shared" ref="U3:U17" si="2">(((1+$Q3)^($O$3/$O$2))-1)*$O$5*$O$4*T3</f>
        <v>692.73856184555916</v>
      </c>
      <c r="V3">
        <f t="shared" ref="V3:V17" si="3">U3/S3</f>
        <v>1.5455766114001628</v>
      </c>
      <c r="W3">
        <f t="shared" ref="W3:W17" si="4">_xlfn.FORECAST.LINEAR(Q3,$I$4:$I$30,$G$4:$G$30)</f>
        <v>2136.5824862146624</v>
      </c>
      <c r="X3">
        <f t="shared" ref="X3:X17" si="5">_xlfn.FORECAST.LINEAR(Q3,$L$4:$L$30,$J$4:$J$30)</f>
        <v>91.500056480524478</v>
      </c>
      <c r="Y3">
        <f t="shared" ref="Y3:Y17" si="6">(W3/1000)*$O$1/60</f>
        <v>4.2877649527517915E-2</v>
      </c>
      <c r="Z3">
        <f t="shared" ref="Z3:Z17" si="7">(((1+$Q3)^($O$3/$O$2))-1)*$O$5*$O$4*Y3</f>
        <v>8588.9493205651888</v>
      </c>
      <c r="AA3">
        <f>Z3/X3</f>
        <v>93.86824064303525</v>
      </c>
    </row>
    <row r="4" spans="1:27" x14ac:dyDescent="0.45">
      <c r="A4">
        <v>1.3984204410910799E-3</v>
      </c>
      <c r="B4">
        <f t="shared" ref="B4:B39" si="8">0.835/A4</f>
        <v>597.10225584840111</v>
      </c>
      <c r="C4">
        <v>3.6897741181706998</v>
      </c>
      <c r="D4">
        <v>1.03622678134221E-3</v>
      </c>
      <c r="E4">
        <f>1/D4</f>
        <v>965.03971717920092</v>
      </c>
      <c r="F4">
        <v>275.42977182301598</v>
      </c>
      <c r="G4">
        <v>2.3065387063238799E-3</v>
      </c>
      <c r="H4">
        <f t="shared" ref="H4:H29" si="9">0.835/G4</f>
        <v>362.01430208418572</v>
      </c>
      <c r="I4">
        <v>2.5047290530766499</v>
      </c>
      <c r="J4">
        <v>1.0187839833325899E-3</v>
      </c>
      <c r="K4">
        <f>1/J4</f>
        <v>981.56234919286339</v>
      </c>
      <c r="L4">
        <v>200.96436210172399</v>
      </c>
      <c r="N4" t="s">
        <v>14</v>
      </c>
      <c r="O4">
        <v>1005</v>
      </c>
      <c r="Q4">
        <v>10</v>
      </c>
      <c r="R4">
        <f t="shared" ref="R4:R19" si="10">_xlfn.XLOOKUP(Q4,$B$4:$B$45,$C$4:$C$45,,1,1)</f>
        <v>177.094186552292</v>
      </c>
      <c r="S4">
        <f t="shared" si="0"/>
        <v>611.77609628205391</v>
      </c>
      <c r="T4">
        <f t="shared" si="1"/>
        <v>3.553985167126913E-3</v>
      </c>
      <c r="U4">
        <f t="shared" si="2"/>
        <v>1047.87569900126</v>
      </c>
      <c r="V4">
        <f t="shared" si="3"/>
        <v>1.7128418474822957</v>
      </c>
      <c r="W4">
        <f t="shared" si="4"/>
        <v>4206.6423542925268</v>
      </c>
      <c r="X4">
        <f t="shared" si="5"/>
        <v>-24.930064079170364</v>
      </c>
      <c r="Y4">
        <f t="shared" si="6"/>
        <v>8.4420300980060523E-2</v>
      </c>
      <c r="Z4">
        <f t="shared" si="7"/>
        <v>24890.926027947233</v>
      </c>
      <c r="AA4">
        <f>Z4/X4</f>
        <v>-998.43008621643162</v>
      </c>
    </row>
    <row r="5" spans="1:27" x14ac:dyDescent="0.45">
      <c r="A5">
        <v>1.5774523868172701E-3</v>
      </c>
      <c r="B5">
        <f t="shared" si="8"/>
        <v>529.33451873291006</v>
      </c>
      <c r="C5">
        <v>10.958050517414</v>
      </c>
      <c r="D5">
        <v>6.1984272357020996E-3</v>
      </c>
      <c r="E5">
        <f t="shared" ref="E5:E30" si="11">1/D5</f>
        <v>161.33124774622436</v>
      </c>
      <c r="F5">
        <v>276.51494935801799</v>
      </c>
      <c r="G5">
        <v>2.6751783560448098E-3</v>
      </c>
      <c r="H5">
        <f t="shared" si="9"/>
        <v>312.12872147879085</v>
      </c>
      <c r="I5">
        <v>9.6149994436408104</v>
      </c>
      <c r="J5">
        <v>6.0746819038100799E-3</v>
      </c>
      <c r="K5">
        <f t="shared" ref="K5:K30" si="12">1/J5</f>
        <v>164.6176731283318</v>
      </c>
      <c r="L5">
        <v>201.95736464524401</v>
      </c>
      <c r="N5" t="s">
        <v>15</v>
      </c>
      <c r="O5">
        <v>298.14999999999998</v>
      </c>
      <c r="Q5">
        <v>20</v>
      </c>
      <c r="R5">
        <f t="shared" si="10"/>
        <v>183.47188362988899</v>
      </c>
      <c r="S5">
        <f t="shared" si="0"/>
        <v>938.91389342127729</v>
      </c>
      <c r="T5">
        <f t="shared" si="1"/>
        <v>3.6819749179791555E-3</v>
      </c>
      <c r="U5">
        <f t="shared" si="2"/>
        <v>1529.7774629929095</v>
      </c>
      <c r="V5">
        <f t="shared" si="3"/>
        <v>1.6293053854156998</v>
      </c>
      <c r="W5">
        <f t="shared" si="4"/>
        <v>8346.7620904482537</v>
      </c>
      <c r="X5">
        <f t="shared" si="5"/>
        <v>-257.79030519856008</v>
      </c>
      <c r="Y5">
        <f t="shared" si="6"/>
        <v>0.16750560388514568</v>
      </c>
      <c r="Z5">
        <f t="shared" si="7"/>
        <v>69594.797209850003</v>
      </c>
      <c r="AA5">
        <f t="shared" ref="AA5:AA17" si="13">Z5/X5</f>
        <v>-269.96669698748133</v>
      </c>
    </row>
    <row r="6" spans="1:27" x14ac:dyDescent="0.45">
      <c r="A6">
        <v>1.7629916519965199E-3</v>
      </c>
      <c r="B6">
        <f t="shared" si="8"/>
        <v>473.62674636286266</v>
      </c>
      <c r="C6">
        <v>17.804977560179498</v>
      </c>
      <c r="D6">
        <v>7.6501890003923103E-3</v>
      </c>
      <c r="E6">
        <f t="shared" si="11"/>
        <v>130.71572479434414</v>
      </c>
      <c r="F6">
        <v>276.523499673461</v>
      </c>
      <c r="G6">
        <v>3.0700490123971099E-3</v>
      </c>
      <c r="H6">
        <f t="shared" si="9"/>
        <v>271.98262849492028</v>
      </c>
      <c r="I6">
        <v>17.4588691602155</v>
      </c>
      <c r="J6">
        <v>7.4974607128942203E-3</v>
      </c>
      <c r="K6">
        <f t="shared" si="12"/>
        <v>133.37849150448875</v>
      </c>
      <c r="L6">
        <v>201.965914960687</v>
      </c>
      <c r="Q6">
        <v>30</v>
      </c>
      <c r="R6">
        <f t="shared" si="10"/>
        <v>174.792725294561</v>
      </c>
      <c r="S6">
        <f t="shared" si="0"/>
        <v>1266.0516905605007</v>
      </c>
      <c r="T6">
        <f t="shared" si="1"/>
        <v>3.5077986754530146E-3</v>
      </c>
      <c r="U6">
        <f t="shared" si="2"/>
        <v>1752.6679252486974</v>
      </c>
      <c r="V6">
        <f t="shared" si="3"/>
        <v>1.3843573199390968</v>
      </c>
      <c r="W6">
        <f t="shared" si="4"/>
        <v>12486.88182660398</v>
      </c>
      <c r="X6">
        <f t="shared" si="5"/>
        <v>-490.65054631794976</v>
      </c>
      <c r="Y6">
        <f t="shared" si="6"/>
        <v>0.25059090679023088</v>
      </c>
      <c r="Z6">
        <f t="shared" si="7"/>
        <v>125207.48347494681</v>
      </c>
      <c r="AA6">
        <f t="shared" si="13"/>
        <v>-255.18667902146851</v>
      </c>
    </row>
    <row r="7" spans="1:27" x14ac:dyDescent="0.45">
      <c r="A7">
        <v>1.9703539650287199E-3</v>
      </c>
      <c r="B7">
        <f t="shared" si="8"/>
        <v>423.78172390351648</v>
      </c>
      <c r="C7">
        <v>24.7045732725047</v>
      </c>
      <c r="D7">
        <v>9.44197447452883E-3</v>
      </c>
      <c r="E7">
        <f t="shared" si="11"/>
        <v>105.91005119719958</v>
      </c>
      <c r="F7">
        <v>276.53204998890402</v>
      </c>
      <c r="G7">
        <v>3.5986261559398701E-3</v>
      </c>
      <c r="H7">
        <f t="shared" si="9"/>
        <v>232.03299365280111</v>
      </c>
      <c r="I7">
        <v>26.1266273506175</v>
      </c>
      <c r="J7">
        <v>9.2534750018986103E-3</v>
      </c>
      <c r="K7">
        <f t="shared" si="12"/>
        <v>108.06750975118233</v>
      </c>
      <c r="L7">
        <v>201.97446527612999</v>
      </c>
      <c r="Q7">
        <v>40</v>
      </c>
      <c r="R7">
        <f t="shared" si="10"/>
        <v>167.73951262935299</v>
      </c>
      <c r="S7">
        <f t="shared" si="0"/>
        <v>1593.1894876997242</v>
      </c>
      <c r="T7">
        <f t="shared" si="1"/>
        <v>3.366252452616732E-3</v>
      </c>
      <c r="U7">
        <f t="shared" si="2"/>
        <v>1905.6919019818718</v>
      </c>
      <c r="V7">
        <f t="shared" si="3"/>
        <v>1.1961489306167492</v>
      </c>
      <c r="W7">
        <f t="shared" si="4"/>
        <v>16627.001562759709</v>
      </c>
      <c r="X7">
        <f t="shared" si="5"/>
        <v>-723.51078743733945</v>
      </c>
      <c r="Y7">
        <f t="shared" si="6"/>
        <v>0.33367620969531608</v>
      </c>
      <c r="Z7">
        <f t="shared" si="7"/>
        <v>188899.69176437403</v>
      </c>
      <c r="AA7">
        <f t="shared" si="13"/>
        <v>-261.08759543648671</v>
      </c>
    </row>
    <row r="8" spans="1:27" x14ac:dyDescent="0.45">
      <c r="A8">
        <v>2.2021061433318998E-3</v>
      </c>
      <c r="B8">
        <f t="shared" si="8"/>
        <v>379.18244882447038</v>
      </c>
      <c r="C8">
        <v>31.709506323949299</v>
      </c>
      <c r="D8">
        <v>1.1653422153764E-2</v>
      </c>
      <c r="E8">
        <f t="shared" si="11"/>
        <v>85.811702932001381</v>
      </c>
      <c r="F8">
        <v>276.540600304348</v>
      </c>
      <c r="G8">
        <v>4.1352733978560199E-3</v>
      </c>
      <c r="H8">
        <f t="shared" si="9"/>
        <v>201.92135311607578</v>
      </c>
      <c r="I8">
        <v>33.8689217758985</v>
      </c>
      <c r="J8">
        <v>1.14208211485331E-2</v>
      </c>
      <c r="K8">
        <f t="shared" si="12"/>
        <v>87.559378348941294</v>
      </c>
      <c r="L8">
        <v>202.28425521747801</v>
      </c>
      <c r="Q8">
        <v>50</v>
      </c>
      <c r="R8">
        <f t="shared" si="10"/>
        <v>153.028024606972</v>
      </c>
      <c r="S8">
        <f t="shared" si="0"/>
        <v>1920.3272848389474</v>
      </c>
      <c r="T8">
        <f t="shared" si="1"/>
        <v>3.0710174071542492E-3</v>
      </c>
      <c r="U8">
        <f t="shared" si="2"/>
        <v>1909.6280431341852</v>
      </c>
      <c r="V8">
        <f t="shared" si="3"/>
        <v>0.99442842801368647</v>
      </c>
      <c r="W8">
        <f t="shared" si="4"/>
        <v>20767.121298915434</v>
      </c>
      <c r="X8">
        <f t="shared" si="5"/>
        <v>-956.37102855672913</v>
      </c>
      <c r="Y8">
        <f t="shared" si="6"/>
        <v>0.41676151260040123</v>
      </c>
      <c r="Z8">
        <f t="shared" si="7"/>
        <v>259151.7292955459</v>
      </c>
      <c r="AA8">
        <f t="shared" si="13"/>
        <v>-270.97404831118195</v>
      </c>
    </row>
    <row r="9" spans="1:27" x14ac:dyDescent="0.45">
      <c r="A9">
        <v>2.4611169122749099E-3</v>
      </c>
      <c r="B9">
        <f t="shared" si="8"/>
        <v>339.27685264987093</v>
      </c>
      <c r="C9">
        <v>38.767108044953801</v>
      </c>
      <c r="D9">
        <v>1.43830035594822E-2</v>
      </c>
      <c r="E9">
        <f t="shared" si="11"/>
        <v>69.526507162736237</v>
      </c>
      <c r="F9">
        <v>277.45286949750403</v>
      </c>
      <c r="G9">
        <v>4.7519484753340401E-3</v>
      </c>
      <c r="H9">
        <f t="shared" si="9"/>
        <v>175.71739347222262</v>
      </c>
      <c r="I9">
        <v>41.295204183820999</v>
      </c>
      <c r="J9">
        <v>1.4095900755235299E-2</v>
      </c>
      <c r="K9">
        <f t="shared" si="12"/>
        <v>70.942610718126275</v>
      </c>
      <c r="L9">
        <v>203.096111202</v>
      </c>
      <c r="Q9">
        <v>60</v>
      </c>
      <c r="R9">
        <f t="shared" si="10"/>
        <v>145.895181929453</v>
      </c>
      <c r="S9">
        <f t="shared" si="0"/>
        <v>2247.4650819781709</v>
      </c>
      <c r="T9">
        <f t="shared" si="1"/>
        <v>2.9278731426875728E-3</v>
      </c>
      <c r="U9">
        <f t="shared" si="2"/>
        <v>1962.2258356891257</v>
      </c>
      <c r="V9">
        <f t="shared" si="3"/>
        <v>0.8730840142628673</v>
      </c>
      <c r="W9">
        <f t="shared" si="4"/>
        <v>24907.241035071162</v>
      </c>
      <c r="X9">
        <f t="shared" si="5"/>
        <v>-1189.2312696761187</v>
      </c>
      <c r="Y9">
        <f t="shared" si="6"/>
        <v>0.49984681550548643</v>
      </c>
      <c r="Z9">
        <f t="shared" si="7"/>
        <v>334991.4041601842</v>
      </c>
      <c r="AA9">
        <f t="shared" si="13"/>
        <v>-281.68734938446198</v>
      </c>
    </row>
    <row r="10" spans="1:27" x14ac:dyDescent="0.45">
      <c r="A10">
        <v>2.7505924154595401E-3</v>
      </c>
      <c r="B10">
        <f t="shared" si="8"/>
        <v>303.57096722398143</v>
      </c>
      <c r="C10">
        <v>45.930047105077698</v>
      </c>
      <c r="D10">
        <v>1.77517739715293E-2</v>
      </c>
      <c r="E10">
        <f t="shared" si="11"/>
        <v>56.332398193207212</v>
      </c>
      <c r="F10">
        <v>277.71245283453499</v>
      </c>
      <c r="G10">
        <v>5.4605855864177898E-3</v>
      </c>
      <c r="H10">
        <f t="shared" si="9"/>
        <v>152.91400286388884</v>
      </c>
      <c r="I10">
        <v>48.8794926004228</v>
      </c>
      <c r="J10">
        <v>1.7397365623201998E-2</v>
      </c>
      <c r="K10">
        <f t="shared" si="12"/>
        <v>57.479966890294577</v>
      </c>
      <c r="L10">
        <v>203.10466151744299</v>
      </c>
      <c r="Q10">
        <v>70</v>
      </c>
      <c r="R10">
        <f t="shared" si="10"/>
        <v>130.72660509625001</v>
      </c>
      <c r="S10">
        <f t="shared" si="0"/>
        <v>2574.6028791173944</v>
      </c>
      <c r="T10">
        <f t="shared" si="1"/>
        <v>2.6234650866065767E-3</v>
      </c>
      <c r="U10">
        <f t="shared" si="2"/>
        <v>1870.9981923453047</v>
      </c>
      <c r="V10">
        <f t="shared" si="3"/>
        <v>0.72671331470999745</v>
      </c>
      <c r="W10">
        <f t="shared" si="4"/>
        <v>29047.360771226889</v>
      </c>
      <c r="X10">
        <f t="shared" si="5"/>
        <v>-1422.0915107955084</v>
      </c>
      <c r="Y10">
        <f t="shared" si="6"/>
        <v>0.58293211841057158</v>
      </c>
      <c r="Z10">
        <f t="shared" si="7"/>
        <v>415734.49762083992</v>
      </c>
      <c r="AA10">
        <f t="shared" si="13"/>
        <v>-292.34018659479995</v>
      </c>
    </row>
    <row r="11" spans="1:27" x14ac:dyDescent="0.45">
      <c r="A11">
        <v>3.0741159017066699E-3</v>
      </c>
      <c r="B11">
        <f t="shared" si="8"/>
        <v>271.62281016679606</v>
      </c>
      <c r="C11">
        <v>52.987648826082101</v>
      </c>
      <c r="D11">
        <v>2.1909818333434299E-2</v>
      </c>
      <c r="E11">
        <f t="shared" si="11"/>
        <v>45.641638135995123</v>
      </c>
      <c r="F11">
        <v>278.77534184064399</v>
      </c>
      <c r="G11">
        <v>6.27489862345312E-3</v>
      </c>
      <c r="H11">
        <f t="shared" si="9"/>
        <v>133.06987891072791</v>
      </c>
      <c r="I11">
        <v>56.463781017024502</v>
      </c>
      <c r="J11">
        <v>2.1472081556402699E-2</v>
      </c>
      <c r="K11">
        <f t="shared" si="12"/>
        <v>46.572103285524868</v>
      </c>
      <c r="L11">
        <v>203.11321183288601</v>
      </c>
      <c r="Q11">
        <v>80</v>
      </c>
      <c r="R11">
        <f t="shared" si="10"/>
        <v>123.458328697006</v>
      </c>
      <c r="S11">
        <f t="shared" si="0"/>
        <v>2901.7406762566179</v>
      </c>
      <c r="T11">
        <f t="shared" si="1"/>
        <v>2.4776028930677484E-3</v>
      </c>
      <c r="U11">
        <f t="shared" si="2"/>
        <v>1863.2467886812658</v>
      </c>
      <c r="V11">
        <f t="shared" si="3"/>
        <v>0.64211347482813041</v>
      </c>
      <c r="W11">
        <f t="shared" si="4"/>
        <v>33187.480507382621</v>
      </c>
      <c r="X11">
        <f t="shared" si="5"/>
        <v>-1654.9517519148981</v>
      </c>
      <c r="Y11">
        <f t="shared" si="6"/>
        <v>0.66601742131565689</v>
      </c>
      <c r="Z11">
        <f t="shared" si="7"/>
        <v>500869.1364319626</v>
      </c>
      <c r="AA11">
        <f t="shared" si="13"/>
        <v>-302.64878468657531</v>
      </c>
    </row>
    <row r="12" spans="1:27" x14ac:dyDescent="0.45">
      <c r="A12">
        <v>3.4356920800085199E-3</v>
      </c>
      <c r="B12">
        <f t="shared" si="8"/>
        <v>243.03691383132602</v>
      </c>
      <c r="C12">
        <v>60.045250547086503</v>
      </c>
      <c r="D12">
        <v>2.7041699140167099E-2</v>
      </c>
      <c r="E12">
        <f t="shared" si="11"/>
        <v>36.979924775312057</v>
      </c>
      <c r="F12">
        <v>279.53699122084799</v>
      </c>
      <c r="G12">
        <v>7.1177037761544796E-3</v>
      </c>
      <c r="H12">
        <f t="shared" si="9"/>
        <v>117.31311477128232</v>
      </c>
      <c r="I12">
        <v>63.542450205852901</v>
      </c>
      <c r="J12">
        <v>2.65012106348777E-2</v>
      </c>
      <c r="K12">
        <f t="shared" si="12"/>
        <v>37.734125198187002</v>
      </c>
      <c r="L12">
        <v>203.27238196128201</v>
      </c>
      <c r="Q12">
        <v>90</v>
      </c>
      <c r="R12">
        <f t="shared" si="10"/>
        <v>116.61140165424101</v>
      </c>
      <c r="S12">
        <f t="shared" si="0"/>
        <v>3228.8784733958414</v>
      </c>
      <c r="T12">
        <f t="shared" si="1"/>
        <v>2.3401964788645267E-3</v>
      </c>
      <c r="U12">
        <f t="shared" si="2"/>
        <v>1843.1461640828043</v>
      </c>
      <c r="V12">
        <f t="shared" si="3"/>
        <v>0.57083169257353639</v>
      </c>
      <c r="W12">
        <f t="shared" si="4"/>
        <v>37327.600243538342</v>
      </c>
      <c r="X12">
        <f t="shared" si="5"/>
        <v>-1887.8119930342878</v>
      </c>
      <c r="Y12">
        <f t="shared" si="6"/>
        <v>0.74910272422074198</v>
      </c>
      <c r="Z12">
        <f t="shared" si="7"/>
        <v>589995.67990178487</v>
      </c>
      <c r="AA12">
        <f t="shared" si="13"/>
        <v>-312.528833421321</v>
      </c>
    </row>
    <row r="13" spans="1:27" x14ac:dyDescent="0.45">
      <c r="A13">
        <v>3.8397966914910401E-3</v>
      </c>
      <c r="B13">
        <f t="shared" si="8"/>
        <v>217.45943003970848</v>
      </c>
      <c r="C13">
        <v>67.313526946329802</v>
      </c>
      <c r="D13">
        <v>3.3375770201302599E-2</v>
      </c>
      <c r="E13">
        <f t="shared" si="11"/>
        <v>29.961855380972505</v>
      </c>
      <c r="F13">
        <v>280.65008683127502</v>
      </c>
      <c r="G13">
        <v>8.1036916090393603E-3</v>
      </c>
      <c r="H13">
        <f t="shared" si="9"/>
        <v>103.03945908659568</v>
      </c>
      <c r="I13">
        <v>70.494714587737803</v>
      </c>
      <c r="J13">
        <v>3.2708612771447598E-2</v>
      </c>
      <c r="K13">
        <f t="shared" si="12"/>
        <v>30.572987212497505</v>
      </c>
      <c r="L13">
        <v>204.23485775875599</v>
      </c>
      <c r="Q13">
        <v>100</v>
      </c>
      <c r="R13">
        <f t="shared" si="10"/>
        <v>109.711805941916</v>
      </c>
      <c r="S13">
        <f t="shared" si="0"/>
        <v>3556.0162705350645</v>
      </c>
      <c r="T13">
        <f t="shared" si="1"/>
        <v>2.2017330922443506E-3</v>
      </c>
      <c r="U13">
        <f t="shared" si="2"/>
        <v>1806.4738934947693</v>
      </c>
      <c r="V13">
        <f t="shared" si="3"/>
        <v>0.50800495725036543</v>
      </c>
      <c r="W13">
        <f t="shared" si="4"/>
        <v>41467.719979694069</v>
      </c>
      <c r="X13">
        <f t="shared" si="5"/>
        <v>-2120.6722341536774</v>
      </c>
      <c r="Y13">
        <f t="shared" si="6"/>
        <v>0.83218802712582707</v>
      </c>
      <c r="Z13">
        <f t="shared" si="7"/>
        <v>682792.09263703192</v>
      </c>
      <c r="AA13">
        <f t="shared" si="13"/>
        <v>-321.96964794492254</v>
      </c>
    </row>
    <row r="14" spans="1:27" x14ac:dyDescent="0.45">
      <c r="A14">
        <v>4.2914319120091098E-3</v>
      </c>
      <c r="B14">
        <f t="shared" si="8"/>
        <v>194.57375000249741</v>
      </c>
      <c r="C14">
        <v>74.423797336893998</v>
      </c>
      <c r="D14">
        <v>4.1193607616227701E-2</v>
      </c>
      <c r="E14">
        <f t="shared" si="11"/>
        <v>24.275611141328216</v>
      </c>
      <c r="F14">
        <v>281.964008858971</v>
      </c>
      <c r="G14">
        <v>9.4629424783199603E-3</v>
      </c>
      <c r="H14">
        <f t="shared" si="9"/>
        <v>88.238938566204297</v>
      </c>
      <c r="I14">
        <v>78.163272875635101</v>
      </c>
      <c r="J14">
        <v>4.03694453652607E-2</v>
      </c>
      <c r="K14">
        <f t="shared" si="12"/>
        <v>24.771209783836525</v>
      </c>
      <c r="L14">
        <v>204.24340807419901</v>
      </c>
      <c r="Q14">
        <v>200</v>
      </c>
      <c r="R14">
        <f t="shared" si="10"/>
        <v>67.313526946329802</v>
      </c>
      <c r="S14">
        <f t="shared" si="0"/>
        <v>6827.3942419272989</v>
      </c>
      <c r="T14">
        <f t="shared" si="1"/>
        <v>1.3508702966012619E-3</v>
      </c>
      <c r="U14">
        <f t="shared" si="2"/>
        <v>1437.1432807928124</v>
      </c>
      <c r="V14">
        <f t="shared" si="3"/>
        <v>0.21049660087991676</v>
      </c>
      <c r="W14">
        <f t="shared" si="4"/>
        <v>82868.917341251348</v>
      </c>
      <c r="X14">
        <f t="shared" si="5"/>
        <v>-4449.2746453475747</v>
      </c>
      <c r="Y14">
        <f t="shared" si="6"/>
        <v>1.6630410561766789</v>
      </c>
      <c r="Z14">
        <f t="shared" si="7"/>
        <v>1769250.7456712285</v>
      </c>
      <c r="AA14">
        <f t="shared" si="13"/>
        <v>-397.64925447370661</v>
      </c>
    </row>
    <row r="15" spans="1:27" x14ac:dyDescent="0.45">
      <c r="A15">
        <v>4.7961882711708998E-3</v>
      </c>
      <c r="B15">
        <f t="shared" si="8"/>
        <v>174.09658520268019</v>
      </c>
      <c r="C15">
        <v>81.4813990578984</v>
      </c>
      <c r="D15">
        <v>5.0842848411333699E-2</v>
      </c>
      <c r="E15">
        <f t="shared" si="11"/>
        <v>19.668449570521776</v>
      </c>
      <c r="F15">
        <v>283.52896390825401</v>
      </c>
      <c r="G15">
        <v>1.05433517694305E-2</v>
      </c>
      <c r="H15">
        <f t="shared" si="9"/>
        <v>79.196826422979399</v>
      </c>
      <c r="I15">
        <v>85.220874596639504</v>
      </c>
      <c r="J15">
        <v>4.98252859456709E-2</v>
      </c>
      <c r="K15">
        <f t="shared" si="12"/>
        <v>20.070130678033482</v>
      </c>
      <c r="L15">
        <v>205.30629708030801</v>
      </c>
      <c r="Q15">
        <v>300</v>
      </c>
      <c r="R15">
        <f t="shared" si="10"/>
        <v>45.930047105077698</v>
      </c>
      <c r="S15">
        <f t="shared" si="0"/>
        <v>10098.772213319533</v>
      </c>
      <c r="T15">
        <f t="shared" si="1"/>
        <v>9.2173949532040088E-4</v>
      </c>
      <c r="U15">
        <f t="shared" si="2"/>
        <v>1134.3022635101529</v>
      </c>
      <c r="V15">
        <f t="shared" si="3"/>
        <v>0.11232080886170422</v>
      </c>
      <c r="W15">
        <f t="shared" si="4"/>
        <v>124270.11470280863</v>
      </c>
      <c r="X15">
        <f t="shared" si="5"/>
        <v>-6777.8770565414716</v>
      </c>
      <c r="Y15">
        <f t="shared" si="6"/>
        <v>2.4938940852275309</v>
      </c>
      <c r="Z15">
        <f t="shared" si="7"/>
        <v>3069012.1451775879</v>
      </c>
      <c r="AA15">
        <f t="shared" si="13"/>
        <v>-452.79843815042642</v>
      </c>
    </row>
    <row r="16" spans="1:27" x14ac:dyDescent="0.45">
      <c r="A16">
        <v>5.3603138542510096E-3</v>
      </c>
      <c r="B16">
        <f t="shared" si="8"/>
        <v>155.77446073195904</v>
      </c>
      <c r="C16">
        <v>88.644338118022304</v>
      </c>
      <c r="D16">
        <v>6.2752557911273404E-2</v>
      </c>
      <c r="E16">
        <f t="shared" si="11"/>
        <v>15.935605388610805</v>
      </c>
      <c r="F16">
        <v>285.34495197912503</v>
      </c>
      <c r="G16">
        <v>1.2365169993619999E-2</v>
      </c>
      <c r="H16">
        <f t="shared" si="9"/>
        <v>67.528388241393458</v>
      </c>
      <c r="I16">
        <v>92.489150995882895</v>
      </c>
      <c r="J16">
        <v>6.1495435278549899E-2</v>
      </c>
      <c r="K16">
        <f t="shared" si="12"/>
        <v>16.261369571097386</v>
      </c>
      <c r="L16">
        <v>205.71650023029099</v>
      </c>
      <c r="Q16">
        <v>400</v>
      </c>
      <c r="R16">
        <f t="shared" si="10"/>
        <v>24.7045732725047</v>
      </c>
      <c r="S16">
        <f t="shared" si="0"/>
        <v>13370.150184711767</v>
      </c>
      <c r="T16">
        <f t="shared" si="1"/>
        <v>4.9577961129038182E-4</v>
      </c>
      <c r="U16">
        <f t="shared" si="2"/>
        <v>674.90908924345035</v>
      </c>
      <c r="V16">
        <f t="shared" si="3"/>
        <v>5.0478796417349293E-2</v>
      </c>
      <c r="W16">
        <f t="shared" si="4"/>
        <v>165671.31206436589</v>
      </c>
      <c r="X16">
        <f t="shared" si="5"/>
        <v>-9106.4794677353675</v>
      </c>
      <c r="Y16">
        <f t="shared" si="6"/>
        <v>3.3247471142783822</v>
      </c>
      <c r="Z16">
        <f t="shared" si="7"/>
        <v>4526007.1123581212</v>
      </c>
      <c r="AA16">
        <f t="shared" si="13"/>
        <v>-497.00953352982907</v>
      </c>
    </row>
    <row r="17" spans="1:27" x14ac:dyDescent="0.45">
      <c r="A17">
        <v>5.9907916436025797E-3</v>
      </c>
      <c r="B17">
        <f t="shared" si="8"/>
        <v>139.38057767234756</v>
      </c>
      <c r="C17">
        <v>95.754608508586401</v>
      </c>
      <c r="D17">
        <v>7.7452927668250904E-2</v>
      </c>
      <c r="E17">
        <f t="shared" si="11"/>
        <v>12.911067794405849</v>
      </c>
      <c r="F17">
        <v>287.96424571907397</v>
      </c>
      <c r="G17">
        <v>1.43148626867844E-2</v>
      </c>
      <c r="H17">
        <f t="shared" si="9"/>
        <v>58.33098215960387</v>
      </c>
      <c r="I17">
        <v>99.441415377767896</v>
      </c>
      <c r="J17">
        <v>7.5899354069883795E-2</v>
      </c>
      <c r="K17">
        <f t="shared" si="12"/>
        <v>13.175342692366749</v>
      </c>
      <c r="L17">
        <v>206.478149610495</v>
      </c>
      <c r="Q17">
        <v>500</v>
      </c>
      <c r="R17">
        <f t="shared" si="10"/>
        <v>10.958050517414</v>
      </c>
      <c r="S17">
        <f t="shared" si="0"/>
        <v>16641.528156104003</v>
      </c>
      <c r="T17">
        <f t="shared" si="1"/>
        <v>2.1990981046696994E-4</v>
      </c>
      <c r="U17">
        <f t="shared" si="2"/>
        <v>323.35522218287491</v>
      </c>
      <c r="V17">
        <f t="shared" si="3"/>
        <v>1.9430620742859506E-2</v>
      </c>
      <c r="W17">
        <f t="shared" si="4"/>
        <v>207072.50942592317</v>
      </c>
      <c r="X17">
        <f t="shared" si="5"/>
        <v>-11435.081878929264</v>
      </c>
      <c r="Y17">
        <f t="shared" si="6"/>
        <v>4.1556001433292344</v>
      </c>
      <c r="Z17">
        <f t="shared" si="7"/>
        <v>6110391.3681524359</v>
      </c>
      <c r="AA17">
        <f t="shared" si="13"/>
        <v>-534.35484177963656</v>
      </c>
    </row>
    <row r="18" spans="1:27" x14ac:dyDescent="0.45">
      <c r="A18">
        <v>6.6954259569327601E-3</v>
      </c>
      <c r="B18">
        <f t="shared" si="8"/>
        <v>124.71200568432864</v>
      </c>
      <c r="C18">
        <v>102.759541560031</v>
      </c>
      <c r="D18">
        <v>9.5596595656876102E-2</v>
      </c>
      <c r="E18">
        <f t="shared" si="11"/>
        <v>10.460623551797701</v>
      </c>
      <c r="F18">
        <v>290.28229983311797</v>
      </c>
      <c r="G18">
        <v>1.67572859744002E-2</v>
      </c>
      <c r="H18">
        <f t="shared" si="9"/>
        <v>49.829071442452808</v>
      </c>
      <c r="I18">
        <v>106.709691777011</v>
      </c>
      <c r="J18">
        <v>9.3677457924105395E-2</v>
      </c>
      <c r="K18">
        <f t="shared" si="12"/>
        <v>10.674926734350214</v>
      </c>
      <c r="L18">
        <v>207.54103861660499</v>
      </c>
      <c r="Q18">
        <v>600</v>
      </c>
      <c r="R18">
        <f t="shared" si="10"/>
        <v>0</v>
      </c>
    </row>
    <row r="19" spans="1:27" x14ac:dyDescent="0.45">
      <c r="A19">
        <v>7.4829390524106202E-3</v>
      </c>
      <c r="B19">
        <f t="shared" si="8"/>
        <v>111.58717105025808</v>
      </c>
      <c r="C19">
        <v>109.711805941916</v>
      </c>
      <c r="D19">
        <v>0.11799213832627301</v>
      </c>
      <c r="E19">
        <f t="shared" si="11"/>
        <v>8.4751409219721943</v>
      </c>
      <c r="F19">
        <v>293.60448603351102</v>
      </c>
      <c r="G19">
        <v>1.9725811371102499E-2</v>
      </c>
      <c r="H19">
        <f t="shared" si="9"/>
        <v>42.330324684298695</v>
      </c>
      <c r="I19">
        <v>113.472348948481</v>
      </c>
      <c r="J19">
        <v>0.11561969283278301</v>
      </c>
      <c r="K19">
        <f t="shared" si="12"/>
        <v>8.6490456383262266</v>
      </c>
      <c r="L19">
        <v>208.553721018396</v>
      </c>
      <c r="Q19">
        <v>700</v>
      </c>
      <c r="R19">
        <f t="shared" si="10"/>
        <v>0</v>
      </c>
    </row>
    <row r="20" spans="1:27" x14ac:dyDescent="0.45">
      <c r="A20">
        <v>8.36307909642592E-3</v>
      </c>
      <c r="B20">
        <f t="shared" si="8"/>
        <v>99.843609078963397</v>
      </c>
      <c r="C20">
        <v>116.61140165424101</v>
      </c>
      <c r="D20">
        <v>0.14563512725022401</v>
      </c>
      <c r="E20">
        <f t="shared" si="11"/>
        <v>6.8664752720121092</v>
      </c>
      <c r="F20">
        <v>297.32832506844397</v>
      </c>
      <c r="G20">
        <v>2.3775438998725199E-2</v>
      </c>
      <c r="H20">
        <f t="shared" si="9"/>
        <v>35.120276855656435</v>
      </c>
      <c r="I20">
        <v>121.246244575497</v>
      </c>
      <c r="J20">
        <v>0.14270169484284501</v>
      </c>
      <c r="K20">
        <f t="shared" si="12"/>
        <v>7.0076252500104035</v>
      </c>
      <c r="L20">
        <v>209.666816628823</v>
      </c>
    </row>
    <row r="21" spans="1:27" x14ac:dyDescent="0.45">
      <c r="A21">
        <v>9.3467408304688492E-3</v>
      </c>
      <c r="B21">
        <f t="shared" si="8"/>
        <v>89.335953049862709</v>
      </c>
      <c r="C21">
        <v>123.458328697006</v>
      </c>
      <c r="D21">
        <v>0.17975526937912101</v>
      </c>
      <c r="E21">
        <f t="shared" si="11"/>
        <v>5.5631192534940634</v>
      </c>
      <c r="F21">
        <v>301.45381693791501</v>
      </c>
      <c r="G21">
        <v>2.9656019756172498E-2</v>
      </c>
      <c r="H21">
        <f t="shared" si="9"/>
        <v>28.156172232998532</v>
      </c>
      <c r="I21">
        <v>126.365639256704</v>
      </c>
      <c r="J21">
        <v>0.176127208195164</v>
      </c>
      <c r="K21">
        <f t="shared" si="12"/>
        <v>5.6777144783440532</v>
      </c>
      <c r="L21">
        <v>210.779912239249</v>
      </c>
    </row>
    <row r="22" spans="1:27" x14ac:dyDescent="0.45">
      <c r="A22">
        <v>1.05433517694305E-2</v>
      </c>
      <c r="B22">
        <f t="shared" si="8"/>
        <v>79.196826422979399</v>
      </c>
      <c r="C22">
        <v>130.72660509625001</v>
      </c>
      <c r="D22">
        <v>0.22187049055966299</v>
      </c>
      <c r="E22">
        <f t="shared" si="11"/>
        <v>4.5071338575829714</v>
      </c>
      <c r="F22">
        <v>305.98096164192702</v>
      </c>
      <c r="G22">
        <v>3.4205044330045398E-2</v>
      </c>
      <c r="H22">
        <f t="shared" si="9"/>
        <v>24.411604088071407</v>
      </c>
      <c r="I22">
        <v>128.514520974741</v>
      </c>
      <c r="J22">
        <v>0.21738239874451801</v>
      </c>
      <c r="K22">
        <f t="shared" si="12"/>
        <v>4.6001884502860113</v>
      </c>
      <c r="L22">
        <v>211.99342105830999</v>
      </c>
    </row>
    <row r="23" spans="1:27" x14ac:dyDescent="0.45">
      <c r="A23">
        <v>1.20038813010627E-2</v>
      </c>
      <c r="B23">
        <f t="shared" si="8"/>
        <v>69.560834454942309</v>
      </c>
      <c r="C23">
        <v>138.40118266066801</v>
      </c>
      <c r="D23">
        <v>0.27385430780526299</v>
      </c>
      <c r="E23">
        <f t="shared" si="11"/>
        <v>3.65157666503131</v>
      </c>
      <c r="F23">
        <v>310.85955257616001</v>
      </c>
      <c r="G23">
        <v>4.4916969643876002E-2</v>
      </c>
      <c r="H23">
        <f t="shared" si="9"/>
        <v>18.589856052629859</v>
      </c>
      <c r="I23">
        <v>128.26171136085401</v>
      </c>
      <c r="J23">
        <v>0.26830007133731298</v>
      </c>
      <c r="K23">
        <f t="shared" si="12"/>
        <v>3.727170086148718</v>
      </c>
      <c r="L23">
        <v>212.955896855785</v>
      </c>
    </row>
    <row r="24" spans="1:27" x14ac:dyDescent="0.45">
      <c r="A24">
        <v>1.3666732310666899E-2</v>
      </c>
      <c r="B24">
        <f t="shared" si="8"/>
        <v>61.097267512021254</v>
      </c>
      <c r="C24">
        <v>145.895181929453</v>
      </c>
      <c r="D24">
        <v>0.33801641639855501</v>
      </c>
      <c r="E24">
        <f t="shared" si="11"/>
        <v>2.9584361926992933</v>
      </c>
      <c r="F24">
        <v>315.436903884488</v>
      </c>
      <c r="G24">
        <v>6.5434251081095796E-2</v>
      </c>
      <c r="H24">
        <f t="shared" si="9"/>
        <v>12.760900999159363</v>
      </c>
      <c r="I24">
        <v>122.19428062757299</v>
      </c>
      <c r="J24">
        <v>0.331140771953852</v>
      </c>
      <c r="K24">
        <f t="shared" si="12"/>
        <v>3.0198637096230501</v>
      </c>
      <c r="L24">
        <v>213.165273588498</v>
      </c>
    </row>
    <row r="25" spans="1:27" x14ac:dyDescent="0.45">
      <c r="A25">
        <v>1.5559931606029099E-2</v>
      </c>
      <c r="B25">
        <f t="shared" si="8"/>
        <v>53.6634749523229</v>
      </c>
      <c r="C25">
        <v>153.028024606972</v>
      </c>
      <c r="D25">
        <v>0.417206593934702</v>
      </c>
      <c r="E25">
        <f t="shared" si="11"/>
        <v>2.3968940437132984</v>
      </c>
      <c r="F25">
        <v>319.21094952373801</v>
      </c>
      <c r="G25">
        <v>8.2493100802080194E-2</v>
      </c>
      <c r="H25">
        <f t="shared" si="9"/>
        <v>10.122058594977002</v>
      </c>
      <c r="I25">
        <v>117.77011238455501</v>
      </c>
      <c r="J25">
        <v>0.40869162967341</v>
      </c>
      <c r="K25">
        <f t="shared" si="12"/>
        <v>2.4468325930705044</v>
      </c>
      <c r="L25">
        <v>211.91865879600499</v>
      </c>
    </row>
    <row r="26" spans="1:27" x14ac:dyDescent="0.45">
      <c r="A26">
        <v>1.7880315557831501E-2</v>
      </c>
      <c r="B26">
        <f t="shared" si="8"/>
        <v>46.699399532368631</v>
      </c>
      <c r="C26">
        <v>160.43173472794001</v>
      </c>
      <c r="D26">
        <v>0.51493393346138505</v>
      </c>
      <c r="E26">
        <f t="shared" si="11"/>
        <v>1.9419967009709413</v>
      </c>
      <c r="F26">
        <v>320.82611117733899</v>
      </c>
      <c r="G26">
        <v>0.102089510481296</v>
      </c>
      <c r="H26">
        <f t="shared" si="9"/>
        <v>8.179096912733085</v>
      </c>
      <c r="I26">
        <v>114.92600422832901</v>
      </c>
      <c r="J26">
        <v>0.50438993614115901</v>
      </c>
      <c r="K26">
        <f t="shared" si="12"/>
        <v>1.9825930859178347</v>
      </c>
      <c r="L26">
        <v>208.613573226499</v>
      </c>
    </row>
    <row r="27" spans="1:27" x14ac:dyDescent="0.45">
      <c r="A27">
        <v>2.07380145186454E-2</v>
      </c>
      <c r="B27">
        <f t="shared" si="8"/>
        <v>40.264221015433151</v>
      </c>
      <c r="C27">
        <v>167.73951262935299</v>
      </c>
      <c r="D27">
        <v>0.63551058349939704</v>
      </c>
      <c r="E27">
        <f t="shared" si="11"/>
        <v>1.5735379173287187</v>
      </c>
      <c r="F27">
        <v>317.62143881646699</v>
      </c>
      <c r="G27">
        <v>0.127281186199459</v>
      </c>
      <c r="H27">
        <f t="shared" si="9"/>
        <v>6.5602782699675144</v>
      </c>
      <c r="I27">
        <v>113.598753755424</v>
      </c>
      <c r="J27">
        <v>0.62246505407921104</v>
      </c>
      <c r="K27">
        <f t="shared" si="12"/>
        <v>1.6065158894409937</v>
      </c>
      <c r="L27">
        <v>201.64340554181999</v>
      </c>
    </row>
    <row r="28" spans="1:27" x14ac:dyDescent="0.45">
      <c r="A28">
        <v>2.4276365581280199E-2</v>
      </c>
      <c r="B28">
        <f t="shared" si="8"/>
        <v>34.395593409743284</v>
      </c>
      <c r="C28">
        <v>174.792725294561</v>
      </c>
      <c r="D28">
        <v>0.76939568979934403</v>
      </c>
      <c r="E28">
        <f t="shared" si="11"/>
        <v>1.2997213439820501</v>
      </c>
      <c r="F28">
        <v>308.43582472882701</v>
      </c>
      <c r="G28">
        <v>0.15839534231754801</v>
      </c>
      <c r="H28">
        <f t="shared" si="9"/>
        <v>5.2716196561260471</v>
      </c>
      <c r="I28">
        <v>111.70268165127401</v>
      </c>
      <c r="J28">
        <v>0.75358062065201503</v>
      </c>
      <c r="K28">
        <f t="shared" si="12"/>
        <v>1.3269980312587886</v>
      </c>
      <c r="L28">
        <v>190.43279174671099</v>
      </c>
    </row>
    <row r="29" spans="1:27" x14ac:dyDescent="0.45">
      <c r="A29">
        <v>2.9219559392134699E-2</v>
      </c>
      <c r="B29">
        <f t="shared" si="8"/>
        <v>28.576748498978553</v>
      </c>
      <c r="C29">
        <v>180.59904710844901</v>
      </c>
      <c r="D29">
        <v>0.87951111526232695</v>
      </c>
      <c r="E29">
        <f t="shared" si="11"/>
        <v>1.1369952950529061</v>
      </c>
      <c r="F29">
        <v>297.48172196732099</v>
      </c>
      <c r="G29">
        <v>0.19439444483809101</v>
      </c>
      <c r="H29">
        <f t="shared" si="9"/>
        <v>4.2953902345072787</v>
      </c>
      <c r="I29">
        <v>110.501835985312</v>
      </c>
      <c r="J29">
        <v>0.86968679866238097</v>
      </c>
      <c r="K29">
        <f t="shared" si="12"/>
        <v>1.1498392312474408</v>
      </c>
      <c r="L29">
        <v>177.39885066368899</v>
      </c>
    </row>
    <row r="30" spans="1:27" x14ac:dyDescent="0.45">
      <c r="A30">
        <v>3.5827182507833802E-2</v>
      </c>
      <c r="B30">
        <f t="shared" si="8"/>
        <v>23.306326134281502</v>
      </c>
      <c r="C30">
        <v>183.47188362988899</v>
      </c>
      <c r="D30">
        <v>0.95843050440516997</v>
      </c>
      <c r="E30">
        <f t="shared" si="11"/>
        <v>1.0433724671781281</v>
      </c>
      <c r="F30">
        <v>286.24647144718398</v>
      </c>
      <c r="J30">
        <v>0.95682916859158695</v>
      </c>
      <c r="K30">
        <f t="shared" si="12"/>
        <v>1.0451186406367174</v>
      </c>
      <c r="L30">
        <v>165.851034294008</v>
      </c>
    </row>
    <row r="31" spans="1:27" x14ac:dyDescent="0.45">
      <c r="A31">
        <v>4.3929033604632198E-2</v>
      </c>
      <c r="B31">
        <f t="shared" si="8"/>
        <v>19.00793009732751</v>
      </c>
      <c r="C31">
        <v>183.75916728203299</v>
      </c>
    </row>
    <row r="32" spans="1:27" x14ac:dyDescent="0.45">
      <c r="A32">
        <v>5.3863012895723997E-2</v>
      </c>
      <c r="B32">
        <f t="shared" si="8"/>
        <v>15.502289142579468</v>
      </c>
      <c r="C32">
        <v>182.43766248217099</v>
      </c>
    </row>
    <row r="33" spans="1:3" x14ac:dyDescent="0.45">
      <c r="A33">
        <v>6.6043432330343793E-2</v>
      </c>
      <c r="B33">
        <f t="shared" si="8"/>
        <v>12.643195099603529</v>
      </c>
      <c r="C33">
        <v>179.96702307373201</v>
      </c>
    </row>
    <row r="34" spans="1:3" x14ac:dyDescent="0.45">
      <c r="A34">
        <v>8.0978295113509402E-2</v>
      </c>
      <c r="B34">
        <f t="shared" si="8"/>
        <v>10.311405035504372</v>
      </c>
      <c r="C34">
        <v>177.094186552292</v>
      </c>
    </row>
    <row r="35" spans="1:3" x14ac:dyDescent="0.45">
      <c r="A35">
        <v>9.9290482764291005E-2</v>
      </c>
      <c r="B35">
        <f t="shared" si="8"/>
        <v>8.4096680442397922</v>
      </c>
      <c r="C35">
        <v>174.82464570035501</v>
      </c>
    </row>
    <row r="36" spans="1:3" x14ac:dyDescent="0.45">
      <c r="A36">
        <v>0.121743733351596</v>
      </c>
      <c r="B36">
        <f t="shared" si="8"/>
        <v>6.8586692473814592</v>
      </c>
      <c r="C36">
        <v>173.646782726564</v>
      </c>
    </row>
    <row r="37" spans="1:3" x14ac:dyDescent="0.45">
      <c r="A37">
        <v>0.14927449436991799</v>
      </c>
      <c r="B37">
        <f t="shared" si="8"/>
        <v>5.5937218446091777</v>
      </c>
      <c r="C37">
        <v>172.325277926702</v>
      </c>
    </row>
    <row r="38" spans="1:3" x14ac:dyDescent="0.45">
      <c r="A38">
        <v>0.183030978728422</v>
      </c>
      <c r="B38">
        <f t="shared" si="8"/>
        <v>4.5620692507958314</v>
      </c>
      <c r="C38">
        <v>170.71648947469501</v>
      </c>
    </row>
    <row r="39" spans="1:3" x14ac:dyDescent="0.45">
      <c r="A39">
        <v>0.206463410983452</v>
      </c>
      <c r="B39">
        <f t="shared" si="8"/>
        <v>4.0443001305782218</v>
      </c>
      <c r="C39">
        <v>169.912095248692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EA8B-C357-4CC6-8D7C-DDC8ACCD024F}">
  <dimension ref="A2:L45"/>
  <sheetViews>
    <sheetView workbookViewId="0">
      <selection activeCell="B4" sqref="B4"/>
    </sheetView>
  </sheetViews>
  <sheetFormatPr defaultRowHeight="14.25" x14ac:dyDescent="0.45"/>
  <sheetData>
    <row r="2" spans="1:12" x14ac:dyDescent="0.45">
      <c r="A2" t="s">
        <v>3</v>
      </c>
      <c r="G2" t="s">
        <v>4</v>
      </c>
    </row>
    <row r="3" spans="1:12" x14ac:dyDescent="0.45">
      <c r="A3" t="s">
        <v>25</v>
      </c>
      <c r="B3" t="s">
        <v>26</v>
      </c>
      <c r="C3" t="s">
        <v>2</v>
      </c>
      <c r="D3" t="s">
        <v>25</v>
      </c>
      <c r="E3" t="s">
        <v>26</v>
      </c>
      <c r="F3" t="s">
        <v>5</v>
      </c>
      <c r="G3" t="s">
        <v>25</v>
      </c>
      <c r="H3" t="s">
        <v>26</v>
      </c>
      <c r="I3" t="s">
        <v>2</v>
      </c>
      <c r="J3" t="s">
        <v>1</v>
      </c>
      <c r="L3" t="s">
        <v>5</v>
      </c>
    </row>
    <row r="4" spans="1:12" x14ac:dyDescent="0.45">
      <c r="A4">
        <v>3.2206543070163098E-3</v>
      </c>
      <c r="B4">
        <f>0.835/A4</f>
        <v>259.26408748089568</v>
      </c>
      <c r="C4">
        <v>0.42451891384090601</v>
      </c>
      <c r="D4">
        <v>1.0859353355943801E-3</v>
      </c>
      <c r="E4">
        <f>0.835/D4</f>
        <v>768.92239586528217</v>
      </c>
      <c r="F4">
        <v>97.714600098373296</v>
      </c>
      <c r="G4">
        <v>5.9085030581787603E-3</v>
      </c>
      <c r="H4">
        <f>0.835/G4</f>
        <v>141.321751343458</v>
      </c>
      <c r="I4">
        <v>0.136654393258275</v>
      </c>
      <c r="J4">
        <v>1.0869644749543299E-3</v>
      </c>
      <c r="K4">
        <f>0.835/J4</f>
        <v>768.19437915400454</v>
      </c>
      <c r="L4">
        <v>72.965657220000097</v>
      </c>
    </row>
    <row r="5" spans="1:12" x14ac:dyDescent="0.45">
      <c r="A5">
        <v>3.3373680264881501E-3</v>
      </c>
      <c r="B5">
        <f t="shared" ref="B5:B45" si="0">0.835/A5</f>
        <v>250.19715937012043</v>
      </c>
      <c r="C5">
        <v>2.30348652522343</v>
      </c>
      <c r="D5">
        <v>1.2410092476829E-3</v>
      </c>
      <c r="E5">
        <f t="shared" ref="E5:E37" si="1">0.835/D5</f>
        <v>672.8394663932088</v>
      </c>
      <c r="F5">
        <v>97.716461127354293</v>
      </c>
      <c r="G5">
        <v>6.3566734801194296E-3</v>
      </c>
      <c r="H5">
        <f t="shared" ref="H5:H36" si="2">0.835/G5</f>
        <v>131.35801337153342</v>
      </c>
      <c r="I5">
        <v>1.97809085511371</v>
      </c>
      <c r="J5">
        <v>1.24218535036691E-3</v>
      </c>
      <c r="K5">
        <f t="shared" ref="K5:K37" si="3">0.835/J5</f>
        <v>672.20242112287201</v>
      </c>
      <c r="L5">
        <v>72.967518248981094</v>
      </c>
    </row>
    <row r="6" spans="1:12" x14ac:dyDescent="0.45">
      <c r="A6">
        <v>3.5329710884918399E-3</v>
      </c>
      <c r="B6">
        <f t="shared" si="0"/>
        <v>236.34498530709632</v>
      </c>
      <c r="C6">
        <v>3.71253896120303</v>
      </c>
      <c r="D6">
        <v>8.4474866217812503E-3</v>
      </c>
      <c r="E6">
        <f t="shared" si="1"/>
        <v>98.845968911866777</v>
      </c>
      <c r="F6">
        <v>97.743201175344495</v>
      </c>
      <c r="G6">
        <v>6.8500837452772504E-3</v>
      </c>
      <c r="H6">
        <f t="shared" si="2"/>
        <v>121.89631996480128</v>
      </c>
      <c r="I6">
        <v>3.57087335685361</v>
      </c>
      <c r="J6">
        <v>8.4554922927361793E-3</v>
      </c>
      <c r="K6">
        <f t="shared" si="3"/>
        <v>98.75238142163758</v>
      </c>
      <c r="L6">
        <v>72.994258296971296</v>
      </c>
    </row>
    <row r="7" spans="1:12" x14ac:dyDescent="0.45">
      <c r="A7">
        <v>3.7400384413863001E-3</v>
      </c>
      <c r="B7">
        <f t="shared" si="0"/>
        <v>223.25973732251131</v>
      </c>
      <c r="C7">
        <v>5.0603140669179503</v>
      </c>
      <c r="D7">
        <v>9.8594318523755001E-3</v>
      </c>
      <c r="E7">
        <f t="shared" si="1"/>
        <v>84.690478366541754</v>
      </c>
      <c r="F7">
        <v>97.745356051006695</v>
      </c>
      <c r="G7">
        <v>7.2257988003586503E-3</v>
      </c>
      <c r="H7">
        <f t="shared" si="2"/>
        <v>115.55815807638527</v>
      </c>
      <c r="I7">
        <v>4.9263285138583601</v>
      </c>
      <c r="J7">
        <v>9.8687756218002708E-3</v>
      </c>
      <c r="K7">
        <f t="shared" si="3"/>
        <v>84.610293312928576</v>
      </c>
      <c r="L7">
        <v>72.996413172633495</v>
      </c>
    </row>
    <row r="8" spans="1:12" x14ac:dyDescent="0.45">
      <c r="A8">
        <v>3.9592420069926096E-3</v>
      </c>
      <c r="B8">
        <f t="shared" si="0"/>
        <v>210.89895452848447</v>
      </c>
      <c r="C8">
        <v>6.4693665028975502</v>
      </c>
      <c r="D8">
        <v>1.15073750103364E-2</v>
      </c>
      <c r="E8">
        <f t="shared" si="1"/>
        <v>72.562161157515803</v>
      </c>
      <c r="F8">
        <v>97.747510926668895</v>
      </c>
      <c r="G8">
        <v>7.7534795020711301E-3</v>
      </c>
      <c r="H8">
        <f t="shared" si="2"/>
        <v>107.69358450963242</v>
      </c>
      <c r="I8">
        <v>6.4532623475718296</v>
      </c>
      <c r="J8">
        <v>1.15183159574968E-2</v>
      </c>
      <c r="K8">
        <f t="shared" si="3"/>
        <v>72.493236257903888</v>
      </c>
      <c r="L8">
        <v>72.918214337651705</v>
      </c>
    </row>
    <row r="9" spans="1:12" x14ac:dyDescent="0.45">
      <c r="A9">
        <v>4.1912930884540501E-3</v>
      </c>
      <c r="B9">
        <f t="shared" si="0"/>
        <v>199.222526885608</v>
      </c>
      <c r="C9">
        <v>7.8784189388771297</v>
      </c>
      <c r="D9">
        <v>1.3430761692075599E-2</v>
      </c>
      <c r="E9">
        <f t="shared" si="1"/>
        <v>62.170710726902826</v>
      </c>
      <c r="F9">
        <v>97.749665802331194</v>
      </c>
      <c r="G9">
        <v>8.2430479158208305E-3</v>
      </c>
      <c r="H9">
        <f t="shared" si="2"/>
        <v>101.29748225742928</v>
      </c>
      <c r="I9">
        <v>7.9817811155594498</v>
      </c>
      <c r="J9">
        <v>1.34436898426212E-2</v>
      </c>
      <c r="K9">
        <f t="shared" si="3"/>
        <v>62.110924141730628</v>
      </c>
      <c r="L9">
        <v>72.612346655845002</v>
      </c>
    </row>
    <row r="10" spans="1:12" x14ac:dyDescent="0.45">
      <c r="A10">
        <v>4.4369446783745102E-3</v>
      </c>
      <c r="B10">
        <f t="shared" si="0"/>
        <v>188.19256504814143</v>
      </c>
      <c r="C10">
        <v>9.2568327097243994</v>
      </c>
      <c r="D10">
        <v>1.5675630581891701E-2</v>
      </c>
      <c r="E10">
        <f t="shared" si="1"/>
        <v>53.267394612155627</v>
      </c>
      <c r="F10">
        <v>97.751820677993393</v>
      </c>
      <c r="G10">
        <v>8.6730834103065993E-3</v>
      </c>
      <c r="H10">
        <f t="shared" si="2"/>
        <v>96.274872556596591</v>
      </c>
      <c r="I10">
        <v>9.2573714563311302</v>
      </c>
      <c r="J10">
        <v>1.5690751764072398E-2</v>
      </c>
      <c r="K10">
        <f t="shared" si="3"/>
        <v>53.216060807992989</v>
      </c>
      <c r="L10">
        <v>72.560932391077799</v>
      </c>
    </row>
    <row r="11" spans="1:12" x14ac:dyDescent="0.45">
      <c r="A11">
        <v>4.6969939022367896E-3</v>
      </c>
      <c r="B11">
        <f t="shared" si="0"/>
        <v>177.77327741523328</v>
      </c>
      <c r="C11">
        <v>10.6965238108363</v>
      </c>
      <c r="D11">
        <v>1.8295715445902101E-2</v>
      </c>
      <c r="E11">
        <f t="shared" si="1"/>
        <v>45.639100721093932</v>
      </c>
      <c r="F11">
        <v>97.753975553655593</v>
      </c>
      <c r="G11">
        <v>9.2230099865172107E-3</v>
      </c>
      <c r="H11">
        <f t="shared" si="2"/>
        <v>90.534435202895438</v>
      </c>
      <c r="I11">
        <v>10.644999573797</v>
      </c>
      <c r="J11">
        <v>1.8313364040319999E-2</v>
      </c>
      <c r="K11">
        <f t="shared" si="3"/>
        <v>45.595118306041684</v>
      </c>
      <c r="L11">
        <v>72.563087266739998</v>
      </c>
    </row>
    <row r="12" spans="1:12" x14ac:dyDescent="0.45">
      <c r="A12">
        <v>4.9722846050296102E-3</v>
      </c>
      <c r="B12">
        <f t="shared" si="0"/>
        <v>167.93085398920513</v>
      </c>
      <c r="C12">
        <v>12.044298916551201</v>
      </c>
      <c r="D12">
        <v>2.1353742262977399E-2</v>
      </c>
      <c r="E12">
        <f t="shared" si="1"/>
        <v>39.103216181816656</v>
      </c>
      <c r="F12">
        <v>97.742738144210506</v>
      </c>
      <c r="G12">
        <v>9.7790298567441009E-3</v>
      </c>
      <c r="H12">
        <f t="shared" si="2"/>
        <v>85.386793192388382</v>
      </c>
      <c r="I12">
        <v>12.124682094384299</v>
      </c>
      <c r="J12">
        <v>2.1374329765461799E-2</v>
      </c>
      <c r="K12">
        <f t="shared" si="3"/>
        <v>39.065552424911765</v>
      </c>
      <c r="L12">
        <v>72.565242142402298</v>
      </c>
    </row>
    <row r="13" spans="1:12" x14ac:dyDescent="0.45">
      <c r="A13">
        <v>5.2637100894767199E-3</v>
      </c>
      <c r="B13">
        <f t="shared" si="0"/>
        <v>158.63335666402739</v>
      </c>
      <c r="C13">
        <v>13.4380320199646</v>
      </c>
      <c r="D13">
        <v>2.4923246138074999E-2</v>
      </c>
      <c r="E13">
        <f t="shared" si="1"/>
        <v>33.502858952405028</v>
      </c>
      <c r="F13">
        <v>97.369909036867</v>
      </c>
      <c r="G13">
        <v>1.04509174764817E-2</v>
      </c>
      <c r="H13">
        <f t="shared" si="2"/>
        <v>79.897291494172492</v>
      </c>
      <c r="I13">
        <v>13.606021463019401</v>
      </c>
      <c r="J13">
        <v>2.4946917011907099E-2</v>
      </c>
      <c r="K13">
        <f t="shared" si="3"/>
        <v>33.4710697759349</v>
      </c>
      <c r="L13">
        <v>72.567397018064497</v>
      </c>
    </row>
    <row r="14" spans="1:12" x14ac:dyDescent="0.45">
      <c r="A14">
        <v>5.5722160147536597E-3</v>
      </c>
      <c r="B14">
        <f t="shared" si="0"/>
        <v>149.85061558797344</v>
      </c>
      <c r="C14">
        <v>14.862403788510401</v>
      </c>
      <c r="D14">
        <v>2.9089072485710001E-2</v>
      </c>
      <c r="E14">
        <f t="shared" si="1"/>
        <v>28.704937237520841</v>
      </c>
      <c r="F14">
        <v>97.318494772099896</v>
      </c>
      <c r="G14">
        <v>1.11841251133202E-2</v>
      </c>
      <c r="H14">
        <f t="shared" si="2"/>
        <v>74.659393697726244</v>
      </c>
      <c r="I14">
        <v>15.1210312811825</v>
      </c>
      <c r="J14">
        <v>2.9116834178922E-2</v>
      </c>
      <c r="K14">
        <f t="shared" si="3"/>
        <v>28.677568270951166</v>
      </c>
      <c r="L14">
        <v>72.395452187331202</v>
      </c>
    </row>
    <row r="15" spans="1:12" x14ac:dyDescent="0.45">
      <c r="A15">
        <v>5.8988034650981E-3</v>
      </c>
      <c r="B15">
        <f t="shared" si="0"/>
        <v>141.55413126416369</v>
      </c>
      <c r="C15">
        <v>16.210178894225301</v>
      </c>
      <c r="D15">
        <v>3.3951131343868797E-2</v>
      </c>
      <c r="E15">
        <f t="shared" si="1"/>
        <v>24.594173064303256</v>
      </c>
      <c r="F15">
        <v>97.320649647762096</v>
      </c>
      <c r="G15">
        <v>1.17675950655288E-2</v>
      </c>
      <c r="H15">
        <f t="shared" si="2"/>
        <v>70.957574198486199</v>
      </c>
      <c r="I15">
        <v>16.463588990029098</v>
      </c>
      <c r="J15">
        <v>3.39838816207787E-2</v>
      </c>
      <c r="K15">
        <f t="shared" si="3"/>
        <v>24.570471652345255</v>
      </c>
      <c r="L15">
        <v>72.129761360846501</v>
      </c>
    </row>
    <row r="16" spans="1:12" x14ac:dyDescent="0.45">
      <c r="A16">
        <v>6.2445321982715204E-3</v>
      </c>
      <c r="B16">
        <f t="shared" si="0"/>
        <v>133.71698207131143</v>
      </c>
      <c r="C16">
        <v>17.619231330204901</v>
      </c>
      <c r="D16">
        <v>3.9625853319829298E-2</v>
      </c>
      <c r="E16">
        <f t="shared" si="1"/>
        <v>21.072101419760592</v>
      </c>
      <c r="F16">
        <v>97.322804523424296</v>
      </c>
      <c r="G16">
        <v>1.2726227760944699E-2</v>
      </c>
      <c r="H16">
        <f t="shared" si="2"/>
        <v>65.612529940923821</v>
      </c>
      <c r="I16">
        <v>17.982818310444699</v>
      </c>
      <c r="J16">
        <v>3.9664077603311101E-2</v>
      </c>
      <c r="K16">
        <f t="shared" si="3"/>
        <v>21.051794229302722</v>
      </c>
      <c r="L16">
        <v>72.131916236508701</v>
      </c>
    </row>
    <row r="17" spans="1:12" x14ac:dyDescent="0.45">
      <c r="A17">
        <v>6.6577562301785497E-3</v>
      </c>
      <c r="B17">
        <f t="shared" si="0"/>
        <v>125.41762887248376</v>
      </c>
      <c r="C17">
        <v>19.0527539282769</v>
      </c>
      <c r="D17">
        <v>4.62490700360179E-2</v>
      </c>
      <c r="E17">
        <f t="shared" si="1"/>
        <v>18.054417080164374</v>
      </c>
      <c r="F17">
        <v>97.324959399086495</v>
      </c>
      <c r="G17">
        <v>1.3960329317874901E-2</v>
      </c>
      <c r="H17">
        <f t="shared" si="2"/>
        <v>59.812342602180614</v>
      </c>
      <c r="I17">
        <v>19.514221556886199</v>
      </c>
      <c r="J17">
        <v>4.6293778189628002E-2</v>
      </c>
      <c r="K17">
        <f t="shared" si="3"/>
        <v>18.036981051312843</v>
      </c>
      <c r="L17">
        <v>72.080501971741597</v>
      </c>
    </row>
    <row r="18" spans="1:12" x14ac:dyDescent="0.45">
      <c r="A18">
        <v>7.2001221736714503E-3</v>
      </c>
      <c r="B18">
        <f t="shared" si="0"/>
        <v>115.97025437336724</v>
      </c>
      <c r="C18">
        <v>20.437173122110199</v>
      </c>
      <c r="D18">
        <v>5.3979316531869201E-2</v>
      </c>
      <c r="E18">
        <f t="shared" si="1"/>
        <v>15.468887967616613</v>
      </c>
      <c r="F18">
        <v>97.327114274748794</v>
      </c>
      <c r="G18">
        <v>1.5644714004828E-2</v>
      </c>
      <c r="H18">
        <f t="shared" si="2"/>
        <v>53.372659911987959</v>
      </c>
      <c r="I18">
        <v>20.875287686996501</v>
      </c>
      <c r="J18">
        <v>5.4032300553408498E-2</v>
      </c>
      <c r="K18">
        <f t="shared" si="3"/>
        <v>15.453719191072386</v>
      </c>
      <c r="L18">
        <v>71.694280579290805</v>
      </c>
    </row>
    <row r="19" spans="1:12" x14ac:dyDescent="0.45">
      <c r="A19">
        <v>7.8423070022592602E-3</v>
      </c>
      <c r="B19">
        <f t="shared" si="0"/>
        <v>106.473771016545</v>
      </c>
      <c r="C19">
        <v>21.917552696677902</v>
      </c>
      <c r="D19">
        <v>6.3001625999799304E-2</v>
      </c>
      <c r="E19">
        <f t="shared" si="1"/>
        <v>13.25362618422991</v>
      </c>
      <c r="F19">
        <v>97.329269150410994</v>
      </c>
      <c r="G19">
        <v>1.80387975640658E-2</v>
      </c>
      <c r="H19">
        <f t="shared" si="2"/>
        <v>46.289116391181324</v>
      </c>
      <c r="I19">
        <v>22.125396372230899</v>
      </c>
      <c r="J19">
        <v>6.30636599245184E-2</v>
      </c>
      <c r="K19">
        <f t="shared" si="3"/>
        <v>13.24058896993008</v>
      </c>
      <c r="L19">
        <v>71.6160817443089</v>
      </c>
    </row>
    <row r="20" spans="1:12" x14ac:dyDescent="0.45">
      <c r="A20">
        <v>8.5417688247814792E-3</v>
      </c>
      <c r="B20">
        <f t="shared" si="0"/>
        <v>97.754928414532628</v>
      </c>
      <c r="C20">
        <v>23.4796353782653</v>
      </c>
      <c r="D20">
        <v>7.3532712613504997E-2</v>
      </c>
      <c r="E20">
        <f t="shared" si="1"/>
        <v>11.355490234514265</v>
      </c>
      <c r="F20">
        <v>97.063578323926293</v>
      </c>
      <c r="G20">
        <v>2.1097526299078798E-2</v>
      </c>
      <c r="H20">
        <f t="shared" si="2"/>
        <v>39.578099733733211</v>
      </c>
      <c r="I20">
        <v>23.166214046433701</v>
      </c>
      <c r="J20">
        <v>7.3605379968552598E-2</v>
      </c>
      <c r="K20">
        <f t="shared" si="3"/>
        <v>11.344279458332368</v>
      </c>
      <c r="L20">
        <v>71.256644922072894</v>
      </c>
    </row>
    <row r="21" spans="1:12" x14ac:dyDescent="0.45">
      <c r="A21">
        <v>9.3036162235155505E-3</v>
      </c>
      <c r="B21">
        <f t="shared" si="0"/>
        <v>89.750047716873596</v>
      </c>
      <c r="C21">
        <v>24.970227841210502</v>
      </c>
      <c r="D21">
        <v>8.5823823395566004E-2</v>
      </c>
      <c r="E21">
        <f t="shared" si="1"/>
        <v>9.7292332940172805</v>
      </c>
      <c r="F21">
        <v>96.891633493192998</v>
      </c>
      <c r="G21">
        <v>2.46749049851855E-2</v>
      </c>
      <c r="H21">
        <f t="shared" si="2"/>
        <v>33.840049252522888</v>
      </c>
      <c r="I21">
        <v>23.9730637323532</v>
      </c>
      <c r="J21">
        <v>8.5908549145257196E-2</v>
      </c>
      <c r="K21">
        <f t="shared" si="3"/>
        <v>9.7196380140019887</v>
      </c>
      <c r="L21">
        <v>71.1114846615543</v>
      </c>
    </row>
    <row r="22" spans="1:12" x14ac:dyDescent="0.45">
      <c r="A22">
        <v>1.01334134194009E-2</v>
      </c>
      <c r="B22">
        <f t="shared" si="0"/>
        <v>82.400664558040518</v>
      </c>
      <c r="C22">
        <v>26.440394527400802</v>
      </c>
      <c r="D22">
        <v>0.100168745564756</v>
      </c>
      <c r="E22">
        <f t="shared" si="1"/>
        <v>8.3359334819681692</v>
      </c>
      <c r="F22">
        <v>96.893788368855198</v>
      </c>
      <c r="G22">
        <v>2.88588779270544E-2</v>
      </c>
      <c r="H22">
        <f t="shared" si="2"/>
        <v>28.933903879097482</v>
      </c>
      <c r="I22">
        <v>24.7687720854973</v>
      </c>
      <c r="J22">
        <v>0.10026886619489001</v>
      </c>
      <c r="K22">
        <f t="shared" si="3"/>
        <v>8.3276098722113012</v>
      </c>
      <c r="L22">
        <v>70.792224694640197</v>
      </c>
    </row>
    <row r="23" spans="1:12" x14ac:dyDescent="0.45">
      <c r="A23">
        <v>1.1037220910826999E-2</v>
      </c>
      <c r="B23">
        <f t="shared" si="0"/>
        <v>75.653102057684094</v>
      </c>
      <c r="C23">
        <v>27.890135436836299</v>
      </c>
      <c r="D23">
        <v>0.116911752389603</v>
      </c>
      <c r="E23">
        <f t="shared" si="1"/>
        <v>7.1421391171813182</v>
      </c>
      <c r="F23">
        <v>96.802197248766007</v>
      </c>
      <c r="G23">
        <v>3.3752301607996103E-2</v>
      </c>
      <c r="H23">
        <f t="shared" si="2"/>
        <v>24.739053641372532</v>
      </c>
      <c r="I23">
        <v>25.319371117582801</v>
      </c>
      <c r="J23">
        <v>0.11702986771052799</v>
      </c>
      <c r="K23">
        <f t="shared" si="3"/>
        <v>7.1349307346511122</v>
      </c>
      <c r="L23">
        <v>70.419395587296805</v>
      </c>
    </row>
    <row r="24" spans="1:12" x14ac:dyDescent="0.45">
      <c r="A24">
        <v>1.21075342641709E-2</v>
      </c>
      <c r="B24">
        <f t="shared" si="0"/>
        <v>68.965322069826001</v>
      </c>
      <c r="C24">
        <v>29.319409799503401</v>
      </c>
      <c r="D24">
        <v>0.13645387909161999</v>
      </c>
      <c r="E24">
        <f t="shared" si="1"/>
        <v>6.1192837137253626</v>
      </c>
      <c r="F24">
        <v>96.603467847818095</v>
      </c>
      <c r="G24">
        <v>3.9475473257023302E-2</v>
      </c>
      <c r="H24">
        <f t="shared" si="2"/>
        <v>21.152374654594936</v>
      </c>
      <c r="I24">
        <v>25.496735501692498</v>
      </c>
      <c r="J24">
        <v>0.13659320802807801</v>
      </c>
      <c r="K24">
        <f t="shared" si="3"/>
        <v>6.1130418712206973</v>
      </c>
      <c r="L24">
        <v>69.939428199094607</v>
      </c>
    </row>
    <row r="25" spans="1:12" x14ac:dyDescent="0.45">
      <c r="A25">
        <v>1.3376536418543101E-2</v>
      </c>
      <c r="B25">
        <f t="shared" si="0"/>
        <v>62.422735891668403</v>
      </c>
      <c r="C25">
        <v>30.745725424049098</v>
      </c>
      <c r="D25">
        <v>0.159262118805092</v>
      </c>
      <c r="E25">
        <f t="shared" si="1"/>
        <v>5.2429291175128014</v>
      </c>
      <c r="F25">
        <v>96.471699872406901</v>
      </c>
      <c r="G25">
        <v>4.6169088169583899E-2</v>
      </c>
      <c r="H25">
        <f t="shared" si="2"/>
        <v>18.085693980633913</v>
      </c>
      <c r="I25">
        <v>25.6239638883129</v>
      </c>
      <c r="J25">
        <v>0.15942653435486701</v>
      </c>
      <c r="K25">
        <f t="shared" si="3"/>
        <v>5.237522118754562</v>
      </c>
      <c r="L25">
        <v>69.513029951321798</v>
      </c>
    </row>
    <row r="26" spans="1:12" x14ac:dyDescent="0.45">
      <c r="A26">
        <v>1.48841364797755E-2</v>
      </c>
      <c r="B26">
        <f t="shared" si="0"/>
        <v>56.099996202977202</v>
      </c>
      <c r="C26">
        <v>32.091026663588799</v>
      </c>
      <c r="D26">
        <v>0.185885038144734</v>
      </c>
      <c r="E26">
        <f t="shared" si="1"/>
        <v>4.4920237170990136</v>
      </c>
      <c r="F26">
        <v>96.018517054419306</v>
      </c>
      <c r="G26">
        <v>5.3997698483109903E-2</v>
      </c>
      <c r="H26">
        <f t="shared" si="2"/>
        <v>15.463622033097986</v>
      </c>
      <c r="I26">
        <v>25.695485611056299</v>
      </c>
      <c r="J26">
        <v>0.18607827340080799</v>
      </c>
      <c r="K26">
        <f t="shared" si="3"/>
        <v>4.4873589201971509</v>
      </c>
      <c r="L26">
        <v>68.872355141831406</v>
      </c>
    </row>
    <row r="27" spans="1:12" x14ac:dyDescent="0.45">
      <c r="A27">
        <v>1.67991615529108E-2</v>
      </c>
      <c r="B27">
        <f t="shared" si="0"/>
        <v>49.704861600983833</v>
      </c>
      <c r="C27">
        <v>33.450349875622699</v>
      </c>
      <c r="D27">
        <v>0.21695602023366201</v>
      </c>
      <c r="E27">
        <f t="shared" si="1"/>
        <v>3.8487062912598762</v>
      </c>
      <c r="F27">
        <v>95.846572223686096</v>
      </c>
      <c r="G27">
        <v>6.3153758436012203E-2</v>
      </c>
      <c r="H27">
        <f t="shared" si="2"/>
        <v>13.221699241321122</v>
      </c>
      <c r="I27">
        <v>25.739154001861301</v>
      </c>
      <c r="J27">
        <v>0.21718578539342701</v>
      </c>
      <c r="K27">
        <f t="shared" si="3"/>
        <v>3.8446346683666102</v>
      </c>
      <c r="L27">
        <v>68.191503477019097</v>
      </c>
    </row>
    <row r="28" spans="1:12" x14ac:dyDescent="0.45">
      <c r="A28">
        <v>1.9232492211399201E-2</v>
      </c>
      <c r="B28">
        <f t="shared" si="0"/>
        <v>43.416110133926949</v>
      </c>
      <c r="C28">
        <v>34.807208540341598</v>
      </c>
      <c r="D28">
        <v>0.25322121576490703</v>
      </c>
      <c r="E28">
        <f t="shared" si="1"/>
        <v>3.2975120093224017</v>
      </c>
      <c r="F28">
        <v>95.607665967416096</v>
      </c>
      <c r="G28">
        <v>7.3862355556537695E-2</v>
      </c>
      <c r="H28">
        <f t="shared" si="2"/>
        <v>11.304811411827396</v>
      </c>
      <c r="I28">
        <v>25.827387723767799</v>
      </c>
      <c r="J28">
        <v>0.25349432476136202</v>
      </c>
      <c r="K28">
        <f t="shared" si="3"/>
        <v>3.2939593451887483</v>
      </c>
      <c r="L28">
        <v>67.443690386669999</v>
      </c>
    </row>
    <row r="29" spans="1:12" x14ac:dyDescent="0.45">
      <c r="A29">
        <v>2.23340518222006E-2</v>
      </c>
      <c r="B29">
        <f t="shared" si="0"/>
        <v>37.386856923560522</v>
      </c>
      <c r="C29">
        <v>36.128828570497802</v>
      </c>
      <c r="D29">
        <v>0.29555042624247102</v>
      </c>
      <c r="E29">
        <f t="shared" si="1"/>
        <v>2.8252370014007759</v>
      </c>
      <c r="F29">
        <v>95.181267719643301</v>
      </c>
      <c r="G29">
        <v>8.6386744090426404E-2</v>
      </c>
      <c r="H29">
        <f t="shared" si="2"/>
        <v>9.6658348313944238</v>
      </c>
      <c r="I29">
        <v>25.932333444837401</v>
      </c>
      <c r="J29">
        <v>0.29587525528967601</v>
      </c>
      <c r="K29">
        <f t="shared" si="3"/>
        <v>2.8221352920591318</v>
      </c>
      <c r="L29">
        <v>66.481600734603404</v>
      </c>
    </row>
    <row r="30" spans="1:12" x14ac:dyDescent="0.45">
      <c r="A30">
        <v>2.6121100589459802E-2</v>
      </c>
      <c r="B30">
        <f t="shared" si="0"/>
        <v>31.966493798386626</v>
      </c>
      <c r="C30">
        <v>37.4481795640855</v>
      </c>
      <c r="D30">
        <v>0.34495551325842699</v>
      </c>
      <c r="E30">
        <f t="shared" si="1"/>
        <v>2.4206019846230173</v>
      </c>
      <c r="F30">
        <v>94.754869471870506</v>
      </c>
      <c r="G30">
        <v>0.10103481669810201</v>
      </c>
      <c r="H30">
        <f t="shared" si="2"/>
        <v>8.2644778036766198</v>
      </c>
      <c r="I30">
        <v>26.020567166744001</v>
      </c>
      <c r="J30">
        <v>0.34534243030943601</v>
      </c>
      <c r="K30">
        <f t="shared" si="3"/>
        <v>2.4178899744575775</v>
      </c>
      <c r="L30">
        <v>65.465941942107406</v>
      </c>
    </row>
    <row r="31" spans="1:12" x14ac:dyDescent="0.45">
      <c r="A31">
        <v>3.0550296087628898E-2</v>
      </c>
      <c r="B31">
        <f t="shared" si="0"/>
        <v>27.33197732699313</v>
      </c>
      <c r="C31">
        <v>38.5335625693899</v>
      </c>
      <c r="D31">
        <v>0.402620333226264</v>
      </c>
      <c r="E31">
        <f t="shared" si="1"/>
        <v>2.0739141347109955</v>
      </c>
      <c r="F31">
        <v>94.261509798560894</v>
      </c>
      <c r="G31">
        <v>0.11816667351802999</v>
      </c>
      <c r="H31">
        <f t="shared" si="2"/>
        <v>7.0662901403634315</v>
      </c>
      <c r="I31">
        <v>26.0586648911612</v>
      </c>
      <c r="J31">
        <v>0.40308391302410701</v>
      </c>
      <c r="K31">
        <f t="shared" si="3"/>
        <v>2.0715289621346451</v>
      </c>
      <c r="L31">
        <v>64.195829732571895</v>
      </c>
    </row>
    <row r="32" spans="1:12" x14ac:dyDescent="0.45">
      <c r="A32">
        <v>3.57305232161007E-2</v>
      </c>
      <c r="B32">
        <f t="shared" si="0"/>
        <v>23.369375112417515</v>
      </c>
      <c r="C32">
        <v>39.112014933413803</v>
      </c>
      <c r="D32">
        <v>0.46992547087937298</v>
      </c>
      <c r="E32">
        <f t="shared" si="1"/>
        <v>1.7768775087621063</v>
      </c>
      <c r="F32">
        <v>93.727973269929393</v>
      </c>
      <c r="G32">
        <v>0.138203474669926</v>
      </c>
      <c r="H32">
        <f t="shared" si="2"/>
        <v>6.041816256749307</v>
      </c>
      <c r="I32">
        <v>26.057767950864601</v>
      </c>
      <c r="J32">
        <v>0.47048149794805</v>
      </c>
      <c r="K32">
        <f t="shared" si="3"/>
        <v>1.7747775494716684</v>
      </c>
      <c r="L32">
        <v>62.8319715272849</v>
      </c>
    </row>
    <row r="33" spans="1:12" x14ac:dyDescent="0.45">
      <c r="A33">
        <v>4.17891298216677E-2</v>
      </c>
      <c r="B33">
        <f t="shared" si="0"/>
        <v>19.98127272722132</v>
      </c>
      <c r="C33">
        <v>39.411933978052801</v>
      </c>
      <c r="D33">
        <v>0.54848635564681503</v>
      </c>
      <c r="E33">
        <f t="shared" si="1"/>
        <v>1.5223715073373287</v>
      </c>
      <c r="F33">
        <v>92.980160179580295</v>
      </c>
      <c r="G33">
        <v>0.161637793822863</v>
      </c>
      <c r="H33">
        <f t="shared" si="2"/>
        <v>5.1658710518844799</v>
      </c>
      <c r="I33">
        <v>26.056871010567999</v>
      </c>
      <c r="J33">
        <v>0.54915194519222998</v>
      </c>
      <c r="K33">
        <f t="shared" si="3"/>
        <v>1.5205263448674651</v>
      </c>
      <c r="L33">
        <v>61.294013615602402</v>
      </c>
    </row>
    <row r="34" spans="1:12" x14ac:dyDescent="0.45">
      <c r="A34">
        <v>4.8875057347754498E-2</v>
      </c>
      <c r="B34">
        <f t="shared" si="0"/>
        <v>17.084378930930562</v>
      </c>
      <c r="C34">
        <v>39.600439694937897</v>
      </c>
      <c r="D34">
        <v>0.64018083924620195</v>
      </c>
      <c r="E34">
        <f t="shared" si="1"/>
        <v>1.3043189499129544</v>
      </c>
      <c r="F34">
        <v>92.232347089231197</v>
      </c>
      <c r="G34">
        <v>0.18904572735469599</v>
      </c>
      <c r="H34">
        <f t="shared" si="2"/>
        <v>4.4169207719428423</v>
      </c>
      <c r="I34">
        <v>26.0559740702714</v>
      </c>
      <c r="J34">
        <v>0.64098496990377296</v>
      </c>
      <c r="K34">
        <f t="shared" si="3"/>
        <v>1.3026826512411878</v>
      </c>
      <c r="L34">
        <v>59.434640861343702</v>
      </c>
    </row>
    <row r="35" spans="1:12" x14ac:dyDescent="0.45">
      <c r="A35">
        <v>5.7162502328720798E-2</v>
      </c>
      <c r="B35">
        <f t="shared" si="0"/>
        <v>14.60747808411567</v>
      </c>
      <c r="C35">
        <v>39.705385416007601</v>
      </c>
      <c r="D35">
        <v>0.74721068971402704</v>
      </c>
      <c r="E35">
        <f t="shared" si="1"/>
        <v>1.1174893661111456</v>
      </c>
      <c r="F35">
        <v>91.270257437164602</v>
      </c>
      <c r="G35">
        <v>0.22110105678769101</v>
      </c>
      <c r="H35">
        <f t="shared" si="2"/>
        <v>3.7765536362939969</v>
      </c>
      <c r="I35">
        <v>26.1553491249533</v>
      </c>
      <c r="J35">
        <v>0.74818070708998097</v>
      </c>
      <c r="K35">
        <f t="shared" si="3"/>
        <v>1.1160405395211261</v>
      </c>
      <c r="L35">
        <v>57.374383830474898</v>
      </c>
    </row>
    <row r="36" spans="1:12" x14ac:dyDescent="0.45">
      <c r="A36">
        <v>6.6855198741390995E-2</v>
      </c>
      <c r="B36">
        <f t="shared" si="0"/>
        <v>12.489679422387832</v>
      </c>
      <c r="C36">
        <v>39.782477805138697</v>
      </c>
      <c r="D36">
        <v>0.87213944662494403</v>
      </c>
      <c r="E36">
        <f t="shared" si="1"/>
        <v>0.95741570138964771</v>
      </c>
      <c r="F36">
        <v>90.160852648917199</v>
      </c>
      <c r="G36">
        <v>0.247778023057067</v>
      </c>
      <c r="H36">
        <f t="shared" si="2"/>
        <v>3.369951820980051</v>
      </c>
      <c r="I36">
        <v>26.176979470288401</v>
      </c>
      <c r="J36">
        <v>0.87331014096676196</v>
      </c>
      <c r="K36">
        <f t="shared" si="3"/>
        <v>0.95613226141591312</v>
      </c>
      <c r="L36">
        <v>55.113242522995797</v>
      </c>
    </row>
    <row r="37" spans="1:12" x14ac:dyDescent="0.45">
      <c r="A37">
        <v>7.81914264887799E-2</v>
      </c>
      <c r="B37">
        <f t="shared" si="0"/>
        <v>10.678920151428859</v>
      </c>
      <c r="C37">
        <v>39.915276858146797</v>
      </c>
      <c r="D37">
        <v>0.96230758450523601</v>
      </c>
      <c r="E37">
        <f t="shared" si="1"/>
        <v>0.86770593253643491</v>
      </c>
      <c r="F37">
        <v>89.412255967418204</v>
      </c>
      <c r="J37">
        <v>0.95688619475139203</v>
      </c>
      <c r="K37">
        <f t="shared" si="3"/>
        <v>0.87262205744011256</v>
      </c>
      <c r="L37">
        <v>53.467264790411001</v>
      </c>
    </row>
    <row r="38" spans="1:12" x14ac:dyDescent="0.45">
      <c r="A38">
        <v>9.1449869141815507E-2</v>
      </c>
      <c r="B38">
        <f t="shared" si="0"/>
        <v>9.130685563968683</v>
      </c>
      <c r="C38">
        <v>40.059217243930298</v>
      </c>
    </row>
    <row r="39" spans="1:12" x14ac:dyDescent="0.45">
      <c r="A39">
        <v>0.10695646494255</v>
      </c>
      <c r="B39">
        <f t="shared" si="0"/>
        <v>7.806914714772101</v>
      </c>
      <c r="C39">
        <v>40.130738966673803</v>
      </c>
    </row>
    <row r="40" spans="1:12" x14ac:dyDescent="0.45">
      <c r="A40">
        <v>0.12509241949014599</v>
      </c>
      <c r="B40">
        <f t="shared" si="0"/>
        <v>6.6750647513519086</v>
      </c>
      <c r="C40">
        <v>40.168836691091002</v>
      </c>
    </row>
    <row r="41" spans="1:12" x14ac:dyDescent="0.45">
      <c r="A41">
        <v>0.146303577089088</v>
      </c>
      <c r="B41">
        <f t="shared" si="0"/>
        <v>5.7073108984310545</v>
      </c>
      <c r="C41">
        <v>40.212505081895998</v>
      </c>
    </row>
    <row r="42" spans="1:12" x14ac:dyDescent="0.45">
      <c r="A42">
        <v>0.171111381139676</v>
      </c>
      <c r="B42">
        <f t="shared" si="0"/>
        <v>4.8798624290128325</v>
      </c>
      <c r="C42">
        <v>40.211608141599399</v>
      </c>
    </row>
    <row r="43" spans="1:12" x14ac:dyDescent="0.45">
      <c r="A43">
        <v>0.20012569301500199</v>
      </c>
      <c r="B43">
        <f t="shared" si="0"/>
        <v>4.1723778062690133</v>
      </c>
      <c r="C43">
        <v>40.2441351996289</v>
      </c>
    </row>
    <row r="44" spans="1:12" x14ac:dyDescent="0.45">
      <c r="A44">
        <v>0.23405978455660101</v>
      </c>
      <c r="B44">
        <f t="shared" si="0"/>
        <v>3.5674646184170862</v>
      </c>
      <c r="C44">
        <v>40.332368921535497</v>
      </c>
    </row>
    <row r="45" spans="1:12" x14ac:dyDescent="0.45">
      <c r="A45">
        <v>0.25493576957452402</v>
      </c>
      <c r="B45">
        <f t="shared" si="0"/>
        <v>3.2753348084247897</v>
      </c>
      <c r="C45">
        <v>40.331879681373699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DAE4-ED97-4B91-9005-5660D2EE9EDB}">
  <dimension ref="A1:R150"/>
  <sheetViews>
    <sheetView tabSelected="1" workbookViewId="0">
      <selection activeCell="C5" sqref="C5"/>
    </sheetView>
  </sheetViews>
  <sheetFormatPr defaultRowHeight="14.25" x14ac:dyDescent="0.45"/>
  <cols>
    <col min="3" max="3" width="9.06640625" customWidth="1"/>
  </cols>
  <sheetData>
    <row r="1" spans="1:18" x14ac:dyDescent="0.45">
      <c r="A1" t="s">
        <v>6</v>
      </c>
      <c r="B1">
        <v>1.2040999999999999</v>
      </c>
      <c r="D1" s="1" t="s">
        <v>17</v>
      </c>
      <c r="E1" s="1"/>
      <c r="F1" s="1"/>
      <c r="G1" s="1"/>
      <c r="H1" s="1"/>
      <c r="I1" s="1" t="s">
        <v>23</v>
      </c>
      <c r="J1" s="1"/>
      <c r="K1" s="1"/>
      <c r="L1" s="1"/>
      <c r="M1" s="1"/>
      <c r="N1" s="1" t="s">
        <v>24</v>
      </c>
      <c r="O1" s="1"/>
      <c r="P1" s="1"/>
      <c r="Q1" s="1"/>
      <c r="R1" s="1"/>
    </row>
    <row r="2" spans="1:18" x14ac:dyDescent="0.45">
      <c r="A2" t="s">
        <v>12</v>
      </c>
      <c r="B2">
        <v>1.4</v>
      </c>
      <c r="C2" t="s">
        <v>20</v>
      </c>
      <c r="D2" t="s">
        <v>18</v>
      </c>
      <c r="E2" t="s">
        <v>19</v>
      </c>
      <c r="F2" t="s">
        <v>16</v>
      </c>
      <c r="G2" t="s">
        <v>22</v>
      </c>
      <c r="H2" t="s">
        <v>21</v>
      </c>
      <c r="I2" t="s">
        <v>18</v>
      </c>
      <c r="J2" t="s">
        <v>19</v>
      </c>
      <c r="K2" t="s">
        <v>16</v>
      </c>
      <c r="L2" t="s">
        <v>22</v>
      </c>
      <c r="M2" t="s">
        <v>21</v>
      </c>
      <c r="N2" t="s">
        <v>18</v>
      </c>
      <c r="O2" t="s">
        <v>19</v>
      </c>
      <c r="P2" t="s">
        <v>16</v>
      </c>
      <c r="Q2" t="s">
        <v>22</v>
      </c>
      <c r="R2" t="s">
        <v>21</v>
      </c>
    </row>
    <row r="3" spans="1:18" x14ac:dyDescent="0.45">
      <c r="A3" t="s">
        <v>13</v>
      </c>
      <c r="B3">
        <f>B2-1</f>
        <v>0.39999999999999991</v>
      </c>
      <c r="C3">
        <f>'ASq P09H017A'!Q3 + 1</f>
        <v>1</v>
      </c>
      <c r="D3">
        <f>'ASq P09H017A'!R3</f>
        <v>50.003382792021299</v>
      </c>
      <c r="E3">
        <f>'ASq P09H017A'!S3</f>
        <v>149.87713922632528</v>
      </c>
      <c r="F3">
        <f>'ASq P09H017A'!V3</f>
        <v>0</v>
      </c>
      <c r="G3" t="e">
        <f t="shared" ref="G3:G34" si="0">$B$2/$B$3*LOG(((C3^($B$3/$B$2)-1)/F3)+1,C3)</f>
        <v>#DIV/0!</v>
      </c>
      <c r="H3" t="e">
        <f>1/G3</f>
        <v>#DIV/0!</v>
      </c>
      <c r="I3">
        <f>'ASq P09H017A'!W3</f>
        <v>41.428756582356101</v>
      </c>
      <c r="J3">
        <f>'ASq P09H017A'!X3</f>
        <v>124.87825621164687</v>
      </c>
      <c r="K3">
        <f>'ASq P09H017A'!AA3</f>
        <v>0</v>
      </c>
      <c r="L3" t="e">
        <f t="shared" ref="L3:L34" si="1">$B$2/$B$3*LOG(((H3^($B$3/$B$2)-1)/K3)+1,H3)</f>
        <v>#DIV/0!</v>
      </c>
      <c r="M3" t="e">
        <f>1/L3</f>
        <v>#DIV/0!</v>
      </c>
      <c r="N3">
        <f>'ASq P09H017A'!AB3</f>
        <v>27.555898132161705</v>
      </c>
      <c r="O3">
        <f>'ASq P09H017A'!AC3</f>
        <v>74.492261381574224</v>
      </c>
      <c r="P3">
        <f>'ASq P09H017A'!AF3</f>
        <v>0</v>
      </c>
      <c r="Q3" t="e">
        <f t="shared" ref="Q3:Q34" si="2">$B$2/$B$3*LOG(((M3^($B$3/$B$2)-1)/P3)+1,M3)</f>
        <v>#DIV/0!</v>
      </c>
      <c r="R3" t="e">
        <f>1/Q3</f>
        <v>#DIV/0!</v>
      </c>
    </row>
    <row r="4" spans="1:18" x14ac:dyDescent="0.45">
      <c r="A4" t="s">
        <v>14</v>
      </c>
      <c r="B4">
        <v>1005</v>
      </c>
      <c r="C4">
        <f>'ASq P09H017A'!Q4 + 1</f>
        <v>2.2000000000000002</v>
      </c>
      <c r="D4">
        <f>'ASq P09H017A'!R4</f>
        <v>48.047130630707208</v>
      </c>
      <c r="E4">
        <f>'ASq P09H017A'!S4</f>
        <v>193.16641568307318</v>
      </c>
      <c r="F4">
        <f>'ASq P09H017A'!V4</f>
        <v>0.3779145742087745</v>
      </c>
      <c r="G4">
        <f t="shared" si="0"/>
        <v>2.272666798382831</v>
      </c>
      <c r="H4">
        <f>1/G4</f>
        <v>0.44001170814462254</v>
      </c>
      <c r="I4">
        <f>'ASq P09H017A'!W4</f>
        <v>39.960431680879424</v>
      </c>
      <c r="J4">
        <f>'ASq P09H017A'!X4</f>
        <v>165.23404731337556</v>
      </c>
      <c r="K4">
        <f>'ASq P09H017A'!AA4</f>
        <v>0.36744169483940553</v>
      </c>
      <c r="L4">
        <f t="shared" si="1"/>
        <v>3.5883710581808566</v>
      </c>
      <c r="M4">
        <f>1/L4</f>
        <v>0.27867798056173021</v>
      </c>
      <c r="N4">
        <f>'ASq P09H017A'!AB4</f>
        <v>26.271222610402912</v>
      </c>
      <c r="O4">
        <f>'ASq P09H017A'!AC4</f>
        <v>108.8079303485224</v>
      </c>
      <c r="P4">
        <f>'ASq P09H017A'!AF4</f>
        <v>0.36684072249650135</v>
      </c>
      <c r="Q4">
        <f t="shared" si="2"/>
        <v>4.9145414438758914</v>
      </c>
      <c r="R4">
        <f>1/Q4</f>
        <v>0.20347778351653134</v>
      </c>
    </row>
    <row r="5" spans="1:18" x14ac:dyDescent="0.45">
      <c r="A5" t="s">
        <v>15</v>
      </c>
      <c r="B5">
        <v>298.14999999999998</v>
      </c>
      <c r="C5">
        <f>'ASq P09H017A'!Q5 + 1</f>
        <v>2.2999999999999998</v>
      </c>
      <c r="D5">
        <f>'ASq P09H017A'!R5</f>
        <v>47.884109617264365</v>
      </c>
      <c r="E5">
        <f>'ASq P09H017A'!S5</f>
        <v>196.7738553878022</v>
      </c>
      <c r="F5">
        <f>'ASq P09H017A'!V5</f>
        <v>0.39315652087690378</v>
      </c>
      <c r="G5">
        <f t="shared" si="0"/>
        <v>2.1884955194062377</v>
      </c>
      <c r="H5">
        <f t="shared" ref="H5:H20" si="3">1/G5</f>
        <v>0.45693490853995933</v>
      </c>
      <c r="I5">
        <f>'ASq P09H017A'!W5</f>
        <v>39.838071272423036</v>
      </c>
      <c r="J5">
        <f>'ASq P09H017A'!X5</f>
        <v>168.59702990518628</v>
      </c>
      <c r="K5">
        <f>'ASq P09H017A'!AA5</f>
        <v>0.38175949404607146</v>
      </c>
      <c r="L5">
        <f t="shared" si="1"/>
        <v>3.3287422121723154</v>
      </c>
      <c r="M5">
        <f t="shared" ref="M5:M20" si="4">1/L5</f>
        <v>0.30041377080606269</v>
      </c>
      <c r="N5">
        <f>'ASq P09H017A'!AB5</f>
        <v>26.164166316923012</v>
      </c>
      <c r="O5">
        <f>'ASq P09H017A'!AC5</f>
        <v>111.66756942910142</v>
      </c>
      <c r="P5">
        <f>'ASq P09H017A'!AF5</f>
        <v>0.37854829946161384</v>
      </c>
      <c r="Q5">
        <f t="shared" si="2"/>
        <v>4.2541388567329568</v>
      </c>
      <c r="R5">
        <f t="shared" ref="R5:R20" si="5">1/Q5</f>
        <v>0.23506519972128229</v>
      </c>
    </row>
    <row r="6" spans="1:18" x14ac:dyDescent="0.45">
      <c r="C6">
        <f>'ASq P09H017A'!Q6 + 1</f>
        <v>2.4</v>
      </c>
      <c r="D6">
        <f>'ASq P09H017A'!R6</f>
        <v>47.721088603821528</v>
      </c>
      <c r="E6">
        <f>'ASq P09H017A'!S6</f>
        <v>200.38129509253119</v>
      </c>
      <c r="F6">
        <f>'ASq P09H017A'!V6</f>
        <v>0.40699158657681439</v>
      </c>
      <c r="G6">
        <f t="shared" si="0"/>
        <v>2.1173487666567929</v>
      </c>
      <c r="H6">
        <f t="shared" si="3"/>
        <v>0.47228874890505596</v>
      </c>
      <c r="I6">
        <f>'ASq P09H017A'!W6</f>
        <v>39.715710863966642</v>
      </c>
      <c r="J6">
        <f>'ASq P09H017A'!X6</f>
        <v>171.960012496997</v>
      </c>
      <c r="K6">
        <f>'ASq P09H017A'!AA6</f>
        <v>0.3947000131108741</v>
      </c>
      <c r="L6">
        <f t="shared" si="1"/>
        <v>3.1304084345379586</v>
      </c>
      <c r="M6">
        <f t="shared" si="4"/>
        <v>0.31944713314944728</v>
      </c>
      <c r="N6">
        <f>'ASq P09H017A'!AB6</f>
        <v>26.057110023443112</v>
      </c>
      <c r="O6">
        <f>'ASq P09H017A'!AC6</f>
        <v>114.52720850968043</v>
      </c>
      <c r="P6">
        <f>'ASq P09H017A'!AF6</f>
        <v>0.38882111373315104</v>
      </c>
      <c r="Q6">
        <f t="shared" si="2"/>
        <v>3.8560926457091509</v>
      </c>
      <c r="R6">
        <f t="shared" si="5"/>
        <v>0.25932986882790415</v>
      </c>
    </row>
    <row r="7" spans="1:18" x14ac:dyDescent="0.45">
      <c r="C7">
        <f>'ASq P09H017A'!Q7 + 1</f>
        <v>2.5</v>
      </c>
      <c r="D7">
        <f>'ASq P09H017A'!R7</f>
        <v>47.558067590378684</v>
      </c>
      <c r="E7">
        <f>'ASq P09H017A'!S7</f>
        <v>203.98873479726018</v>
      </c>
      <c r="F7">
        <f>'ASq P09H017A'!V7</f>
        <v>0.4195498258970487</v>
      </c>
      <c r="G7">
        <f t="shared" si="0"/>
        <v>2.0566251359906151</v>
      </c>
      <c r="H7">
        <f t="shared" si="3"/>
        <v>0.48623348149361684</v>
      </c>
      <c r="I7">
        <f>'ASq P09H017A'!W7</f>
        <v>39.593350455510254</v>
      </c>
      <c r="J7">
        <f>'ASq P09H017A'!X7</f>
        <v>175.32299508880772</v>
      </c>
      <c r="K7">
        <f>'ASq P09H017A'!AA7</f>
        <v>0.40639551142300628</v>
      </c>
      <c r="L7">
        <f t="shared" si="1"/>
        <v>2.9741479874927137</v>
      </c>
      <c r="M7">
        <f t="shared" si="4"/>
        <v>0.33623074716030749</v>
      </c>
      <c r="N7">
        <f>'ASq P09H017A'!AB7</f>
        <v>25.950053729963212</v>
      </c>
      <c r="O7">
        <f>'ASq P09H017A'!AC7</f>
        <v>117.38684759025945</v>
      </c>
      <c r="P7">
        <f>'ASq P09H017A'!AF7</f>
        <v>0.39781792821700085</v>
      </c>
      <c r="Q7">
        <f t="shared" si="2"/>
        <v>3.5859295571138894</v>
      </c>
      <c r="R7">
        <f t="shared" si="5"/>
        <v>0.27886772009120087</v>
      </c>
    </row>
    <row r="8" spans="1:18" x14ac:dyDescent="0.45">
      <c r="C8">
        <f>'ASq P09H017A'!Q8 + 1</f>
        <v>2.6</v>
      </c>
      <c r="D8">
        <f>'ASq P09H017A'!R8</f>
        <v>47.39504657693584</v>
      </c>
      <c r="E8">
        <f>'ASq P09H017A'!S8</f>
        <v>207.59617450198917</v>
      </c>
      <c r="F8">
        <f>'ASq P09H017A'!V8</f>
        <v>0.43094653023445972</v>
      </c>
      <c r="G8">
        <f t="shared" si="0"/>
        <v>2.0043725914615567</v>
      </c>
      <c r="H8">
        <f t="shared" si="3"/>
        <v>0.49890923686539529</v>
      </c>
      <c r="I8">
        <f>'ASq P09H017A'!W8</f>
        <v>39.470990047053867</v>
      </c>
      <c r="J8">
        <f>'ASq P09H017A'!X8</f>
        <v>178.68597768061846</v>
      </c>
      <c r="K8">
        <f>'ASq P09H017A'!AA8</f>
        <v>0.41696281624573078</v>
      </c>
      <c r="L8">
        <f t="shared" si="1"/>
        <v>2.8481885988151059</v>
      </c>
      <c r="M8">
        <f t="shared" si="4"/>
        <v>0.35110034511619659</v>
      </c>
      <c r="N8">
        <f>'ASq P09H017A'!AB8</f>
        <v>25.842997436483316</v>
      </c>
      <c r="O8">
        <f>'ASq P09H017A'!AC8</f>
        <v>120.24648667083846</v>
      </c>
      <c r="P8">
        <f>'ASq P09H017A'!AF8</f>
        <v>0.40567689036518978</v>
      </c>
      <c r="Q8">
        <f t="shared" si="2"/>
        <v>3.3899814286147469</v>
      </c>
      <c r="R8">
        <f t="shared" si="5"/>
        <v>0.29498686675951247</v>
      </c>
    </row>
    <row r="9" spans="1:18" x14ac:dyDescent="0.45">
      <c r="C9">
        <f>'ASq P09H017A'!Q9 + 1</f>
        <v>2.7</v>
      </c>
      <c r="D9">
        <f>'ASq P09H017A'!R9</f>
        <v>47.232025563493004</v>
      </c>
      <c r="E9">
        <f>'ASq P09H017A'!S9</f>
        <v>211.20361420671816</v>
      </c>
      <c r="F9">
        <f>'ASq P09H017A'!V9</f>
        <v>0.44128427498382911</v>
      </c>
      <c r="G9">
        <f t="shared" si="0"/>
        <v>1.9590976413120045</v>
      </c>
      <c r="H9">
        <f t="shared" si="3"/>
        <v>0.51043908119367731</v>
      </c>
      <c r="I9">
        <f>'ASq P09H017A'!W9</f>
        <v>39.348629638597473</v>
      </c>
      <c r="J9">
        <f>'ASq P09H017A'!X9</f>
        <v>182.04896027242916</v>
      </c>
      <c r="K9">
        <f>'ASq P09H017A'!AA9</f>
        <v>0.42650549994239212</v>
      </c>
      <c r="L9">
        <f t="shared" si="1"/>
        <v>2.7448684432838326</v>
      </c>
      <c r="M9">
        <f t="shared" si="4"/>
        <v>0.36431618515153558</v>
      </c>
      <c r="N9">
        <f>'ASq P09H017A'!AB9</f>
        <v>25.735941143003416</v>
      </c>
      <c r="O9">
        <f>'ASq P09H017A'!AC9</f>
        <v>123.10612575141748</v>
      </c>
      <c r="P9">
        <f>'ASq P09H017A'!AF9</f>
        <v>0.41251867813402138</v>
      </c>
      <c r="Q9">
        <f t="shared" si="2"/>
        <v>3.241809635534382</v>
      </c>
      <c r="R9">
        <f t="shared" si="5"/>
        <v>0.30846968589355783</v>
      </c>
    </row>
    <row r="10" spans="1:18" x14ac:dyDescent="0.45">
      <c r="C10">
        <f>'ASq P09H017A'!Q10 + 1</f>
        <v>2.8</v>
      </c>
      <c r="D10">
        <f>'ASq P09H017A'!R10</f>
        <v>47.06900455005016</v>
      </c>
      <c r="E10">
        <f>'ASq P09H017A'!S10</f>
        <v>214.81105391144717</v>
      </c>
      <c r="F10">
        <f>'ASq P09H017A'!V10</f>
        <v>0.45065462777643128</v>
      </c>
      <c r="G10">
        <f t="shared" si="0"/>
        <v>1.9196380928358059</v>
      </c>
      <c r="H10">
        <f t="shared" si="3"/>
        <v>0.5209315254432878</v>
      </c>
      <c r="I10">
        <f>'ASq P09H017A'!W10</f>
        <v>39.226269230141085</v>
      </c>
      <c r="J10">
        <f>'ASq P09H017A'!X10</f>
        <v>185.4119428642399</v>
      </c>
      <c r="K10">
        <f>'ASq P09H017A'!AA10</f>
        <v>0.43511569353021262</v>
      </c>
      <c r="L10">
        <f t="shared" si="1"/>
        <v>2.6589625851791179</v>
      </c>
      <c r="M10">
        <f t="shared" si="4"/>
        <v>0.3760865254644552</v>
      </c>
      <c r="N10">
        <f>'ASq P09H017A'!AB10</f>
        <v>25.628884849523516</v>
      </c>
      <c r="O10">
        <f>'ASq P09H017A'!AC10</f>
        <v>125.96576483199649</v>
      </c>
      <c r="P10">
        <f>'ASq P09H017A'!AF10</f>
        <v>0.41844909150833087</v>
      </c>
      <c r="Q10">
        <f t="shared" si="2"/>
        <v>3.1266107003286501</v>
      </c>
      <c r="R10">
        <f t="shared" si="5"/>
        <v>0.31983514925439427</v>
      </c>
    </row>
    <row r="11" spans="1:18" x14ac:dyDescent="0.45">
      <c r="C11">
        <f>'ASq P09H017A'!Q11 + 1</f>
        <v>2.9</v>
      </c>
      <c r="D11">
        <f>'ASq P09H017A'!R11</f>
        <v>46.905983536607323</v>
      </c>
      <c r="E11">
        <f>'ASq P09H017A'!S11</f>
        <v>218.41849361617614</v>
      </c>
      <c r="F11">
        <f>'ASq P09H017A'!V11</f>
        <v>0.4591395831865801</v>
      </c>
      <c r="G11">
        <f t="shared" si="0"/>
        <v>1.8850759680592464</v>
      </c>
      <c r="H11">
        <f t="shared" si="3"/>
        <v>0.53048259961084543</v>
      </c>
      <c r="I11">
        <f>'ASq P09H017A'!W11</f>
        <v>39.103908821684698</v>
      </c>
      <c r="J11">
        <f>'ASq P09H017A'!X11</f>
        <v>188.77492545605062</v>
      </c>
      <c r="K11">
        <f>'ASq P09H017A'!AA11</f>
        <v>0.44287560694422196</v>
      </c>
      <c r="L11">
        <f t="shared" si="1"/>
        <v>2.5867732993223638</v>
      </c>
      <c r="M11">
        <f t="shared" si="4"/>
        <v>0.38658200170148732</v>
      </c>
      <c r="N11">
        <f>'ASq P09H017A'!AB11</f>
        <v>25.521828556043616</v>
      </c>
      <c r="O11">
        <f>'ASq P09H017A'!AC11</f>
        <v>128.8254039125755</v>
      </c>
      <c r="P11">
        <f>'ASq P09H017A'!AF11</f>
        <v>0.4235612004803801</v>
      </c>
      <c r="Q11">
        <f t="shared" si="2"/>
        <v>3.035341799127576</v>
      </c>
      <c r="R11">
        <f t="shared" si="5"/>
        <v>0.32945218897174017</v>
      </c>
    </row>
    <row r="12" spans="1:18" x14ac:dyDescent="0.45">
      <c r="C12">
        <f>'ASq P09H017A'!Q12 + 1</f>
        <v>3</v>
      </c>
      <c r="D12">
        <f>'ASq P09H017A'!R12</f>
        <v>46.742962523164479</v>
      </c>
      <c r="E12">
        <f>'ASq P09H017A'!S12</f>
        <v>222.02593332090515</v>
      </c>
      <c r="F12">
        <f>'ASq P09H017A'!V12</f>
        <v>0.46681277492736373</v>
      </c>
      <c r="G12">
        <f t="shared" si="0"/>
        <v>1.8546765281404194</v>
      </c>
      <c r="H12">
        <f t="shared" si="3"/>
        <v>0.53917757885394935</v>
      </c>
      <c r="I12">
        <f>'ASq P09H017A'!W12</f>
        <v>38.981548413228303</v>
      </c>
      <c r="J12">
        <f>'ASq P09H017A'!X12</f>
        <v>192.13790804786134</v>
      </c>
      <c r="K12">
        <f>'ASq P09H017A'!AA12</f>
        <v>0.44985881091975344</v>
      </c>
      <c r="L12">
        <f t="shared" si="1"/>
        <v>2.5256033809369693</v>
      </c>
      <c r="M12">
        <f t="shared" si="4"/>
        <v>0.39594498785831195</v>
      </c>
      <c r="N12">
        <f>'ASq P09H017A'!AB12</f>
        <v>25.414772262563716</v>
      </c>
      <c r="O12">
        <f>'ASq P09H017A'!AC12</f>
        <v>131.68504299315452</v>
      </c>
      <c r="P12">
        <f>'ASq P09H017A'!AF12</f>
        <v>0.42793713558212271</v>
      </c>
      <c r="Q12">
        <f t="shared" si="2"/>
        <v>2.9621178300588507</v>
      </c>
      <c r="R12">
        <f t="shared" si="5"/>
        <v>0.33759629338584829</v>
      </c>
    </row>
    <row r="13" spans="1:18" x14ac:dyDescent="0.45">
      <c r="C13">
        <f>'ASq P09H017A'!Q13 + 1</f>
        <v>3.1</v>
      </c>
      <c r="D13">
        <f>'ASq P09H017A'!R13</f>
        <v>46.579941509721635</v>
      </c>
      <c r="E13">
        <f>'ASq P09H017A'!S13</f>
        <v>225.63337302563411</v>
      </c>
      <c r="F13">
        <f>'ASq P09H017A'!V13</f>
        <v>0.47374050570378834</v>
      </c>
      <c r="G13">
        <f t="shared" si="0"/>
        <v>1.827844706670539</v>
      </c>
      <c r="H13">
        <f t="shared" si="3"/>
        <v>0.54709242877723618</v>
      </c>
      <c r="I13">
        <f>'ASq P09H017A'!W13</f>
        <v>38.859188004771916</v>
      </c>
      <c r="J13">
        <f>'ASq P09H017A'!X13</f>
        <v>195.50089063967206</v>
      </c>
      <c r="K13">
        <f>'ASq P09H017A'!AA13</f>
        <v>0.45613132372631526</v>
      </c>
      <c r="L13">
        <f t="shared" si="1"/>
        <v>2.4734353427109741</v>
      </c>
      <c r="M13">
        <f t="shared" si="4"/>
        <v>0.40429599380752929</v>
      </c>
      <c r="N13">
        <f>'ASq P09H017A'!AB13</f>
        <v>25.307715969083816</v>
      </c>
      <c r="O13">
        <f>'ASq P09H017A'!AC13</f>
        <v>134.54468207373355</v>
      </c>
      <c r="P13">
        <f>'ASq P09H017A'!AF13</f>
        <v>0.4316495883948393</v>
      </c>
      <c r="Q13">
        <f t="shared" si="2"/>
        <v>2.9029195051842032</v>
      </c>
      <c r="R13">
        <f t="shared" si="5"/>
        <v>0.34448078846628077</v>
      </c>
    </row>
    <row r="14" spans="1:18" x14ac:dyDescent="0.45">
      <c r="C14">
        <f>'ASq P09H017A'!Q14 + 1</f>
        <v>3.2</v>
      </c>
      <c r="D14">
        <f>'ASq P09H017A'!R14</f>
        <v>46.416920496278799</v>
      </c>
      <c r="E14">
        <f>'ASq P09H017A'!S14</f>
        <v>229.24081273036313</v>
      </c>
      <c r="F14">
        <f>'ASq P09H017A'!V14</f>
        <v>0.47998262662262614</v>
      </c>
      <c r="G14">
        <f t="shared" si="0"/>
        <v>1.8040934149864347</v>
      </c>
      <c r="H14">
        <f t="shared" si="3"/>
        <v>0.55429502247117246</v>
      </c>
      <c r="I14">
        <f>'ASq P09H017A'!W14</f>
        <v>38.736827596315528</v>
      </c>
      <c r="J14">
        <f>'ASq P09H017A'!X14</f>
        <v>198.86387323148278</v>
      </c>
      <c r="K14">
        <f>'ASq P09H017A'!AA14</f>
        <v>0.46175253708272784</v>
      </c>
      <c r="L14">
        <f t="shared" si="1"/>
        <v>2.4287276980475059</v>
      </c>
      <c r="M14">
        <f t="shared" si="4"/>
        <v>0.41173821207042538</v>
      </c>
      <c r="N14">
        <f>'ASq P09H017A'!AB14</f>
        <v>25.200659675603916</v>
      </c>
      <c r="O14">
        <f>'ASq P09H017A'!AC14</f>
        <v>137.40432115431256</v>
      </c>
      <c r="P14">
        <f>'ASq P09H017A'!AF14</f>
        <v>0.43476307525425584</v>
      </c>
      <c r="Q14">
        <f t="shared" si="2"/>
        <v>2.8548956347767596</v>
      </c>
      <c r="R14">
        <f t="shared" si="5"/>
        <v>0.35027550142938785</v>
      </c>
    </row>
    <row r="15" spans="1:18" x14ac:dyDescent="0.45">
      <c r="C15">
        <f>'ASq P09H017A'!Q15 + 1</f>
        <v>3.3</v>
      </c>
      <c r="D15">
        <f>'ASq P09H017A'!R15</f>
        <v>46.253899482835955</v>
      </c>
      <c r="E15">
        <f>'ASq P09H017A'!S15</f>
        <v>232.84825243509209</v>
      </c>
      <c r="F15">
        <f>'ASq P09H017A'!V15</f>
        <v>0.48559329169559717</v>
      </c>
      <c r="G15">
        <f t="shared" si="0"/>
        <v>1.7830201080109476</v>
      </c>
      <c r="H15">
        <f t="shared" si="3"/>
        <v>0.56084617077905674</v>
      </c>
      <c r="I15">
        <f>'ASq P09H017A'!W15</f>
        <v>38.614467187859134</v>
      </c>
      <c r="J15">
        <f>'ASq P09H017A'!X15</f>
        <v>202.2268558232935</v>
      </c>
      <c r="K15">
        <f>'ASq P09H017A'!AA15</f>
        <v>0.46677600872849079</v>
      </c>
      <c r="L15">
        <f t="shared" si="1"/>
        <v>2.3902809963420921</v>
      </c>
      <c r="M15">
        <f t="shared" si="4"/>
        <v>0.41836085444779314</v>
      </c>
      <c r="N15">
        <f>'ASq P09H017A'!AB15</f>
        <v>25.093603382124019</v>
      </c>
      <c r="O15">
        <f>'ASq P09H017A'!AC15</f>
        <v>140.26396023489156</v>
      </c>
      <c r="P15">
        <f>'ASq P09H017A'!AF15</f>
        <v>0.43733500646515822</v>
      </c>
      <c r="Q15">
        <f t="shared" si="2"/>
        <v>2.815960772696926</v>
      </c>
      <c r="R15">
        <f t="shared" si="5"/>
        <v>0.35511858321885337</v>
      </c>
    </row>
    <row r="16" spans="1:18" x14ac:dyDescent="0.45">
      <c r="C16">
        <f>'ASq P09H017A'!Q16 + 1</f>
        <v>3.4</v>
      </c>
      <c r="D16">
        <f>'ASq P09H017A'!R16</f>
        <v>46.090878469393118</v>
      </c>
      <c r="E16">
        <f>'ASq P09H017A'!S16</f>
        <v>236.45569213982111</v>
      </c>
      <c r="F16">
        <f>'ASq P09H017A'!V16</f>
        <v>0.4906216080315205</v>
      </c>
      <c r="G16">
        <f t="shared" si="0"/>
        <v>1.7642892026225458</v>
      </c>
      <c r="H16">
        <f t="shared" si="3"/>
        <v>0.5668004987581059</v>
      </c>
      <c r="I16">
        <f>'ASq P09H017A'!W16</f>
        <v>38.492106779402746</v>
      </c>
      <c r="J16">
        <f>'ASq P09H017A'!X16</f>
        <v>205.58983841510423</v>
      </c>
      <c r="K16">
        <f>'ASq P09H017A'!AA16</f>
        <v>0.47125014380057101</v>
      </c>
      <c r="L16">
        <f t="shared" si="1"/>
        <v>2.3571470674697794</v>
      </c>
      <c r="M16">
        <f t="shared" si="4"/>
        <v>0.42424166646225642</v>
      </c>
      <c r="N16">
        <f>'ASq P09H017A'!AB16</f>
        <v>24.986547088644119</v>
      </c>
      <c r="O16">
        <f>'ASq P09H017A'!AC16</f>
        <v>143.12359931547059</v>
      </c>
      <c r="P16">
        <f>'ASq P09H017A'!AF16</f>
        <v>0.43941659489960239</v>
      </c>
      <c r="Q16">
        <f t="shared" si="2"/>
        <v>2.7845506747407134</v>
      </c>
      <c r="R16">
        <f t="shared" si="5"/>
        <v>0.3591243675581936</v>
      </c>
    </row>
    <row r="17" spans="3:18" x14ac:dyDescent="0.45">
      <c r="C17">
        <f>'ASq P09H017A'!Q17 + 1</f>
        <v>3.5</v>
      </c>
      <c r="D17">
        <f>'ASq P09H017A'!R17</f>
        <v>45.927857455950274</v>
      </c>
      <c r="E17">
        <f>'ASq P09H017A'!S17</f>
        <v>240.0631318445501</v>
      </c>
      <c r="F17">
        <f>'ASq P09H017A'!V17</f>
        <v>0.4951121984432903</v>
      </c>
      <c r="G17">
        <f t="shared" si="0"/>
        <v>1.7476187108605401</v>
      </c>
      <c r="H17">
        <f t="shared" si="3"/>
        <v>0.57220719473047577</v>
      </c>
      <c r="I17">
        <f>'ASq P09H017A'!W17</f>
        <v>38.369746370946359</v>
      </c>
      <c r="J17">
        <f>'ASq P09H017A'!X17</f>
        <v>208.95282100691497</v>
      </c>
      <c r="K17">
        <f>'ASq P09H017A'!AA17</f>
        <v>0.47521878299233966</v>
      </c>
      <c r="L17">
        <f t="shared" si="1"/>
        <v>2.3285659410269952</v>
      </c>
      <c r="M17">
        <f t="shared" si="4"/>
        <v>0.42944886480601796</v>
      </c>
      <c r="N17">
        <f>'ASq P09H017A'!AB17</f>
        <v>24.879490795164219</v>
      </c>
      <c r="O17">
        <f>'ASq P09H017A'!AC17</f>
        <v>145.98323839604961</v>
      </c>
      <c r="P17">
        <f>'ASq P09H017A'!AF17</f>
        <v>0.44105363126930469</v>
      </c>
      <c r="Q17">
        <f t="shared" si="2"/>
        <v>2.7594671296301896</v>
      </c>
      <c r="R17">
        <f t="shared" si="5"/>
        <v>0.36238880661499856</v>
      </c>
    </row>
    <row r="18" spans="3:18" x14ac:dyDescent="0.45">
      <c r="C18">
        <f>'ASq P09H017A'!Q18 + 1</f>
        <v>3.6</v>
      </c>
      <c r="D18">
        <f>'ASq P09H017A'!R18</f>
        <v>45.764836442507431</v>
      </c>
      <c r="E18">
        <f>'ASq P09H017A'!S18</f>
        <v>243.67057154927909</v>
      </c>
      <c r="F18">
        <f>'ASq P09H017A'!V18</f>
        <v>0.49910569014059886</v>
      </c>
      <c r="G18">
        <f t="shared" si="0"/>
        <v>1.7327699539874835</v>
      </c>
      <c r="H18">
        <f t="shared" si="3"/>
        <v>0.57711065320516486</v>
      </c>
      <c r="I18">
        <f>'ASq P09H017A'!W18</f>
        <v>38.247385962489965</v>
      </c>
      <c r="J18">
        <f>'ASq P09H017A'!X18</f>
        <v>212.31580359872569</v>
      </c>
      <c r="K18">
        <f>'ASq P09H017A'!AA18</f>
        <v>0.47872171217702641</v>
      </c>
      <c r="L18">
        <f t="shared" si="1"/>
        <v>2.3039210094793425</v>
      </c>
      <c r="M18">
        <f t="shared" si="4"/>
        <v>0.43404265853106982</v>
      </c>
      <c r="N18">
        <f>'ASq P09H017A'!AB18</f>
        <v>24.772434501684319</v>
      </c>
      <c r="O18">
        <f>'ASq P09H017A'!AC18</f>
        <v>148.84287747662862</v>
      </c>
      <c r="P18">
        <f>'ASq P09H017A'!AF18</f>
        <v>0.44228714819007142</v>
      </c>
      <c r="Q18">
        <f t="shared" si="2"/>
        <v>2.7397758912971737</v>
      </c>
      <c r="R18">
        <f t="shared" si="5"/>
        <v>0.36499335700283875</v>
      </c>
    </row>
    <row r="19" spans="3:18" x14ac:dyDescent="0.45">
      <c r="C19">
        <f>'ASq P09H017A'!Q19 + 1</f>
        <v>3.7</v>
      </c>
      <c r="D19">
        <f>'ASq P09H017A'!R19</f>
        <v>45.601815429064594</v>
      </c>
      <c r="E19">
        <f>'ASq P09H017A'!S19</f>
        <v>247.27801125400811</v>
      </c>
      <c r="F19">
        <f>'ASq P09H017A'!V19</f>
        <v>0.50263914074972493</v>
      </c>
      <c r="G19">
        <f t="shared" si="0"/>
        <v>1.719539559280008</v>
      </c>
      <c r="H19">
        <f t="shared" si="3"/>
        <v>0.58155102893864918</v>
      </c>
      <c r="I19">
        <f>'ASq P09H017A'!W19</f>
        <v>38.125025554033577</v>
      </c>
      <c r="J19">
        <f>'ASq P09H017A'!X19</f>
        <v>215.67878619053641</v>
      </c>
      <c r="K19">
        <f>'ASq P09H017A'!AA19</f>
        <v>0.48179510555801658</v>
      </c>
      <c r="L19">
        <f t="shared" si="1"/>
        <v>2.2827065251590772</v>
      </c>
      <c r="M19">
        <f t="shared" si="4"/>
        <v>0.43807646273333889</v>
      </c>
      <c r="N19">
        <f>'ASq P09H017A'!AB19</f>
        <v>24.66537820820442</v>
      </c>
      <c r="O19">
        <f>'ASq P09H017A'!AC19</f>
        <v>151.70251655720762</v>
      </c>
      <c r="P19">
        <f>'ASq P09H017A'!AF19</f>
        <v>0.44315399106421521</v>
      </c>
      <c r="Q19">
        <f t="shared" si="2"/>
        <v>2.7247374588864077</v>
      </c>
      <c r="R19">
        <f t="shared" si="5"/>
        <v>0.36700783656737962</v>
      </c>
    </row>
    <row r="20" spans="3:18" x14ac:dyDescent="0.45">
      <c r="C20">
        <f>'ASq P09H017A'!Q20 + 1</f>
        <v>3.8</v>
      </c>
      <c r="D20">
        <f>'ASq P09H017A'!R20</f>
        <v>45.43879441562175</v>
      </c>
      <c r="E20">
        <f>'ASq P09H017A'!S20</f>
        <v>250.88545095873707</v>
      </c>
      <c r="F20">
        <f>'ASq P09H017A'!V20</f>
        <v>0.50574641095601613</v>
      </c>
      <c r="G20">
        <f t="shared" si="0"/>
        <v>1.7077531693465298</v>
      </c>
      <c r="H20">
        <f t="shared" si="3"/>
        <v>0.58556471623041939</v>
      </c>
      <c r="I20">
        <f>'ASq P09H017A'!W20</f>
        <v>38.00266514557719</v>
      </c>
      <c r="J20">
        <f>'ASq P09H017A'!X20</f>
        <v>219.04176878234713</v>
      </c>
      <c r="K20">
        <f>'ASq P09H017A'!AA20</f>
        <v>0.48447191231044712</v>
      </c>
      <c r="L20">
        <f t="shared" si="1"/>
        <v>2.2645036230349129</v>
      </c>
      <c r="M20">
        <f t="shared" si="4"/>
        <v>0.44159788036010683</v>
      </c>
      <c r="N20">
        <f>'ASq P09H017A'!AB20</f>
        <v>24.55832191472452</v>
      </c>
      <c r="O20">
        <f>'ASq P09H017A'!AC20</f>
        <v>154.56215563778665</v>
      </c>
      <c r="P20">
        <f>'ASq P09H017A'!AF20</f>
        <v>0.44368731054938698</v>
      </c>
      <c r="Q20">
        <f t="shared" si="2"/>
        <v>2.7137588859463442</v>
      </c>
      <c r="R20">
        <f t="shared" si="5"/>
        <v>0.36849257506946098</v>
      </c>
    </row>
    <row r="21" spans="3:18" x14ac:dyDescent="0.45">
      <c r="C21">
        <f>'ASq P09H017A'!Q21 + 1</f>
        <v>3.9</v>
      </c>
      <c r="D21">
        <f>'ASq P09H017A'!R21</f>
        <v>45.275773402178913</v>
      </c>
      <c r="E21">
        <f>'ASq P09H017A'!S21</f>
        <v>254.49289066346608</v>
      </c>
      <c r="F21">
        <f>'ASq P09H017A'!V21</f>
        <v>0.50845849149641675</v>
      </c>
      <c r="G21">
        <f t="shared" si="0"/>
        <v>1.69726045098306</v>
      </c>
      <c r="H21">
        <f>1/G21</f>
        <v>0.58918476502577788</v>
      </c>
      <c r="I21">
        <f>'ASq P09H017A'!W21</f>
        <v>37.880304737120795</v>
      </c>
      <c r="J21">
        <f>'ASq P09H017A'!X21</f>
        <v>222.40475137415785</v>
      </c>
      <c r="K21">
        <f>'ASq P09H017A'!AA21</f>
        <v>0.48678219498809611</v>
      </c>
      <c r="L21">
        <f t="shared" si="1"/>
        <v>2.2489623545439672</v>
      </c>
      <c r="M21">
        <f>1/L21</f>
        <v>0.44464950601753167</v>
      </c>
      <c r="N21">
        <f>'ASq P09H017A'!AB21</f>
        <v>24.451265621244623</v>
      </c>
      <c r="O21">
        <f>'ASq P09H017A'!AC21</f>
        <v>157.42179471836567</v>
      </c>
      <c r="P21">
        <f>'ASq P09H017A'!AF21</f>
        <v>0.44391698877346769</v>
      </c>
      <c r="Q21">
        <f t="shared" si="2"/>
        <v>2.7063594576907102</v>
      </c>
      <c r="R21">
        <f>1/Q21</f>
        <v>0.36950006665163493</v>
      </c>
    </row>
    <row r="22" spans="3:18" x14ac:dyDescent="0.45">
      <c r="C22">
        <f>'ASq P09H017A'!Q22 + 1</f>
        <v>4</v>
      </c>
      <c r="D22">
        <f>'ASq P09H017A'!R22</f>
        <v>45.11275238873607</v>
      </c>
      <c r="E22">
        <f>'ASq P09H017A'!S22</f>
        <v>258.10033036819505</v>
      </c>
      <c r="F22">
        <f>'ASq P09H017A'!V22</f>
        <v>0.51080379095756057</v>
      </c>
      <c r="G22">
        <f t="shared" si="0"/>
        <v>1.6879311006436573</v>
      </c>
      <c r="H22">
        <f t="shared" ref="H22:H85" si="6">1/G22</f>
        <v>0.59244124337697845</v>
      </c>
      <c r="I22">
        <f>'ASq P09H017A'!W22</f>
        <v>37.757944328664408</v>
      </c>
      <c r="J22">
        <f>'ASq P09H017A'!X22</f>
        <v>225.7677339659686</v>
      </c>
      <c r="K22">
        <f>'ASq P09H017A'!AA22</f>
        <v>0.488753426599214</v>
      </c>
      <c r="L22">
        <f t="shared" si="1"/>
        <v>2.2357880351423773</v>
      </c>
      <c r="M22">
        <f t="shared" ref="M22:M85" si="7">1/L22</f>
        <v>0.44726959098174035</v>
      </c>
      <c r="N22">
        <f>'ASq P09H017A'!AB22</f>
        <v>24.344209327764723</v>
      </c>
      <c r="O22">
        <f>'ASq P09H017A'!AC22</f>
        <v>160.28143379894468</v>
      </c>
      <c r="P22">
        <f>'ASq P09H017A'!AF22</f>
        <v>0.4438700093541082</v>
      </c>
      <c r="Q22">
        <f t="shared" si="2"/>
        <v>2.7021457534784017</v>
      </c>
      <c r="R22">
        <f t="shared" ref="R22:R85" si="8">1/Q22</f>
        <v>0.37007626206422289</v>
      </c>
    </row>
    <row r="23" spans="3:18" x14ac:dyDescent="0.45">
      <c r="C23">
        <f>'ASq P09H017A'!Q23 + 1</f>
        <v>4.0999999999999996</v>
      </c>
      <c r="D23">
        <f>'ASq P09H017A'!R23</f>
        <v>44.949731375293226</v>
      </c>
      <c r="E23">
        <f>'ASq P09H017A'!S23</f>
        <v>261.70777007292406</v>
      </c>
      <c r="F23">
        <f>'ASq P09H017A'!V23</f>
        <v>0.51280838979764576</v>
      </c>
      <c r="G23">
        <f t="shared" si="0"/>
        <v>1.6796516217251514</v>
      </c>
      <c r="H23">
        <f t="shared" si="6"/>
        <v>0.59536155418521319</v>
      </c>
      <c r="I23">
        <f>'ASq P09H017A'!W23</f>
        <v>37.63558392020802</v>
      </c>
      <c r="J23">
        <f>'ASq P09H017A'!X23</f>
        <v>229.13071655777929</v>
      </c>
      <c r="K23">
        <f>'ASq P09H017A'!AA23</f>
        <v>0.49041075213791657</v>
      </c>
      <c r="L23">
        <f t="shared" si="1"/>
        <v>2.2247307372360088</v>
      </c>
      <c r="M23">
        <f t="shared" si="7"/>
        <v>0.44949259848065642</v>
      </c>
      <c r="N23">
        <f>'ASq P09H017A'!AB23</f>
        <v>24.237153034284823</v>
      </c>
      <c r="O23">
        <f>'ASq P09H017A'!AC23</f>
        <v>163.14107287952368</v>
      </c>
      <c r="P23">
        <f>'ASq P09H017A'!AF23</f>
        <v>0.4435707795804118</v>
      </c>
      <c r="Q23">
        <f t="shared" si="2"/>
        <v>2.7007932071163627</v>
      </c>
      <c r="R23">
        <f t="shared" si="8"/>
        <v>0.37026159476596882</v>
      </c>
    </row>
    <row r="24" spans="3:18" x14ac:dyDescent="0.45">
      <c r="C24">
        <f>'ASq P09H017A'!Q24 + 1</f>
        <v>4.2</v>
      </c>
      <c r="D24">
        <f>'ASq P09H017A'!R24</f>
        <v>44.786710361850389</v>
      </c>
      <c r="E24">
        <f>'ASq P09H017A'!S24</f>
        <v>265.31520977765308</v>
      </c>
      <c r="F24">
        <f>'ASq P09H017A'!V24</f>
        <v>0.51449626515970326</v>
      </c>
      <c r="G24">
        <f t="shared" si="0"/>
        <v>1.6723227050261715</v>
      </c>
      <c r="H24">
        <f t="shared" si="6"/>
        <v>0.59797071282623659</v>
      </c>
      <c r="I24">
        <f>'ASq P09H017A'!W24</f>
        <v>37.513223511751626</v>
      </c>
      <c r="J24">
        <f>'ASq P09H017A'!X24</f>
        <v>232.49369914959004</v>
      </c>
      <c r="K24">
        <f>'ASq P09H017A'!AA24</f>
        <v>0.49177721944236558</v>
      </c>
      <c r="L24">
        <f t="shared" si="1"/>
        <v>2.2155771099321804</v>
      </c>
      <c r="M24">
        <f t="shared" si="7"/>
        <v>0.45134967116112262</v>
      </c>
      <c r="N24">
        <f>'ASq P09H017A'!AB24</f>
        <v>24.130096740804923</v>
      </c>
      <c r="O24">
        <f>'ASq P09H017A'!AC24</f>
        <v>166.00071196010271</v>
      </c>
      <c r="P24">
        <f>'ASq P09H017A'!AF24</f>
        <v>0.44304141173003037</v>
      </c>
      <c r="Q24">
        <f t="shared" si="2"/>
        <v>2.7020322578779079</v>
      </c>
      <c r="R24">
        <f t="shared" si="8"/>
        <v>0.37009180667049801</v>
      </c>
    </row>
    <row r="25" spans="3:18" x14ac:dyDescent="0.45">
      <c r="C25">
        <f>'ASq P09H017A'!Q25 + 1</f>
        <v>4.3</v>
      </c>
      <c r="D25">
        <f>'ASq P09H017A'!R25</f>
        <v>44.623689348407545</v>
      </c>
      <c r="E25">
        <f>'ASq P09H017A'!S25</f>
        <v>268.92264948238204</v>
      </c>
      <c r="F25">
        <f>'ASq P09H017A'!V25</f>
        <v>0.51588949034277753</v>
      </c>
      <c r="G25">
        <f t="shared" si="0"/>
        <v>1.6658570845916114</v>
      </c>
      <c r="H25">
        <f t="shared" si="6"/>
        <v>0.60029159118721898</v>
      </c>
      <c r="I25">
        <f>'ASq P09H017A'!W25</f>
        <v>37.390863103295239</v>
      </c>
      <c r="J25">
        <f>'ASq P09H017A'!X25</f>
        <v>235.85668174140073</v>
      </c>
      <c r="K25">
        <f>'ASq P09H017A'!AA25</f>
        <v>0.49287398349708478</v>
      </c>
      <c r="L25">
        <f t="shared" si="1"/>
        <v>2.2081439428408935</v>
      </c>
      <c r="M25">
        <f t="shared" si="7"/>
        <v>0.45286902751160657</v>
      </c>
      <c r="N25">
        <f>'ASq P09H017A'!AB25</f>
        <v>24.023040447325023</v>
      </c>
      <c r="O25">
        <f>'ASq P09H017A'!AC25</f>
        <v>168.86035104068173</v>
      </c>
      <c r="P25">
        <f>'ASq P09H017A'!AF25</f>
        <v>0.44230196936319383</v>
      </c>
      <c r="Q25">
        <f t="shared" si="2"/>
        <v>2.7056378041509643</v>
      </c>
      <c r="R25">
        <f t="shared" si="8"/>
        <v>0.36959862050486186</v>
      </c>
    </row>
    <row r="26" spans="3:18" x14ac:dyDescent="0.45">
      <c r="C26">
        <f>'ASq P09H017A'!Q26 + 1</f>
        <v>4.4000000000000004</v>
      </c>
      <c r="D26">
        <f>'ASq P09H017A'!R26</f>
        <v>44.460668334964708</v>
      </c>
      <c r="E26">
        <f>'ASq P09H017A'!S26</f>
        <v>272.530089187111</v>
      </c>
      <c r="F26">
        <f>'ASq P09H017A'!V26</f>
        <v>0.51700841221694993</v>
      </c>
      <c r="G26">
        <f t="shared" si="0"/>
        <v>1.6601777711967789</v>
      </c>
      <c r="H26">
        <f t="shared" si="6"/>
        <v>0.60234513276197288</v>
      </c>
      <c r="I26">
        <f>'ASq P09H017A'!W26</f>
        <v>37.268502694838844</v>
      </c>
      <c r="J26">
        <f>'ASq P09H017A'!X26</f>
        <v>239.21966433321148</v>
      </c>
      <c r="K26">
        <f>'ASq P09H017A'!AA26</f>
        <v>0.49372048767296633</v>
      </c>
      <c r="L26">
        <f t="shared" si="1"/>
        <v>2.2022730529128411</v>
      </c>
      <c r="M26">
        <f t="shared" si="7"/>
        <v>0.45407630024685081</v>
      </c>
      <c r="N26">
        <f>'ASq P09H017A'!AB26</f>
        <v>23.915984153845123</v>
      </c>
      <c r="O26">
        <f>'ASq P09H017A'!AC26</f>
        <v>171.71999012126074</v>
      </c>
      <c r="P26">
        <f>'ASq P09H017A'!AF26</f>
        <v>0.44137068350572217</v>
      </c>
      <c r="Q26">
        <f t="shared" si="2"/>
        <v>2.7114210721742094</v>
      </c>
      <c r="R26">
        <f t="shared" si="8"/>
        <v>0.36881029297235979</v>
      </c>
    </row>
    <row r="27" spans="3:18" x14ac:dyDescent="0.45">
      <c r="C27">
        <f>'ASq P14H022A'!Q3+1</f>
        <v>1</v>
      </c>
      <c r="D27">
        <f>'ASq P14H022A'!R3</f>
        <v>102.65169130896822</v>
      </c>
      <c r="E27">
        <f>'ASq P14H022A'!S3</f>
        <v>463.33261827867324</v>
      </c>
      <c r="F27">
        <f>'ASq P14H022A'!V3</f>
        <v>0</v>
      </c>
      <c r="G27" t="e">
        <f t="shared" si="0"/>
        <v>#DIV/0!</v>
      </c>
      <c r="H27" t="e">
        <f t="shared" si="6"/>
        <v>#DIV/0!</v>
      </c>
      <c r="I27">
        <f>'ASq P14H022A'!W3</f>
        <v>87.245659648478124</v>
      </c>
      <c r="J27">
        <f>'ASq P14H022A'!X3</f>
        <v>399.3509729389699</v>
      </c>
      <c r="K27">
        <f>'ASq P14H022A'!AA3</f>
        <v>0</v>
      </c>
      <c r="L27" t="e">
        <f t="shared" si="1"/>
        <v>#DIV/0!</v>
      </c>
      <c r="M27" t="e">
        <f t="shared" si="7"/>
        <v>#DIV/0!</v>
      </c>
      <c r="N27">
        <f>'ASq P14H022A'!AB3</f>
        <v>58.930981796049373</v>
      </c>
      <c r="O27">
        <f>'ASq P14H022A'!AC3</f>
        <v>256.81581504317569</v>
      </c>
      <c r="P27">
        <f>'ASq P14H022A'!AF3</f>
        <v>0</v>
      </c>
      <c r="Q27" t="e">
        <f t="shared" si="2"/>
        <v>#DIV/0!</v>
      </c>
      <c r="R27" t="e">
        <f t="shared" si="8"/>
        <v>#DIV/0!</v>
      </c>
    </row>
    <row r="28" spans="3:18" x14ac:dyDescent="0.45">
      <c r="C28">
        <f>'ASq P14H022A'!Q4+1</f>
        <v>3.3</v>
      </c>
      <c r="D28">
        <f>'ASq P14H022A'!R4</f>
        <v>101.04448296104141</v>
      </c>
      <c r="E28">
        <f>'ASq P14H022A'!S4</f>
        <v>642.35237955118168</v>
      </c>
      <c r="F28">
        <f>'ASq P14H022A'!V4</f>
        <v>0.38453562223149318</v>
      </c>
      <c r="G28">
        <f t="shared" si="0"/>
        <v>2.114605305216283</v>
      </c>
      <c r="H28">
        <f t="shared" si="6"/>
        <v>0.47290149018978245</v>
      </c>
      <c r="I28">
        <f>'ASq P14H022A'!W4</f>
        <v>85.390310072294042</v>
      </c>
      <c r="J28">
        <f>'ASq P14H022A'!X4</f>
        <v>564.76867250634552</v>
      </c>
      <c r="K28">
        <f>'ASq P14H022A'!AA4</f>
        <v>0.36960284120240877</v>
      </c>
      <c r="L28">
        <f t="shared" si="1"/>
        <v>3.4416480611467786</v>
      </c>
      <c r="M28">
        <f t="shared" si="7"/>
        <v>0.29055847147450453</v>
      </c>
      <c r="N28">
        <f>'ASq P14H022A'!AB4</f>
        <v>55.52618741117471</v>
      </c>
      <c r="O28">
        <f>'ASq P14H022A'!AC4</f>
        <v>401.93123323173052</v>
      </c>
      <c r="P28">
        <f>'ASq P14H022A'!AF4</f>
        <v>0.33770960124378346</v>
      </c>
      <c r="Q28">
        <f t="shared" si="2"/>
        <v>6.0272909805025687</v>
      </c>
      <c r="R28">
        <f t="shared" si="8"/>
        <v>0.16591201639921785</v>
      </c>
    </row>
    <row r="29" spans="3:18" x14ac:dyDescent="0.45">
      <c r="C29">
        <f>'ASq P14H022A'!Q5+1</f>
        <v>3.4</v>
      </c>
      <c r="D29">
        <f>'ASq P14H022A'!R5</f>
        <v>100.97460433721849</v>
      </c>
      <c r="E29">
        <f>'ASq P14H022A'!S5</f>
        <v>650.13584743259514</v>
      </c>
      <c r="F29">
        <f>'ASq P14H022A'!V5</f>
        <v>0.39092145465702921</v>
      </c>
      <c r="G29">
        <f t="shared" si="0"/>
        <v>2.0817981060218291</v>
      </c>
      <c r="H29">
        <f t="shared" si="6"/>
        <v>0.48035397722160972</v>
      </c>
      <c r="I29">
        <f>'ASq P14H022A'!W5</f>
        <v>85.309642699416472</v>
      </c>
      <c r="J29">
        <f>'ASq P14H022A'!X5</f>
        <v>571.96074640057918</v>
      </c>
      <c r="K29">
        <f>'ASq P14H022A'!AA5</f>
        <v>0.3754165011848733</v>
      </c>
      <c r="L29">
        <f t="shared" si="1"/>
        <v>3.3417806422765177</v>
      </c>
      <c r="M29">
        <f t="shared" si="7"/>
        <v>0.29924166396474516</v>
      </c>
      <c r="N29">
        <f>'ASq P14H022A'!AB5</f>
        <v>55.378152872701897</v>
      </c>
      <c r="O29">
        <f>'ASq P14H022A'!AC5</f>
        <v>408.24059923992854</v>
      </c>
      <c r="P29">
        <f>'ASq P14H022A'!AF5</f>
        <v>0.34143161482405915</v>
      </c>
      <c r="Q29">
        <f t="shared" si="2"/>
        <v>5.5815820936062677</v>
      </c>
      <c r="R29">
        <f t="shared" si="8"/>
        <v>0.1791606722304605</v>
      </c>
    </row>
    <row r="30" spans="3:18" x14ac:dyDescent="0.45">
      <c r="C30">
        <f>'ASq P14H022A'!Q6+1</f>
        <v>3.5</v>
      </c>
      <c r="D30">
        <f>'ASq P14H022A'!R6</f>
        <v>100.90472571339559</v>
      </c>
      <c r="E30">
        <f>'ASq P14H022A'!S6</f>
        <v>657.9193153140086</v>
      </c>
      <c r="F30">
        <f>'ASq P14H022A'!V6</f>
        <v>0.39690975936466621</v>
      </c>
      <c r="G30">
        <f t="shared" si="0"/>
        <v>2.0518754687315304</v>
      </c>
      <c r="H30">
        <f t="shared" si="6"/>
        <v>0.48735901142100019</v>
      </c>
      <c r="I30">
        <f>'ASq P14H022A'!W6</f>
        <v>85.228975326538915</v>
      </c>
      <c r="J30">
        <f>'ASq P14H022A'!X6</f>
        <v>579.15282029481295</v>
      </c>
      <c r="K30">
        <f>'ASq P14H022A'!AA6</f>
        <v>0.38084389631916749</v>
      </c>
      <c r="L30">
        <f t="shared" si="1"/>
        <v>3.2546438962662467</v>
      </c>
      <c r="M30">
        <f t="shared" si="7"/>
        <v>0.30725327620241588</v>
      </c>
      <c r="N30">
        <f>'ASq P14H022A'!AB6</f>
        <v>55.230118334229083</v>
      </c>
      <c r="O30">
        <f>'ASq P14H022A'!AC6</f>
        <v>414.54996524812657</v>
      </c>
      <c r="P30">
        <f>'ASq P14H022A'!AF6</f>
        <v>0.34478788609618144</v>
      </c>
      <c r="Q30">
        <f t="shared" si="2"/>
        <v>5.257262083868306</v>
      </c>
      <c r="R30">
        <f t="shared" si="8"/>
        <v>0.19021307746259392</v>
      </c>
    </row>
    <row r="31" spans="3:18" x14ac:dyDescent="0.45">
      <c r="C31">
        <f>'ASq P14H022A'!Q7+1</f>
        <v>3.6</v>
      </c>
      <c r="D31">
        <f>'ASq P14H022A'!R7</f>
        <v>100.83484708957269</v>
      </c>
      <c r="E31">
        <f>'ASq P14H022A'!S7</f>
        <v>665.70278319542194</v>
      </c>
      <c r="F31">
        <f>'ASq P14H022A'!V7</f>
        <v>0.4025260206702278</v>
      </c>
      <c r="G31">
        <f t="shared" si="0"/>
        <v>2.0245049136787845</v>
      </c>
      <c r="H31">
        <f t="shared" si="6"/>
        <v>0.49394792437567958</v>
      </c>
      <c r="I31">
        <f>'ASq P14H022A'!W7</f>
        <v>85.148307953661345</v>
      </c>
      <c r="J31">
        <f>'ASq P14H022A'!X7</f>
        <v>586.34489418904673</v>
      </c>
      <c r="K31">
        <f>'ASq P14H022A'!AA7</f>
        <v>0.38591047139453505</v>
      </c>
      <c r="L31">
        <f t="shared" si="1"/>
        <v>3.1780641016741509</v>
      </c>
      <c r="M31">
        <f t="shared" si="7"/>
        <v>0.31465696348705391</v>
      </c>
      <c r="N31">
        <f>'ASq P14H022A'!AB7</f>
        <v>55.082083795756276</v>
      </c>
      <c r="O31">
        <f>'ASq P14H022A'!AC7</f>
        <v>420.85933125632459</v>
      </c>
      <c r="P31">
        <f>'ASq P14H022A'!AF7</f>
        <v>0.34780601569721992</v>
      </c>
      <c r="Q31">
        <f t="shared" si="2"/>
        <v>5.0093827298159237</v>
      </c>
      <c r="R31">
        <f t="shared" si="8"/>
        <v>0.19962539377316579</v>
      </c>
    </row>
    <row r="32" spans="3:18" x14ac:dyDescent="0.45">
      <c r="C32">
        <f>'ASq P14H022A'!Q8+1</f>
        <v>3.7</v>
      </c>
      <c r="D32">
        <f>'ASq P14H022A'!R8</f>
        <v>100.76496846574979</v>
      </c>
      <c r="E32">
        <f>'ASq P14H022A'!S8</f>
        <v>673.4862510768354</v>
      </c>
      <c r="F32">
        <f>'ASq P14H022A'!V8</f>
        <v>0.4077936981862742</v>
      </c>
      <c r="G32">
        <f t="shared" si="0"/>
        <v>1.9994029741653621</v>
      </c>
      <c r="H32">
        <f t="shared" si="6"/>
        <v>0.50014930102694455</v>
      </c>
      <c r="I32">
        <f>'ASq P14H022A'!W8</f>
        <v>85.067640580783774</v>
      </c>
      <c r="J32">
        <f>'ASq P14H022A'!X8</f>
        <v>593.53696808328039</v>
      </c>
      <c r="K32">
        <f>'ASq P14H022A'!AA8</f>
        <v>0.39063961623583499</v>
      </c>
      <c r="L32">
        <f t="shared" si="1"/>
        <v>3.1103475257945692</v>
      </c>
      <c r="M32">
        <f t="shared" si="7"/>
        <v>0.32150748162604115</v>
      </c>
      <c r="N32">
        <f>'ASq P14H022A'!AB8</f>
        <v>54.934049257283462</v>
      </c>
      <c r="O32">
        <f>'ASq P14H022A'!AC8</f>
        <v>427.16869726452268</v>
      </c>
      <c r="P32">
        <f>'ASq P14H022A'!AF8</f>
        <v>0.3505111706940976</v>
      </c>
      <c r="Q32">
        <f t="shared" si="2"/>
        <v>4.8135994741727259</v>
      </c>
      <c r="R32">
        <f t="shared" si="8"/>
        <v>0.20774474597761622</v>
      </c>
    </row>
    <row r="33" spans="3:18" x14ac:dyDescent="0.45">
      <c r="C33">
        <f>'ASq P14H022A'!Q9+1</f>
        <v>3.8</v>
      </c>
      <c r="D33">
        <f>'ASq P14H022A'!R9</f>
        <v>100.69508984192689</v>
      </c>
      <c r="E33">
        <f>'ASq P14H022A'!S9</f>
        <v>681.26971895824886</v>
      </c>
      <c r="F33">
        <f>'ASq P14H022A'!V9</f>
        <v>0.41273442548978528</v>
      </c>
      <c r="G33">
        <f t="shared" si="0"/>
        <v>1.9763264741913129</v>
      </c>
      <c r="H33">
        <f t="shared" si="6"/>
        <v>0.50598927508127778</v>
      </c>
      <c r="I33">
        <f>'ASq P14H022A'!W9</f>
        <v>84.986973207906203</v>
      </c>
      <c r="J33">
        <f>'ASq P14H022A'!X9</f>
        <v>600.72904197751416</v>
      </c>
      <c r="K33">
        <f>'ASq P14H022A'!AA9</f>
        <v>0.39505286915219923</v>
      </c>
      <c r="L33">
        <f t="shared" si="1"/>
        <v>3.0501527448960006</v>
      </c>
      <c r="M33">
        <f t="shared" si="7"/>
        <v>0.32785243351283261</v>
      </c>
      <c r="N33">
        <f>'ASq P14H022A'!AB9</f>
        <v>54.786014718810648</v>
      </c>
      <c r="O33">
        <f>'ASq P14H022A'!AC9</f>
        <v>433.47806327272065</v>
      </c>
      <c r="P33">
        <f>'ASq P14H022A'!AF9</f>
        <v>0.35292633959147979</v>
      </c>
      <c r="Q33">
        <f t="shared" si="2"/>
        <v>4.6553376457884852</v>
      </c>
      <c r="R33">
        <f t="shared" si="8"/>
        <v>0.21480719038814802</v>
      </c>
    </row>
    <row r="34" spans="3:18" x14ac:dyDescent="0.45">
      <c r="C34">
        <f>'ASq P14H022A'!Q10+1</f>
        <v>3.9</v>
      </c>
      <c r="D34">
        <f>'ASq P14H022A'!R10</f>
        <v>100.62521121810397</v>
      </c>
      <c r="E34">
        <f>'ASq P14H022A'!S10</f>
        <v>689.0531868396622</v>
      </c>
      <c r="F34">
        <f>'ASq P14H022A'!V10</f>
        <v>0.41736818525058261</v>
      </c>
      <c r="G34">
        <f t="shared" si="0"/>
        <v>1.955065606950305</v>
      </c>
      <c r="H34">
        <f t="shared" si="6"/>
        <v>0.51149178648786831</v>
      </c>
      <c r="I34">
        <f>'ASq P14H022A'!W10</f>
        <v>84.906305835028633</v>
      </c>
      <c r="J34">
        <f>'ASq P14H022A'!X10</f>
        <v>607.92111587174782</v>
      </c>
      <c r="K34">
        <f>'ASq P14H022A'!AA10</f>
        <v>0.39917009619269411</v>
      </c>
      <c r="L34">
        <f t="shared" si="1"/>
        <v>2.9964021520606328</v>
      </c>
      <c r="M34">
        <f t="shared" si="7"/>
        <v>0.33373357421743194</v>
      </c>
      <c r="N34">
        <f>'ASq P14H022A'!AB10</f>
        <v>54.637980180337841</v>
      </c>
      <c r="O34">
        <f>'ASq P14H022A'!AC10</f>
        <v>439.78742928091873</v>
      </c>
      <c r="P34">
        <f>'ASq P14H022A'!AF10</f>
        <v>0.3550725560031287</v>
      </c>
      <c r="Q34">
        <f t="shared" si="2"/>
        <v>4.5252320268141615</v>
      </c>
      <c r="R34">
        <f t="shared" si="8"/>
        <v>0.22098314386412063</v>
      </c>
    </row>
    <row r="35" spans="3:18" x14ac:dyDescent="0.45">
      <c r="C35">
        <f>'ASq P14H022A'!Q11+1</f>
        <v>4</v>
      </c>
      <c r="D35">
        <f>'ASq P14H022A'!R11</f>
        <v>100.55533259428107</v>
      </c>
      <c r="E35">
        <f>'ASq P14H022A'!S11</f>
        <v>696.83665472107566</v>
      </c>
      <c r="F35">
        <f>'ASq P14H022A'!V11</f>
        <v>0.42171346410651855</v>
      </c>
      <c r="G35">
        <f t="shared" ref="G35:G66" si="9">$B$2/$B$3*LOG(((C35^($B$3/$B$2)-1)/F35)+1,C35)</f>
        <v>1.9354383944653777</v>
      </c>
      <c r="H35">
        <f t="shared" si="6"/>
        <v>0.51667880665156896</v>
      </c>
      <c r="I35">
        <f>'ASq P14H022A'!W11</f>
        <v>84.825638462151062</v>
      </c>
      <c r="J35">
        <f>'ASq P14H022A'!X11</f>
        <v>615.11318976598159</v>
      </c>
      <c r="K35">
        <f>'ASq P14H022A'!AA11</f>
        <v>0.40300964958700186</v>
      </c>
      <c r="L35">
        <f t="shared" ref="L35:L66" si="10">$B$2/$B$3*LOG(((H35^($B$3/$B$2)-1)/K35)+1,H35)</f>
        <v>2.9482191742567014</v>
      </c>
      <c r="M35">
        <f t="shared" si="7"/>
        <v>0.33918780826466804</v>
      </c>
      <c r="N35">
        <f>'ASq P14H022A'!AB11</f>
        <v>54.489945641865027</v>
      </c>
      <c r="O35">
        <f>'ASq P14H022A'!AC11</f>
        <v>446.09679528911676</v>
      </c>
      <c r="P35">
        <f>'ASq P14H022A'!AF11</f>
        <v>0.3569690954281412</v>
      </c>
      <c r="Q35">
        <f t="shared" ref="Q35:Q66" si="11">$B$2/$B$3*LOG(((M35^($B$3/$B$2)-1)/P35)+1,M35)</f>
        <v>4.4169383762396937</v>
      </c>
      <c r="R35">
        <f t="shared" si="8"/>
        <v>0.22640116633262558</v>
      </c>
    </row>
    <row r="36" spans="3:18" x14ac:dyDescent="0.45">
      <c r="C36">
        <f>'ASq P14H022A'!Q12+1</f>
        <v>4.0999999999999996</v>
      </c>
      <c r="D36">
        <f>'ASq P14H022A'!R12</f>
        <v>100.48545397045817</v>
      </c>
      <c r="E36">
        <f>'ASq P14H022A'!S12</f>
        <v>704.62012260248912</v>
      </c>
      <c r="F36">
        <f>'ASq P14H022A'!V12</f>
        <v>0.42578739004328892</v>
      </c>
      <c r="G36">
        <f t="shared" si="9"/>
        <v>1.9172862169404563</v>
      </c>
      <c r="H36">
        <f t="shared" si="6"/>
        <v>0.5215705360860351</v>
      </c>
      <c r="I36">
        <f>'ASq P14H022A'!W12</f>
        <v>84.744971089273491</v>
      </c>
      <c r="J36">
        <f>'ASq P14H022A'!X12</f>
        <v>622.30526366021536</v>
      </c>
      <c r="K36">
        <f>'ASq P14H022A'!AA12</f>
        <v>0.40658850820705256</v>
      </c>
      <c r="L36">
        <f t="shared" si="10"/>
        <v>2.9048828083596239</v>
      </c>
      <c r="M36">
        <f t="shared" si="7"/>
        <v>0.34424796660375301</v>
      </c>
      <c r="N36">
        <f>'ASq P14H022A'!AB12</f>
        <v>54.341911103392221</v>
      </c>
      <c r="O36">
        <f>'ASq P14H022A'!AC12</f>
        <v>452.40616129731484</v>
      </c>
      <c r="P36">
        <f>'ASq P14H022A'!AF12</f>
        <v>0.35863364885878185</v>
      </c>
      <c r="Q36">
        <f t="shared" si="11"/>
        <v>4.3259788898082032</v>
      </c>
      <c r="R36">
        <f t="shared" si="8"/>
        <v>0.23116155336678862</v>
      </c>
    </row>
    <row r="37" spans="3:18" x14ac:dyDescent="0.45">
      <c r="C37">
        <f>'ASq P14H022A'!Q13+1</f>
        <v>4.2</v>
      </c>
      <c r="D37">
        <f>'ASq P14H022A'!R13</f>
        <v>100.41557534663526</v>
      </c>
      <c r="E37">
        <f>'ASq P14H022A'!S13</f>
        <v>712.40359048390246</v>
      </c>
      <c r="F37">
        <f>'ASq P14H022A'!V13</f>
        <v>0.42960585460435236</v>
      </c>
      <c r="G37">
        <f t="shared" si="9"/>
        <v>1.9004701781882871</v>
      </c>
      <c r="H37">
        <f t="shared" si="6"/>
        <v>0.52618557843054248</v>
      </c>
      <c r="I37">
        <f>'ASq P14H022A'!W13</f>
        <v>84.664303716395935</v>
      </c>
      <c r="J37">
        <f>'ASq P14H022A'!X13</f>
        <v>629.49733755444902</v>
      </c>
      <c r="K37">
        <f>'ASq P14H022A'!AA13</f>
        <v>0.40992240244153405</v>
      </c>
      <c r="L37">
        <f t="shared" si="10"/>
        <v>2.8657940980633456</v>
      </c>
      <c r="M37">
        <f t="shared" si="7"/>
        <v>0.34894342223531788</v>
      </c>
      <c r="N37">
        <f>'ASq P14H022A'!AB13</f>
        <v>54.193876564919407</v>
      </c>
      <c r="O37">
        <f>'ASq P14H022A'!AC13</f>
        <v>458.71552730551286</v>
      </c>
      <c r="P37">
        <f>'ASq P14H022A'!AF13</f>
        <v>0.36008247636064727</v>
      </c>
      <c r="Q37">
        <f t="shared" si="11"/>
        <v>4.2490876085767635</v>
      </c>
      <c r="R37">
        <f t="shared" si="8"/>
        <v>0.23534464151351098</v>
      </c>
    </row>
    <row r="38" spans="3:18" x14ac:dyDescent="0.45">
      <c r="C38">
        <f>'ASq P14H022A'!Q14+1</f>
        <v>4.3</v>
      </c>
      <c r="D38">
        <f>'ASq P14H022A'!R14</f>
        <v>100.34569672281235</v>
      </c>
      <c r="E38">
        <f>'ASq P14H022A'!S14</f>
        <v>720.18705836531581</v>
      </c>
      <c r="F38">
        <f>'ASq P14H022A'!V14</f>
        <v>0.43318362190058179</v>
      </c>
      <c r="G38">
        <f t="shared" si="9"/>
        <v>1.8848681300791543</v>
      </c>
      <c r="H38">
        <f t="shared" si="6"/>
        <v>0.53054109411781791</v>
      </c>
      <c r="I38">
        <f>'ASq P14H022A'!W14</f>
        <v>84.583636343518364</v>
      </c>
      <c r="J38">
        <f>'ASq P14H022A'!X14</f>
        <v>636.68941144868268</v>
      </c>
      <c r="K38">
        <f>'ASq P14H022A'!AA14</f>
        <v>0.41302592550961564</v>
      </c>
      <c r="L38">
        <f t="shared" si="10"/>
        <v>2.8304510145593715</v>
      </c>
      <c r="M38">
        <f t="shared" si="7"/>
        <v>0.35330058526226582</v>
      </c>
      <c r="N38">
        <f>'ASq P14H022A'!AB14</f>
        <v>54.045842026446593</v>
      </c>
      <c r="O38">
        <f>'ASq P14H022A'!AC14</f>
        <v>465.02489331371089</v>
      </c>
      <c r="P38">
        <f>'ASq P14H022A'!AF14</f>
        <v>0.36133054328302522</v>
      </c>
      <c r="Q38">
        <f t="shared" si="11"/>
        <v>4.1838175702525788</v>
      </c>
      <c r="R38">
        <f t="shared" si="8"/>
        <v>0.23901615766187184</v>
      </c>
    </row>
    <row r="39" spans="3:18" x14ac:dyDescent="0.45">
      <c r="C39">
        <f>'ASq P14H022A'!Q15+1</f>
        <v>4.4000000000000004</v>
      </c>
      <c r="D39">
        <f>'ASq P14H022A'!R15</f>
        <v>100.27581809898945</v>
      </c>
      <c r="E39">
        <f>'ASq P14H022A'!S15</f>
        <v>727.97052624672938</v>
      </c>
      <c r="F39">
        <f>'ASq P14H022A'!V15</f>
        <v>0.43653442609492554</v>
      </c>
      <c r="G39">
        <f t="shared" si="9"/>
        <v>1.8703722205700934</v>
      </c>
      <c r="H39">
        <f t="shared" si="6"/>
        <v>0.53465293645945933</v>
      </c>
      <c r="I39">
        <f>'ASq P14H022A'!W15</f>
        <v>84.502968970640794</v>
      </c>
      <c r="J39">
        <f>'ASq P14H022A'!X15</f>
        <v>643.88148534291645</v>
      </c>
      <c r="K39">
        <f>'ASq P14H022A'!AA15</f>
        <v>0.41591263293767833</v>
      </c>
      <c r="L39">
        <f t="shared" si="10"/>
        <v>2.798429360948715</v>
      </c>
      <c r="M39">
        <f t="shared" si="7"/>
        <v>0.35734330619693866</v>
      </c>
      <c r="N39">
        <f>'ASq P14H022A'!AB15</f>
        <v>53.897807487973779</v>
      </c>
      <c r="O39">
        <f>'ASq P14H022A'!AC15</f>
        <v>471.33425932190892</v>
      </c>
      <c r="P39">
        <f>'ASq P14H022A'!AF15</f>
        <v>0.36239164135750762</v>
      </c>
      <c r="Q39">
        <f t="shared" si="11"/>
        <v>4.128293917316836</v>
      </c>
      <c r="R39">
        <f t="shared" si="8"/>
        <v>0.24223081496337476</v>
      </c>
    </row>
    <row r="40" spans="3:18" x14ac:dyDescent="0.45">
      <c r="C40">
        <f>'ASq P14H022A'!Q16+1</f>
        <v>4.5</v>
      </c>
      <c r="D40">
        <f>'ASq P14H022A'!R16</f>
        <v>100.20593947516655</v>
      </c>
      <c r="E40">
        <f>'ASq P14H022A'!S16</f>
        <v>735.75399412814272</v>
      </c>
      <c r="F40">
        <f>'ASq P14H022A'!V16</f>
        <v>0.43967105879266172</v>
      </c>
      <c r="G40">
        <f t="shared" si="9"/>
        <v>1.8568868607962443</v>
      </c>
      <c r="H40">
        <f t="shared" si="6"/>
        <v>0.53853577248707218</v>
      </c>
      <c r="I40">
        <f>'ASq P14H022A'!W16</f>
        <v>84.422301597763223</v>
      </c>
      <c r="J40">
        <f>'ASq P14H022A'!X16</f>
        <v>651.07355923715022</v>
      </c>
      <c r="K40">
        <f>'ASq P14H022A'!AA16</f>
        <v>0.41859513167124401</v>
      </c>
      <c r="L40">
        <f t="shared" si="10"/>
        <v>2.7693680659599136</v>
      </c>
      <c r="M40">
        <f t="shared" si="7"/>
        <v>0.36109320833573694</v>
      </c>
      <c r="N40">
        <f>'ASq P14H022A'!AB16</f>
        <v>53.749772949500972</v>
      </c>
      <c r="O40">
        <f>'ASq P14H022A'!AC16</f>
        <v>477.64362533010694</v>
      </c>
      <c r="P40">
        <f>'ASq P14H022A'!AF16</f>
        <v>0.36327849661036077</v>
      </c>
      <c r="Q40">
        <f t="shared" si="11"/>
        <v>4.0810526908957883</v>
      </c>
      <c r="R40">
        <f t="shared" si="8"/>
        <v>0.24503481717617831</v>
      </c>
    </row>
    <row r="41" spans="3:18" x14ac:dyDescent="0.45">
      <c r="C41">
        <f>'ASq P14H022A'!Q17+1</f>
        <v>4.5999999999999996</v>
      </c>
      <c r="D41">
        <f>'ASq P14H022A'!R17</f>
        <v>100.13606085134364</v>
      </c>
      <c r="E41">
        <f>'ASq P14H022A'!S17</f>
        <v>743.53746200955607</v>
      </c>
      <c r="F41">
        <f>'ASq P14H022A'!V17</f>
        <v>0.44260544756353926</v>
      </c>
      <c r="G41">
        <f t="shared" si="9"/>
        <v>1.8443270299033354</v>
      </c>
      <c r="H41">
        <f t="shared" si="6"/>
        <v>0.54220319053308663</v>
      </c>
      <c r="I41">
        <f>'ASq P14H022A'!W17</f>
        <v>84.341634224885652</v>
      </c>
      <c r="J41">
        <f>'ASq P14H022A'!X17</f>
        <v>658.26563313138399</v>
      </c>
      <c r="K41">
        <f>'ASq P14H022A'!AA17</f>
        <v>0.42108516008415259</v>
      </c>
      <c r="L41">
        <f t="shared" si="10"/>
        <v>2.7429577238279452</v>
      </c>
      <c r="M41">
        <f t="shared" si="7"/>
        <v>0.3645699644996519</v>
      </c>
      <c r="N41">
        <f>'ASq P14H022A'!AB17</f>
        <v>53.601738411028158</v>
      </c>
      <c r="O41">
        <f>'ASq P14H022A'!AC17</f>
        <v>483.95299133830497</v>
      </c>
      <c r="P41">
        <f>'ASq P14H022A'!AF17</f>
        <v>0.36400286573637924</v>
      </c>
      <c r="Q41">
        <f t="shared" si="11"/>
        <v>4.0409321271822991</v>
      </c>
      <c r="R41">
        <f t="shared" si="8"/>
        <v>0.24746765561174863</v>
      </c>
    </row>
    <row r="42" spans="3:18" x14ac:dyDescent="0.45">
      <c r="C42">
        <f>'ASq P14H022A'!Q18+1</f>
        <v>4.7</v>
      </c>
      <c r="D42">
        <f>'ASq P14H022A'!R18</f>
        <v>100.06618222752073</v>
      </c>
      <c r="E42">
        <f>'ASq P14H022A'!S18</f>
        <v>751.32092989096964</v>
      </c>
      <c r="F42">
        <f>'ASq P14H022A'!V18</f>
        <v>0.44534872665073866</v>
      </c>
      <c r="G42">
        <f t="shared" si="9"/>
        <v>1.8326168538597731</v>
      </c>
      <c r="H42">
        <f t="shared" si="6"/>
        <v>0.54566779624112161</v>
      </c>
      <c r="I42">
        <f>'ASq P14H022A'!W18</f>
        <v>84.260966852008082</v>
      </c>
      <c r="J42">
        <f>'ASq P14H022A'!X18</f>
        <v>665.45770702561765</v>
      </c>
      <c r="K42">
        <f>'ASq P14H022A'!AA18</f>
        <v>0.42339365997071882</v>
      </c>
      <c r="L42">
        <f t="shared" si="10"/>
        <v>2.7189315674531245</v>
      </c>
      <c r="M42">
        <f t="shared" si="7"/>
        <v>0.3677915295737727</v>
      </c>
      <c r="N42">
        <f>'ASq P14H022A'!AB18</f>
        <v>53.453703872555351</v>
      </c>
      <c r="O42">
        <f>'ASq P14H022A'!AC18</f>
        <v>490.26235734650299</v>
      </c>
      <c r="P42">
        <f>'ASq P14H022A'!AF18</f>
        <v>0.36457562234894242</v>
      </c>
      <c r="Q42">
        <f t="shared" si="11"/>
        <v>4.0069973105261454</v>
      </c>
      <c r="R42">
        <f t="shared" si="8"/>
        <v>0.24956343179294357</v>
      </c>
    </row>
    <row r="43" spans="3:18" x14ac:dyDescent="0.45">
      <c r="C43">
        <f>'ASq P14H022A'!Q19+1</f>
        <v>4.8</v>
      </c>
      <c r="D43">
        <f>'ASq P14H022A'!R19</f>
        <v>99.996303603697825</v>
      </c>
      <c r="E43">
        <f>'ASq P14H022A'!S19</f>
        <v>759.10439777238298</v>
      </c>
      <c r="F43">
        <f>'ASq P14H022A'!V19</f>
        <v>0.44791130077729635</v>
      </c>
      <c r="G43">
        <f t="shared" si="9"/>
        <v>1.8216884078912516</v>
      </c>
      <c r="H43">
        <f t="shared" si="6"/>
        <v>0.54894129845047379</v>
      </c>
      <c r="I43">
        <f>'ASq P14H022A'!W19</f>
        <v>84.180299479130511</v>
      </c>
      <c r="J43">
        <f>'ASq P14H022A'!X19</f>
        <v>672.64978091985131</v>
      </c>
      <c r="K43">
        <f>'ASq P14H022A'!AA19</f>
        <v>0.42553084145808451</v>
      </c>
      <c r="L43">
        <f t="shared" si="10"/>
        <v>2.6970582880467426</v>
      </c>
      <c r="M43">
        <f t="shared" si="7"/>
        <v>0.37077433751875555</v>
      </c>
      <c r="N43">
        <f>'ASq P14H022A'!AB19</f>
        <v>53.305669334082538</v>
      </c>
      <c r="O43">
        <f>'ASq P14H022A'!AC19</f>
        <v>496.57172335470102</v>
      </c>
      <c r="P43">
        <f>'ASq P14H022A'!AF19</f>
        <v>0.36500683432482101</v>
      </c>
      <c r="Q43">
        <f t="shared" si="11"/>
        <v>3.9784866881850882</v>
      </c>
      <c r="R43">
        <f t="shared" si="8"/>
        <v>0.25135185269557392</v>
      </c>
    </row>
    <row r="44" spans="3:18" x14ac:dyDescent="0.45">
      <c r="C44">
        <f>'ASq P14H022A'!Q20+1</f>
        <v>4.9000000000000004</v>
      </c>
      <c r="D44">
        <f>'ASq P14H022A'!R20</f>
        <v>99.926424979874923</v>
      </c>
      <c r="E44">
        <f>'ASq P14H022A'!S20</f>
        <v>766.88786565379633</v>
      </c>
      <c r="F44">
        <f>'ASq P14H022A'!V20</f>
        <v>0.45030290283863839</v>
      </c>
      <c r="G44">
        <f t="shared" si="9"/>
        <v>1.8114807024948285</v>
      </c>
      <c r="H44">
        <f t="shared" si="6"/>
        <v>0.55203458619391765</v>
      </c>
      <c r="I44">
        <f>'ASq P14H022A'!W20</f>
        <v>84.099632106252955</v>
      </c>
      <c r="J44">
        <f>'ASq P14H022A'!X20</f>
        <v>679.84185481408508</v>
      </c>
      <c r="K44">
        <f>'ASq P14H022A'!AA20</f>
        <v>0.42750624165038348</v>
      </c>
      <c r="L44">
        <f t="shared" si="10"/>
        <v>2.6771362718196006</v>
      </c>
      <c r="M44">
        <f t="shared" si="7"/>
        <v>0.3735334695235063</v>
      </c>
      <c r="N44">
        <f>'ASq P14H022A'!AB20</f>
        <v>53.157634795609724</v>
      </c>
      <c r="O44">
        <f>'ASq P14H022A'!AC20</f>
        <v>502.88108936289905</v>
      </c>
      <c r="P44">
        <f>'ASq P14H022A'!AF20</f>
        <v>0.36530583329648258</v>
      </c>
      <c r="Q44">
        <f t="shared" si="11"/>
        <v>3.9547733048881515</v>
      </c>
      <c r="R44">
        <f t="shared" si="8"/>
        <v>0.25285899415877694</v>
      </c>
    </row>
    <row r="45" spans="3:18" x14ac:dyDescent="0.45">
      <c r="C45">
        <f>'ASq P14H022A'!Q21+1</f>
        <v>5</v>
      </c>
      <c r="D45">
        <f>'ASq P14H022A'!R21</f>
        <v>99.856546356052021</v>
      </c>
      <c r="E45">
        <f>'ASq P14H022A'!S21</f>
        <v>774.67133353520978</v>
      </c>
      <c r="F45">
        <f>'ASq P14H022A'!V21</f>
        <v>0.45253264616633482</v>
      </c>
      <c r="G45">
        <f t="shared" si="9"/>
        <v>1.8019388209852334</v>
      </c>
      <c r="H45">
        <f t="shared" si="6"/>
        <v>0.5549577978753113</v>
      </c>
      <c r="I45">
        <f>'ASq P14H022A'!W21</f>
        <v>84.018964733375384</v>
      </c>
      <c r="J45">
        <f>'ASq P14H022A'!X21</f>
        <v>687.03392870831885</v>
      </c>
      <c r="K45">
        <f>'ASq P14H022A'!AA21</f>
        <v>0.42932877770972272</v>
      </c>
      <c r="L45">
        <f t="shared" si="10"/>
        <v>2.6589889354450493</v>
      </c>
      <c r="M45">
        <f t="shared" si="7"/>
        <v>0.37608279849145915</v>
      </c>
      <c r="N45">
        <f>'ASq P14H022A'!AB21</f>
        <v>53.00960025713691</v>
      </c>
      <c r="O45">
        <f>'ASq P14H022A'!AC21</f>
        <v>509.19045537109713</v>
      </c>
      <c r="P45">
        <f>'ASq P14H022A'!AF21</f>
        <v>0.36548127720403806</v>
      </c>
      <c r="Q45">
        <f t="shared" si="11"/>
        <v>3.9353361857895313</v>
      </c>
      <c r="R45">
        <f t="shared" si="8"/>
        <v>0.25410789645138637</v>
      </c>
    </row>
    <row r="46" spans="3:18" x14ac:dyDescent="0.45">
      <c r="C46">
        <f>'ASq P14H022A'!Q22+1</f>
        <v>5.0999999999999996</v>
      </c>
      <c r="D46">
        <f>'ASq P14H022A'!R22</f>
        <v>99.78666773222912</v>
      </c>
      <c r="E46">
        <f>'ASq P14H022A'!S22</f>
        <v>782.45480141662324</v>
      </c>
      <c r="F46">
        <f>'ASq P14H022A'!V22</f>
        <v>0.45460907196001793</v>
      </c>
      <c r="G46">
        <f t="shared" si="9"/>
        <v>1.7930131827687283</v>
      </c>
      <c r="H46">
        <f t="shared" si="6"/>
        <v>0.55772038354777953</v>
      </c>
      <c r="I46">
        <f>'ASq P14H022A'!W22</f>
        <v>83.938297360497813</v>
      </c>
      <c r="J46">
        <f>'ASq P14H022A'!X22</f>
        <v>694.22600260255251</v>
      </c>
      <c r="K46">
        <f>'ASq P14H022A'!AA22</f>
        <v>0.43100679498816896</v>
      </c>
      <c r="L46">
        <f t="shared" si="10"/>
        <v>2.6424609216746178</v>
      </c>
      <c r="M46">
        <f t="shared" si="7"/>
        <v>0.37843511394910839</v>
      </c>
      <c r="N46">
        <f>'ASq P14H022A'!AB22</f>
        <v>52.861565718664103</v>
      </c>
      <c r="O46">
        <f>'ASq P14H022A'!AC22</f>
        <v>515.4998213792951</v>
      </c>
      <c r="P46">
        <f>'ASq P14H022A'!AF22</f>
        <v>0.36554120669932849</v>
      </c>
      <c r="Q46">
        <f t="shared" si="11"/>
        <v>3.9197388640756974</v>
      </c>
      <c r="R46">
        <f t="shared" si="8"/>
        <v>0.25511903590440005</v>
      </c>
    </row>
    <row r="47" spans="3:18" x14ac:dyDescent="0.45">
      <c r="C47">
        <f>'ASq P14H022A'!Q23+1</f>
        <v>5.2</v>
      </c>
      <c r="D47">
        <f>'ASq P14H022A'!R23</f>
        <v>99.716789108406203</v>
      </c>
      <c r="E47">
        <f>'ASq P14H022A'!S23</f>
        <v>790.23826929803658</v>
      </c>
      <c r="F47">
        <f>'ASq P14H022A'!V23</f>
        <v>0.45654019240903787</v>
      </c>
      <c r="G47">
        <f t="shared" si="9"/>
        <v>1.7846589114462823</v>
      </c>
      <c r="H47">
        <f t="shared" si="6"/>
        <v>0.56033116108982584</v>
      </c>
      <c r="I47">
        <f>'ASq P14H022A'!W23</f>
        <v>83.857629987620243</v>
      </c>
      <c r="J47">
        <f>'ASq P14H022A'!X23</f>
        <v>701.41807649678617</v>
      </c>
      <c r="K47">
        <f>'ASq P14H022A'!AA23</f>
        <v>0.43254811074730132</v>
      </c>
      <c r="L47">
        <f t="shared" si="10"/>
        <v>2.6274149742759603</v>
      </c>
      <c r="M47">
        <f t="shared" si="7"/>
        <v>0.38060223062996401</v>
      </c>
      <c r="N47">
        <f>'ASq P14H022A'!AB23</f>
        <v>52.713531180191289</v>
      </c>
      <c r="O47">
        <f>'ASq P14H022A'!AC23</f>
        <v>521.80918738749324</v>
      </c>
      <c r="P47">
        <f>'ASq P14H022A'!AF23</f>
        <v>0.36549309609251474</v>
      </c>
      <c r="Q47">
        <f t="shared" si="11"/>
        <v>3.9076130332457133</v>
      </c>
      <c r="R47">
        <f t="shared" si="8"/>
        <v>0.25591070341204875</v>
      </c>
    </row>
    <row r="48" spans="3:18" x14ac:dyDescent="0.45">
      <c r="C48">
        <f>'ASq P14H022A'!Q24+1</f>
        <v>5.3</v>
      </c>
      <c r="D48">
        <f>'ASq P14H022A'!R24</f>
        <v>99.646910484583302</v>
      </c>
      <c r="E48">
        <f>'ASq P14H022A'!S24</f>
        <v>798.02173717944993</v>
      </c>
      <c r="F48">
        <f>'ASq P14H022A'!V24</f>
        <v>0.45833352996083271</v>
      </c>
      <c r="G48">
        <f t="shared" si="9"/>
        <v>1.7768352907285856</v>
      </c>
      <c r="H48">
        <f t="shared" si="6"/>
        <v>0.56279836697184982</v>
      </c>
      <c r="I48">
        <f>'ASq P14H022A'!W24</f>
        <v>83.776962614742672</v>
      </c>
      <c r="J48">
        <f>'ASq P14H022A'!X24</f>
        <v>708.61015039101994</v>
      </c>
      <c r="K48">
        <f>'ASq P14H022A'!AA24</f>
        <v>0.43396005393533604</v>
      </c>
      <c r="L48">
        <f t="shared" si="10"/>
        <v>2.6137293538936626</v>
      </c>
      <c r="M48">
        <f t="shared" si="7"/>
        <v>0.38259508334721187</v>
      </c>
      <c r="N48">
        <f>'ASq P14H022A'!AB24</f>
        <v>52.565496641718482</v>
      </c>
      <c r="O48">
        <f>'ASq P14H022A'!AC24</f>
        <v>528.11855339569115</v>
      </c>
      <c r="P48">
        <f>'ASq P14H022A'!AF24</f>
        <v>0.36534389944408652</v>
      </c>
      <c r="Q48">
        <f t="shared" si="11"/>
        <v>3.8986459372337672</v>
      </c>
      <c r="R48">
        <f t="shared" si="8"/>
        <v>0.25649931183787794</v>
      </c>
    </row>
    <row r="49" spans="3:18" x14ac:dyDescent="0.45">
      <c r="C49">
        <f>'ASq P14H022A'!Q25+1</f>
        <v>5.4</v>
      </c>
      <c r="D49">
        <f>'ASq P14H022A'!R25</f>
        <v>99.5770318607604</v>
      </c>
      <c r="E49">
        <f>'ASq P14H022A'!S25</f>
        <v>805.8052050608635</v>
      </c>
      <c r="F49">
        <f>'ASq P14H022A'!V25</f>
        <v>0.45999615313740555</v>
      </c>
      <c r="G49">
        <f t="shared" si="9"/>
        <v>1.7695052942334699</v>
      </c>
      <c r="H49">
        <f t="shared" si="6"/>
        <v>0.56512970221611514</v>
      </c>
      <c r="I49">
        <f>'ASq P14H022A'!W25</f>
        <v>83.696295241865101</v>
      </c>
      <c r="J49">
        <f>'ASq P14H022A'!X25</f>
        <v>715.80222428525371</v>
      </c>
      <c r="K49">
        <f>'ASq P14H022A'!AA25</f>
        <v>0.43524950143456648</v>
      </c>
      <c r="L49">
        <f t="shared" si="10"/>
        <v>2.6012956879288169</v>
      </c>
      <c r="M49">
        <f t="shared" si="7"/>
        <v>0.38442381027287675</v>
      </c>
      <c r="N49">
        <f>'ASq P14H022A'!AB25</f>
        <v>52.417462103245668</v>
      </c>
      <c r="O49">
        <f>'ASq P14H022A'!AC25</f>
        <v>534.42791940388929</v>
      </c>
      <c r="P49">
        <f>'ASq P14H022A'!AF25</f>
        <v>0.36510009233009716</v>
      </c>
      <c r="Q49">
        <f t="shared" si="11"/>
        <v>3.8925705283659027</v>
      </c>
      <c r="R49">
        <f t="shared" si="8"/>
        <v>0.2568996483718945</v>
      </c>
    </row>
    <row r="50" spans="3:18" x14ac:dyDescent="0.45">
      <c r="C50">
        <f>'ASq P14H022A'!Q26+1</f>
        <v>5.5</v>
      </c>
      <c r="D50">
        <f>'ASq P14H022A'!R26</f>
        <v>99.507153236937498</v>
      </c>
      <c r="E50">
        <f>'ASq P14H022A'!S26</f>
        <v>813.58867294227684</v>
      </c>
      <c r="F50">
        <f>'ASq P14H022A'!V26</f>
        <v>0.46153470925337453</v>
      </c>
      <c r="G50">
        <f t="shared" si="9"/>
        <v>1.7626351777075551</v>
      </c>
      <c r="H50">
        <f t="shared" si="6"/>
        <v>0.56733237407673787</v>
      </c>
      <c r="I50">
        <f>'ASq P14H022A'!W26</f>
        <v>83.615627868987531</v>
      </c>
      <c r="J50">
        <f>'ASq P14H022A'!X26</f>
        <v>722.99429817948749</v>
      </c>
      <c r="K50">
        <f>'ASq P14H022A'!AA26</f>
        <v>0.43642291114247295</v>
      </c>
      <c r="L50">
        <f t="shared" si="10"/>
        <v>2.590017171150194</v>
      </c>
      <c r="M50">
        <f t="shared" si="7"/>
        <v>0.38609782635375833</v>
      </c>
      <c r="N50">
        <f>'ASq P14H022A'!AB26</f>
        <v>52.269427564772855</v>
      </c>
      <c r="O50">
        <f>'ASq P14H022A'!AC26</f>
        <v>540.73728541208732</v>
      </c>
      <c r="P50">
        <f>'ASq P14H022A'!AF26</f>
        <v>0.36476770974377348</v>
      </c>
      <c r="Q50">
        <f t="shared" si="11"/>
        <v>3.8891577031953335</v>
      </c>
      <c r="R50">
        <f t="shared" si="8"/>
        <v>0.25712508371115927</v>
      </c>
    </row>
    <row r="51" spans="3:18" x14ac:dyDescent="0.45">
      <c r="C51">
        <f>'ASq P14H022A'!Q27+1</f>
        <v>5.6</v>
      </c>
      <c r="D51">
        <f>'ASq P14H022A'!R27</f>
        <v>99.437274613114582</v>
      </c>
      <c r="E51">
        <f>'ASq P14H022A'!S27</f>
        <v>821.37214082369019</v>
      </c>
      <c r="F51">
        <f>'ASq P14H022A'!V27</f>
        <v>0.46295545434756874</v>
      </c>
      <c r="G51">
        <f t="shared" si="9"/>
        <v>1.7561941242024317</v>
      </c>
      <c r="H51">
        <f t="shared" si="6"/>
        <v>0.56941313390064208</v>
      </c>
      <c r="I51">
        <f>'ASq P14H022A'!W27</f>
        <v>83.534960496109974</v>
      </c>
      <c r="J51">
        <f>'ASq P14H022A'!X27</f>
        <v>730.18637207372103</v>
      </c>
      <c r="K51">
        <f>'ASq P14H022A'!AA27</f>
        <v>0.43748635220712179</v>
      </c>
      <c r="L51">
        <f t="shared" si="10"/>
        <v>2.5798070516275273</v>
      </c>
      <c r="M51">
        <f t="shared" si="7"/>
        <v>0.3876258882884781</v>
      </c>
      <c r="N51">
        <f>'ASq P14H022A'!AB27</f>
        <v>52.121393026300048</v>
      </c>
      <c r="O51">
        <f>'ASq P14H022A'!AC27</f>
        <v>547.04665142028534</v>
      </c>
      <c r="P51">
        <f>'ASq P14H022A'!AF27</f>
        <v>0.36435238054078783</v>
      </c>
      <c r="Q51">
        <f t="shared" si="11"/>
        <v>3.8882101179214383</v>
      </c>
      <c r="R51">
        <f t="shared" si="8"/>
        <v>0.25718774697664243</v>
      </c>
    </row>
    <row r="52" spans="3:18" x14ac:dyDescent="0.45">
      <c r="C52">
        <f>'ASq P14H022A'!Q28+1</f>
        <v>5.7</v>
      </c>
      <c r="D52">
        <f>'ASq P14H022A'!R28</f>
        <v>99.36739598929168</v>
      </c>
      <c r="E52">
        <f>'ASq P14H022A'!S28</f>
        <v>829.15560870510376</v>
      </c>
      <c r="F52">
        <f>'ASq P14H022A'!V28</f>
        <v>0.46426428060417807</v>
      </c>
      <c r="G52">
        <f t="shared" si="9"/>
        <v>1.7501539343439387</v>
      </c>
      <c r="H52">
        <f t="shared" si="6"/>
        <v>0.57137831157398111</v>
      </c>
      <c r="I52">
        <f>'ASq P14H022A'!W28</f>
        <v>83.454293123232404</v>
      </c>
      <c r="J52">
        <f>'ASq P14H022A'!X28</f>
        <v>737.3784459679548</v>
      </c>
      <c r="K52">
        <f>'ASq P14H022A'!AA28</f>
        <v>0.43844553270039832</v>
      </c>
      <c r="L52">
        <f t="shared" si="10"/>
        <v>2.5705873502312446</v>
      </c>
      <c r="M52">
        <f t="shared" si="7"/>
        <v>0.38901615224631136</v>
      </c>
      <c r="N52">
        <f>'ASq P14H022A'!AB28</f>
        <v>51.973358487827234</v>
      </c>
      <c r="O52">
        <f>'ASq P14H022A'!AC28</f>
        <v>553.35601742848337</v>
      </c>
      <c r="P52">
        <f>'ASq P14H022A'!AF28</f>
        <v>0.36385935878715442</v>
      </c>
      <c r="Q52">
        <f t="shared" si="11"/>
        <v>3.8895572184819986</v>
      </c>
      <c r="R52">
        <f t="shared" si="8"/>
        <v>0.25709867314672802</v>
      </c>
    </row>
    <row r="53" spans="3:18" x14ac:dyDescent="0.45">
      <c r="C53">
        <f>'ASq P14H022A'!Q29+1</f>
        <v>5.8</v>
      </c>
      <c r="D53">
        <f>'ASq P14H022A'!R29</f>
        <v>99.297517365468778</v>
      </c>
      <c r="E53">
        <f>'ASq P14H022A'!S29</f>
        <v>836.9390765865171</v>
      </c>
      <c r="F53">
        <f>'ASq P14H022A'!V29</f>
        <v>0.46546674150815415</v>
      </c>
      <c r="G53">
        <f t="shared" si="9"/>
        <v>1.7444887551403199</v>
      </c>
      <c r="H53">
        <f t="shared" si="6"/>
        <v>0.57323384690981505</v>
      </c>
      <c r="I53">
        <f>'ASq P14H022A'!W29</f>
        <v>83.373625750354833</v>
      </c>
      <c r="J53">
        <f>'ASq P14H022A'!X29</f>
        <v>744.57051986218858</v>
      </c>
      <c r="K53">
        <f>'ASq P14H022A'!AA29</f>
        <v>0.4393058249803779</v>
      </c>
      <c r="L53">
        <f t="shared" si="10"/>
        <v>2.5622877724572648</v>
      </c>
      <c r="M53">
        <f t="shared" si="7"/>
        <v>0.39027622531289213</v>
      </c>
      <c r="N53">
        <f>'ASq P14H022A'!AB29</f>
        <v>51.82532394935442</v>
      </c>
      <c r="O53">
        <f>'ASq P14H022A'!AC29</f>
        <v>559.6653834366814</v>
      </c>
      <c r="P53">
        <f>'ASq P14H022A'!AF29</f>
        <v>0.36329355232674515</v>
      </c>
      <c r="Q53">
        <f t="shared" si="11"/>
        <v>3.8930512146692258</v>
      </c>
      <c r="R53">
        <f t="shared" si="8"/>
        <v>0.25686792822862087</v>
      </c>
    </row>
    <row r="54" spans="3:18" x14ac:dyDescent="0.45">
      <c r="C54">
        <f>'ASq P14H022A'!Q30+1</f>
        <v>5.9</v>
      </c>
      <c r="D54">
        <f>'ASq P14H022A'!R30</f>
        <v>99.227638741645876</v>
      </c>
      <c r="E54">
        <f>'ASq P14H022A'!S30</f>
        <v>844.72254446793056</v>
      </c>
      <c r="F54">
        <f>'ASq P14H022A'!V30</f>
        <v>0.4665680749522696</v>
      </c>
      <c r="G54">
        <f t="shared" si="9"/>
        <v>1.7391748418425399</v>
      </c>
      <c r="H54">
        <f t="shared" si="6"/>
        <v>0.57498531829069388</v>
      </c>
      <c r="I54">
        <f>'ASq P14H022A'!W30</f>
        <v>83.292958377477262</v>
      </c>
      <c r="J54">
        <f>'ASq P14H022A'!X30</f>
        <v>751.76259375642235</v>
      </c>
      <c r="K54">
        <f>'ASq P14H022A'!AA30</f>
        <v>0.44007228896601608</v>
      </c>
      <c r="L54">
        <f t="shared" si="10"/>
        <v>2.5548447794959936</v>
      </c>
      <c r="M54">
        <f t="shared" si="7"/>
        <v>0.39141321148961339</v>
      </c>
      <c r="N54">
        <f>'ASq P14H022A'!AB30</f>
        <v>51.677289410881613</v>
      </c>
      <c r="O54">
        <f>'ASq P14H022A'!AC30</f>
        <v>565.97474944487954</v>
      </c>
      <c r="P54">
        <f>'ASq P14H022A'!AF30</f>
        <v>0.36265954884893242</v>
      </c>
      <c r="Q54">
        <f t="shared" si="11"/>
        <v>3.898563795176857</v>
      </c>
      <c r="R54">
        <f t="shared" si="8"/>
        <v>0.25650471623349064</v>
      </c>
    </row>
    <row r="55" spans="3:18" x14ac:dyDescent="0.45">
      <c r="C55">
        <f>'ASq P14H022A'!Q31+1</f>
        <v>6</v>
      </c>
      <c r="D55">
        <f>'ASq P14H022A'!R31</f>
        <v>99.15776011782296</v>
      </c>
      <c r="E55">
        <f>'ASq P14H022A'!S31</f>
        <v>852.50601234934391</v>
      </c>
      <c r="F55">
        <f>'ASq P14H022A'!V31</f>
        <v>0.46757322448938521</v>
      </c>
      <c r="G55">
        <f t="shared" si="9"/>
        <v>1.734190348245731</v>
      </c>
      <c r="H55">
        <f t="shared" si="6"/>
        <v>0.57663796884325769</v>
      </c>
      <c r="I55">
        <f>'ASq P14H022A'!W31</f>
        <v>83.212291004599692</v>
      </c>
      <c r="J55">
        <f>'ASq P14H022A'!X31</f>
        <v>758.95466765065601</v>
      </c>
      <c r="K55">
        <f>'ASq P14H022A'!AA31</f>
        <v>0.44074969352276788</v>
      </c>
      <c r="L55">
        <f t="shared" si="10"/>
        <v>2.5482007918442373</v>
      </c>
      <c r="M55">
        <f t="shared" si="7"/>
        <v>0.39243375294466454</v>
      </c>
      <c r="N55">
        <f>'ASq P14H022A'!AB31</f>
        <v>51.529254872408799</v>
      </c>
      <c r="O55">
        <f>'ASq P14H022A'!AC31</f>
        <v>572.28411545307745</v>
      </c>
      <c r="P55">
        <f>'ASq P14H022A'!AF31</f>
        <v>0.36196163970503986</v>
      </c>
      <c r="Q55">
        <f t="shared" si="11"/>
        <v>3.9059834295343996</v>
      </c>
      <c r="R55">
        <f t="shared" si="8"/>
        <v>0.25601747115430079</v>
      </c>
    </row>
    <row r="56" spans="3:18" x14ac:dyDescent="0.45">
      <c r="C56">
        <f>'ASq P14H022A'!Q32+1</f>
        <v>6.1</v>
      </c>
      <c r="D56">
        <f>'ASq P14H022A'!R32</f>
        <v>99.087881494000058</v>
      </c>
      <c r="E56">
        <f>'ASq P14H022A'!S32</f>
        <v>860.28948023075736</v>
      </c>
      <c r="F56">
        <f>'ASq P14H022A'!V32</f>
        <v>0.46848685890256314</v>
      </c>
      <c r="G56">
        <f t="shared" si="9"/>
        <v>1.7295151415421821</v>
      </c>
      <c r="H56">
        <f t="shared" si="6"/>
        <v>0.57819673039018049</v>
      </c>
      <c r="I56">
        <f>'ASq P14H022A'!W32</f>
        <v>83.131623631722121</v>
      </c>
      <c r="J56">
        <f>'ASq P14H022A'!X32</f>
        <v>766.14674154488966</v>
      </c>
      <c r="K56">
        <f>'ASq P14H022A'!AA32</f>
        <v>0.44134253613621155</v>
      </c>
      <c r="L56">
        <f t="shared" si="10"/>
        <v>2.5423035037812287</v>
      </c>
      <c r="M56">
        <f t="shared" si="7"/>
        <v>0.39334406710791064</v>
      </c>
      <c r="N56">
        <f>'ASq P14H022A'!AB32</f>
        <v>51.381220333935985</v>
      </c>
      <c r="O56">
        <f>'ASq P14H022A'!AC32</f>
        <v>578.59348146127559</v>
      </c>
      <c r="P56">
        <f>'ASq P14H022A'!AF32</f>
        <v>0.36120384169448483</v>
      </c>
      <c r="Q56">
        <f t="shared" si="11"/>
        <v>3.9152131389258624</v>
      </c>
      <c r="R56">
        <f t="shared" si="8"/>
        <v>0.25541393648733762</v>
      </c>
    </row>
    <row r="57" spans="3:18" x14ac:dyDescent="0.45">
      <c r="C57">
        <f>'ASq P14H022A'!Q33+1</f>
        <v>6.2</v>
      </c>
      <c r="D57">
        <f>'ASq P14H022A'!R33</f>
        <v>99.018002870177156</v>
      </c>
      <c r="E57">
        <f>'ASq P14H022A'!S33</f>
        <v>868.07294811217071</v>
      </c>
      <c r="F57">
        <f>'ASq P14H022A'!V33</f>
        <v>0.46931339024730551</v>
      </c>
      <c r="G57">
        <f t="shared" si="9"/>
        <v>1.725130638433086</v>
      </c>
      <c r="H57">
        <f t="shared" si="6"/>
        <v>0.57966624539709477</v>
      </c>
      <c r="I57">
        <f>'ASq P14H022A'!W33</f>
        <v>83.05095625884455</v>
      </c>
      <c r="J57">
        <f>'ASq P14H022A'!X33</f>
        <v>773.33881543912344</v>
      </c>
      <c r="K57">
        <f>'ASq P14H022A'!AA33</f>
        <v>0.4418550610318483</v>
      </c>
      <c r="L57">
        <f t="shared" si="10"/>
        <v>2.5371052910094085</v>
      </c>
      <c r="M57">
        <f t="shared" si="7"/>
        <v>0.39414998011459812</v>
      </c>
      <c r="N57">
        <f>'ASq P14H022A'!AB33</f>
        <v>51.233185795463172</v>
      </c>
      <c r="O57">
        <f>'ASq P14H022A'!AC33</f>
        <v>584.9028474694735</v>
      </c>
      <c r="P57">
        <f>'ASq P14H022A'!AF33</f>
        <v>0.36038991701714035</v>
      </c>
      <c r="Q57">
        <f t="shared" si="11"/>
        <v>3.926168644670375</v>
      </c>
      <c r="R57">
        <f t="shared" si="8"/>
        <v>0.25470123433374725</v>
      </c>
    </row>
    <row r="58" spans="3:18" x14ac:dyDescent="0.45">
      <c r="C58">
        <f>'ASq P14H022A'!Q34+1</f>
        <v>6.3</v>
      </c>
      <c r="D58">
        <f>'ASq P14H022A'!R34</f>
        <v>98.948124246354254</v>
      </c>
      <c r="E58">
        <f>'ASq P14H022A'!S34</f>
        <v>875.85641599358416</v>
      </c>
      <c r="F58">
        <f>'ASq P14H022A'!V34</f>
        <v>0.47005699050403627</v>
      </c>
      <c r="G58">
        <f t="shared" si="9"/>
        <v>1.7210196597019241</v>
      </c>
      <c r="H58">
        <f t="shared" si="6"/>
        <v>0.5810508871079354</v>
      </c>
      <c r="I58">
        <f>'ASq P14H022A'!W34</f>
        <v>82.970288885966994</v>
      </c>
      <c r="J58">
        <f>'ASq P14H022A'!X34</f>
        <v>780.53088933335721</v>
      </c>
      <c r="K58">
        <f>'ASq P14H022A'!AA34</f>
        <v>0.44229127588261008</v>
      </c>
      <c r="L58">
        <f t="shared" si="10"/>
        <v>2.5325626969333417</v>
      </c>
      <c r="M58">
        <f t="shared" si="7"/>
        <v>0.39485695703047802</v>
      </c>
      <c r="N58">
        <f>'ASq P14H022A'!AB34</f>
        <v>51.085151256990365</v>
      </c>
      <c r="O58">
        <f>'ASq P14H022A'!AC34</f>
        <v>591.21221347767164</v>
      </c>
      <c r="P58">
        <f>'ASq P14H022A'!AF34</f>
        <v>0.35952339156708496</v>
      </c>
      <c r="Q58">
        <f t="shared" si="11"/>
        <v>3.9387768232479039</v>
      </c>
      <c r="R58">
        <f t="shared" si="8"/>
        <v>0.25388592572640428</v>
      </c>
    </row>
    <row r="59" spans="3:18" x14ac:dyDescent="0.45">
      <c r="C59">
        <f>'ASq P14H022A'!Q35+1</f>
        <v>6.4</v>
      </c>
      <c r="D59">
        <f>'ASq P14H022A'!R35</f>
        <v>98.878245622531352</v>
      </c>
      <c r="E59">
        <f>'ASq P14H022A'!S35</f>
        <v>883.63988387499762</v>
      </c>
      <c r="F59">
        <f>'ASq P14H022A'!V35</f>
        <v>0.470721606964697</v>
      </c>
      <c r="G59">
        <f t="shared" si="9"/>
        <v>1.7171663008655731</v>
      </c>
      <c r="H59">
        <f t="shared" si="6"/>
        <v>0.58235477804096747</v>
      </c>
      <c r="I59">
        <f>'ASq P14H022A'!W35</f>
        <v>82.889621513089423</v>
      </c>
      <c r="J59">
        <f>'ASq P14H022A'!X35</f>
        <v>787.72296322759098</v>
      </c>
      <c r="K59">
        <f>'ASq P14H022A'!AA35</f>
        <v>0.44265496723094166</v>
      </c>
      <c r="L59">
        <f t="shared" si="10"/>
        <v>2.5286359855946361</v>
      </c>
      <c r="M59">
        <f t="shared" si="7"/>
        <v>0.39547012923049862</v>
      </c>
      <c r="N59">
        <f>'ASq P14H022A'!AB35</f>
        <v>50.937116718517551</v>
      </c>
      <c r="O59">
        <f>'ASq P14H022A'!AC35</f>
        <v>597.52157948586967</v>
      </c>
      <c r="P59">
        <f>'ASq P14H022A'!AF35</f>
        <v>0.35860757172412711</v>
      </c>
      <c r="Q59">
        <f t="shared" si="11"/>
        <v>3.9529744119966006</v>
      </c>
      <c r="R59">
        <f t="shared" si="8"/>
        <v>0.25297406352167906</v>
      </c>
    </row>
    <row r="60" spans="3:18" x14ac:dyDescent="0.45">
      <c r="C60">
        <f>'ASq P14H022A'!Q36+1</f>
        <v>6.5</v>
      </c>
      <c r="D60">
        <f>'ASq P14H022A'!R36</f>
        <v>98.808366998708436</v>
      </c>
      <c r="E60">
        <f>'ASq P14H022A'!S36</f>
        <v>891.42335175641097</v>
      </c>
      <c r="F60">
        <f>'ASq P14H022A'!V36</f>
        <v>0.47131097646472209</v>
      </c>
      <c r="G60">
        <f t="shared" si="9"/>
        <v>1.7135558168649889</v>
      </c>
      <c r="H60">
        <f t="shared" si="6"/>
        <v>0.58358180699916473</v>
      </c>
      <c r="I60">
        <f>'ASq P14H022A'!W36</f>
        <v>82.808954140211853</v>
      </c>
      <c r="J60">
        <f>'ASq P14H022A'!X36</f>
        <v>794.91503712182464</v>
      </c>
      <c r="K60">
        <f>'ASq P14H022A'!AA36</f>
        <v>0.44294971473936073</v>
      </c>
      <c r="L60">
        <f t="shared" si="10"/>
        <v>2.5252887513322935</v>
      </c>
      <c r="M60">
        <f t="shared" si="7"/>
        <v>0.39599431925256839</v>
      </c>
      <c r="N60">
        <f>'ASq P14H022A'!AB36</f>
        <v>50.789082180044744</v>
      </c>
      <c r="O60">
        <f>'ASq P14H022A'!AC36</f>
        <v>603.83094549406769</v>
      </c>
      <c r="P60">
        <f>'ASq P14H022A'!AF36</f>
        <v>0.35764555978294021</v>
      </c>
      <c r="Q60">
        <f t="shared" si="11"/>
        <v>3.9687069212708015</v>
      </c>
      <c r="R60">
        <f t="shared" si="8"/>
        <v>0.25197123895452439</v>
      </c>
    </row>
    <row r="61" spans="3:18" x14ac:dyDescent="0.45">
      <c r="C61">
        <f>'ASq P14H022A'!Q37+1</f>
        <v>6.6</v>
      </c>
      <c r="D61">
        <f>'ASq P14H022A'!R37</f>
        <v>98.738488374885534</v>
      </c>
      <c r="E61">
        <f>'ASq P14H022A'!S37</f>
        <v>899.20681963782431</v>
      </c>
      <c r="F61">
        <f>'ASq P14H022A'!V37</f>
        <v>0.47182863856051177</v>
      </c>
      <c r="G61">
        <f t="shared" si="9"/>
        <v>1.7101745190475841</v>
      </c>
      <c r="H61">
        <f t="shared" si="6"/>
        <v>0.58473564473227657</v>
      </c>
      <c r="I61">
        <f>'ASq P14H022A'!W37</f>
        <v>82.728286767334282</v>
      </c>
      <c r="J61">
        <f>'ASq P14H022A'!X37</f>
        <v>802.1071110160583</v>
      </c>
      <c r="K61">
        <f>'ASq P14H022A'!AA37</f>
        <v>0.44317890437192459</v>
      </c>
      <c r="L61">
        <f t="shared" si="10"/>
        <v>2.5224875769013311</v>
      </c>
      <c r="M61">
        <f t="shared" si="7"/>
        <v>0.39643406340514781</v>
      </c>
      <c r="N61">
        <f>'ASq P14H022A'!AB37</f>
        <v>50.64104764157193</v>
      </c>
      <c r="O61">
        <f>'ASq P14H022A'!AC37</f>
        <v>610.1403115022656</v>
      </c>
      <c r="P61">
        <f>'ASq P14H022A'!AF37</f>
        <v>0.3566402681450479</v>
      </c>
      <c r="Q61">
        <f t="shared" si="11"/>
        <v>3.9859277178497545</v>
      </c>
      <c r="R61">
        <f t="shared" si="8"/>
        <v>0.25088262276353052</v>
      </c>
    </row>
    <row r="62" spans="3:18" x14ac:dyDescent="0.45">
      <c r="C62">
        <f>'ASq P14H022A'!Q38+1</f>
        <v>6.7</v>
      </c>
      <c r="D62">
        <f>'ASq P14H022A'!R38</f>
        <v>98.668609751062633</v>
      </c>
      <c r="E62">
        <f>'ASq P14H022A'!S38</f>
        <v>906.99028751923788</v>
      </c>
      <c r="F62">
        <f>'ASq P14H022A'!V38</f>
        <v>0.47227794774262649</v>
      </c>
      <c r="G62">
        <f t="shared" si="9"/>
        <v>1.7070096829380041</v>
      </c>
      <c r="H62">
        <f t="shared" si="6"/>
        <v>0.58581975837351963</v>
      </c>
      <c r="I62">
        <f>'ASq P14H022A'!W38</f>
        <v>82.647619394456711</v>
      </c>
      <c r="J62">
        <f>'ASq P14H022A'!X38</f>
        <v>809.29918491029207</v>
      </c>
      <c r="K62">
        <f>'ASq P14H022A'!AA38</f>
        <v>0.44334574059886062</v>
      </c>
      <c r="L62">
        <f t="shared" si="10"/>
        <v>2.5202017331374358</v>
      </c>
      <c r="M62">
        <f t="shared" si="7"/>
        <v>0.39679363237128062</v>
      </c>
      <c r="N62">
        <f>'ASq P14H022A'!AB38</f>
        <v>50.493013103099116</v>
      </c>
      <c r="O62">
        <f>'ASq P14H022A'!AC38</f>
        <v>616.44967751046374</v>
      </c>
      <c r="P62">
        <f>'ASq P14H022A'!AF38</f>
        <v>0.35559443238598948</v>
      </c>
      <c r="Q62">
        <f t="shared" si="11"/>
        <v>4.0045972513915782</v>
      </c>
      <c r="R62">
        <f t="shared" si="8"/>
        <v>0.24971300163893007</v>
      </c>
    </row>
    <row r="63" spans="3:18" x14ac:dyDescent="0.45">
      <c r="C63">
        <f>'ASq P14H022A'!Q39+1</f>
        <v>6.8</v>
      </c>
      <c r="D63">
        <f>'ASq P14H022A'!R39</f>
        <v>98.598731127239731</v>
      </c>
      <c r="E63">
        <f>'ASq P14H022A'!S39</f>
        <v>914.77375540065123</v>
      </c>
      <c r="F63">
        <f>'ASq P14H022A'!V39</f>
        <v>0.47266208476612609</v>
      </c>
      <c r="G63">
        <f t="shared" si="9"/>
        <v>1.7040494655007006</v>
      </c>
      <c r="H63">
        <f t="shared" si="6"/>
        <v>0.58683742476112344</v>
      </c>
      <c r="I63">
        <f>'ASq P14H022A'!W39</f>
        <v>82.566952021579141</v>
      </c>
      <c r="J63">
        <f>'ASq P14H022A'!X39</f>
        <v>816.49125880452584</v>
      </c>
      <c r="K63">
        <f>'ASq P14H022A'!AA39</f>
        <v>0.44345325770757088</v>
      </c>
      <c r="L63">
        <f t="shared" si="10"/>
        <v>2.5184029143648061</v>
      </c>
      <c r="M63">
        <f t="shared" si="7"/>
        <v>0.39707705002089427</v>
      </c>
      <c r="N63">
        <f>'ASq P14H022A'!AB39</f>
        <v>50.344978564626302</v>
      </c>
      <c r="O63">
        <f>'ASq P14H022A'!AC39</f>
        <v>622.75904351866177</v>
      </c>
      <c r="P63">
        <f>'ASq P14H022A'!AF39</f>
        <v>0.35451062329856114</v>
      </c>
      <c r="Q63">
        <f t="shared" si="11"/>
        <v>4.0246824012215701</v>
      </c>
      <c r="R63">
        <f t="shared" si="8"/>
        <v>0.24846681062249293</v>
      </c>
    </row>
    <row r="64" spans="3:18" x14ac:dyDescent="0.45">
      <c r="C64">
        <f>'ASq P14H022A'!Q40+1</f>
        <v>6.8999999999999897</v>
      </c>
      <c r="D64">
        <f>'ASq P14H022A'!R40</f>
        <v>98.528852503416829</v>
      </c>
      <c r="E64">
        <f>'ASq P14H022A'!S40</f>
        <v>922.55722328206389</v>
      </c>
      <c r="F64">
        <f>'ASq P14H022A'!V40</f>
        <v>0.47298406717165392</v>
      </c>
      <c r="G64">
        <f t="shared" si="9"/>
        <v>1.701282830772942</v>
      </c>
      <c r="H64">
        <f t="shared" si="6"/>
        <v>0.58779174274372181</v>
      </c>
      <c r="I64">
        <f>'ASq P14H022A'!W40</f>
        <v>82.486284648701584</v>
      </c>
      <c r="J64">
        <f>'ASq P14H022A'!X40</f>
        <v>823.6833326987587</v>
      </c>
      <c r="K64">
        <f>'ASq P14H022A'!AA40</f>
        <v>0.44350433029518183</v>
      </c>
      <c r="L64">
        <f t="shared" si="10"/>
        <v>2.5170650046563834</v>
      </c>
      <c r="M64">
        <f t="shared" si="7"/>
        <v>0.39728811061695835</v>
      </c>
      <c r="N64">
        <f>'ASq P14H022A'!AB40</f>
        <v>50.19694402615351</v>
      </c>
      <c r="O64">
        <f>'ASq P14H022A'!AC40</f>
        <v>629.06840952685911</v>
      </c>
      <c r="P64">
        <f>'ASq P14H022A'!AF40</f>
        <v>0.35339125800289417</v>
      </c>
      <c r="Q64">
        <f t="shared" si="11"/>
        <v>4.0461559250874242</v>
      </c>
      <c r="R64">
        <f t="shared" si="8"/>
        <v>0.24714816198745312</v>
      </c>
    </row>
    <row r="65" spans="3:18" x14ac:dyDescent="0.45">
      <c r="C65">
        <f>'ASq P14H022A'!Q41+1</f>
        <v>6.9999999999999902</v>
      </c>
      <c r="D65">
        <f>'ASq P14H022A'!R41</f>
        <v>98.458973879593927</v>
      </c>
      <c r="E65">
        <f>'ASq P14H022A'!S41</f>
        <v>930.34069116347723</v>
      </c>
      <c r="F65">
        <f>'ASq P14H022A'!V41</f>
        <v>0.47324675906387886</v>
      </c>
      <c r="G65">
        <f t="shared" si="9"/>
        <v>1.6986994828959217</v>
      </c>
      <c r="H65">
        <f t="shared" si="6"/>
        <v>0.5886856445586317</v>
      </c>
      <c r="I65">
        <f>'ASq P14H022A'!W41</f>
        <v>82.405617275824014</v>
      </c>
      <c r="J65">
        <f>'ASq P14H022A'!X41</f>
        <v>830.87540659299248</v>
      </c>
      <c r="K65">
        <f>'ASq P14H022A'!AA41</f>
        <v>0.44350168301062659</v>
      </c>
      <c r="L65">
        <f t="shared" si="10"/>
        <v>2.5161638708092298</v>
      </c>
      <c r="M65">
        <f t="shared" si="7"/>
        <v>0.39743039457854845</v>
      </c>
      <c r="N65">
        <f>'ASq P14H022A'!AB41</f>
        <v>50.048909487680696</v>
      </c>
      <c r="O65">
        <f>'ASq P14H022A'!AC41</f>
        <v>635.37777553505725</v>
      </c>
      <c r="P65">
        <f>'ASq P14H022A'!AF41</f>
        <v>0.35223861020511421</v>
      </c>
      <c r="Q65">
        <f t="shared" si="11"/>
        <v>4.0689959949743528</v>
      </c>
      <c r="R65">
        <f t="shared" si="8"/>
        <v>0.24576087104413655</v>
      </c>
    </row>
    <row r="66" spans="3:18" x14ac:dyDescent="0.45">
      <c r="C66">
        <f>'ASq P14H022A'!Q42+1</f>
        <v>7.0999999999999899</v>
      </c>
      <c r="D66">
        <f>'ASq P14H022A'!R42</f>
        <v>98.389095255771011</v>
      </c>
      <c r="E66">
        <f>'ASq P14H022A'!S42</f>
        <v>938.12415904489069</v>
      </c>
      <c r="F66">
        <f>'ASq P14H022A'!V42</f>
        <v>0.47345288020766946</v>
      </c>
      <c r="G66">
        <f t="shared" si="9"/>
        <v>1.6962898056987368</v>
      </c>
      <c r="H66">
        <f t="shared" si="6"/>
        <v>0.589521906363211</v>
      </c>
      <c r="I66">
        <f>'ASq P14H022A'!W42</f>
        <v>82.324949902946443</v>
      </c>
      <c r="J66">
        <f>'ASq P14H022A'!X42</f>
        <v>838.06748048722625</v>
      </c>
      <c r="K66">
        <f>'ASq P14H022A'!AA42</f>
        <v>0.44344789960785463</v>
      </c>
      <c r="L66">
        <f t="shared" si="10"/>
        <v>2.515677178522433</v>
      </c>
      <c r="M66">
        <f t="shared" si="7"/>
        <v>0.39750728294452459</v>
      </c>
      <c r="N66">
        <f>'ASq P14H022A'!AB42</f>
        <v>49.900874949207889</v>
      </c>
      <c r="O66">
        <f>'ASq P14H022A'!AC42</f>
        <v>641.68714154325517</v>
      </c>
      <c r="P66">
        <f>'ASq P14H022A'!AF42</f>
        <v>0.3510548196783147</v>
      </c>
      <c r="Q66">
        <f t="shared" si="11"/>
        <v>4.0931858078509959</v>
      </c>
      <c r="R66">
        <f t="shared" si="8"/>
        <v>0.24430847924908153</v>
      </c>
    </row>
    <row r="67" spans="3:18" x14ac:dyDescent="0.45">
      <c r="C67">
        <f>'ASq P14H022A'!Q43+1</f>
        <v>7.1999999999999904</v>
      </c>
      <c r="D67">
        <f>'ASq P14H022A'!R43</f>
        <v>98.319216631948109</v>
      </c>
      <c r="E67">
        <f>'ASq P14H022A'!S43</f>
        <v>945.90762692630415</v>
      </c>
      <c r="F67">
        <f>'ASq P14H022A'!V43</f>
        <v>0.47360501449679715</v>
      </c>
      <c r="G67">
        <f t="shared" ref="G67:G98" si="12">$B$2/$B$3*LOG(((C67^($B$3/$B$2)-1)/F67)+1,C67)</f>
        <v>1.6940448080986559</v>
      </c>
      <c r="H67">
        <f t="shared" si="6"/>
        <v>0.59030315799165278</v>
      </c>
      <c r="I67">
        <f>'ASq P14H022A'!W43</f>
        <v>82.244282530068872</v>
      </c>
      <c r="J67">
        <f>'ASq P14H022A'!X43</f>
        <v>845.25955438146002</v>
      </c>
      <c r="K67">
        <f>'ASq P14H022A'!AA43</f>
        <v>0.44334543136602012</v>
      </c>
      <c r="L67">
        <f t="shared" ref="L67:L98" si="13">$B$2/$B$3*LOG(((H67^($B$3/$B$2)-1)/K67)+1,H67)</f>
        <v>2.5155842287853685</v>
      </c>
      <c r="M67">
        <f t="shared" si="7"/>
        <v>0.39752197066477979</v>
      </c>
      <c r="N67">
        <f>'ASq P14H022A'!AB43</f>
        <v>49.752840410735075</v>
      </c>
      <c r="O67">
        <f>'ASq P14H022A'!AC43</f>
        <v>647.99650755145331</v>
      </c>
      <c r="P67">
        <f>'ASq P14H022A'!AF43</f>
        <v>0.34984190103242568</v>
      </c>
      <c r="Q67">
        <f t="shared" ref="Q67:Q98" si="14">$B$2/$B$3*LOG(((M67^($B$3/$B$2)-1)/P67)+1,M67)</f>
        <v>4.1187132614651825</v>
      </c>
      <c r="R67">
        <f t="shared" si="8"/>
        <v>0.24279427493922268</v>
      </c>
    </row>
    <row r="68" spans="3:18" x14ac:dyDescent="0.45">
      <c r="C68">
        <f>'ASq P14H022A'!Q44+1</f>
        <v>7.2999999999999901</v>
      </c>
      <c r="D68">
        <f>'ASq P14H022A'!R44</f>
        <v>98.249338008125207</v>
      </c>
      <c r="E68">
        <f>'ASq P14H022A'!S44</f>
        <v>953.69109480771749</v>
      </c>
      <c r="F68">
        <f>'ASq P14H022A'!V44</f>
        <v>0.47370561784495885</v>
      </c>
      <c r="G68">
        <f t="shared" si="12"/>
        <v>1.6919560746743509</v>
      </c>
      <c r="H68">
        <f t="shared" si="6"/>
        <v>0.59103189200255624</v>
      </c>
      <c r="I68">
        <f>'ASq P14H022A'!W44</f>
        <v>82.163615157191316</v>
      </c>
      <c r="J68">
        <f>'ASq P14H022A'!X44</f>
        <v>852.45162827569368</v>
      </c>
      <c r="K68">
        <f>'ASq P14H022A'!AA44</f>
        <v>0.44319660492737945</v>
      </c>
      <c r="L68">
        <f t="shared" si="13"/>
        <v>2.5158658119187853</v>
      </c>
      <c r="M68">
        <f t="shared" si="7"/>
        <v>0.3974774788315622</v>
      </c>
      <c r="N68">
        <f>'ASq P14H022A'!AB44</f>
        <v>49.604805872262261</v>
      </c>
      <c r="O68">
        <f>'ASq P14H022A'!AC44</f>
        <v>654.30587355965133</v>
      </c>
      <c r="P68">
        <f>'ASq P14H022A'!AF44</f>
        <v>0.34860175183318803</v>
      </c>
      <c r="Q68">
        <f t="shared" si="14"/>
        <v>4.145570687143211</v>
      </c>
      <c r="R68">
        <f t="shared" si="8"/>
        <v>0.24122131196588481</v>
      </c>
    </row>
    <row r="69" spans="3:18" x14ac:dyDescent="0.45">
      <c r="C69">
        <f>'ASq P14H022A'!Q45+1</f>
        <v>7.3999999999999897</v>
      </c>
      <c r="D69">
        <f>'ASq P14H022A'!R45</f>
        <v>98.179459384302305</v>
      </c>
      <c r="E69">
        <f>'ASq P14H022A'!S45</f>
        <v>961.47456268913083</v>
      </c>
      <c r="F69">
        <f>'ASq P14H022A'!V45</f>
        <v>0.47375702554442101</v>
      </c>
      <c r="G69">
        <f t="shared" si="12"/>
        <v>1.6900157208488584</v>
      </c>
      <c r="H69">
        <f t="shared" si="6"/>
        <v>0.59171047207639083</v>
      </c>
      <c r="I69">
        <f>'ASq P14H022A'!W45</f>
        <v>82.082947784313745</v>
      </c>
      <c r="J69">
        <f>'ASq P14H022A'!X45</f>
        <v>859.64370216992734</v>
      </c>
      <c r="K69">
        <f>'ASq P14H022A'!AA45</f>
        <v>0.44300362959901596</v>
      </c>
      <c r="L69">
        <f t="shared" si="13"/>
        <v>2.5165040770761946</v>
      </c>
      <c r="M69">
        <f t="shared" si="7"/>
        <v>0.39737666595074705</v>
      </c>
      <c r="N69">
        <f>'ASq P14H022A'!AB45</f>
        <v>49.456771333789455</v>
      </c>
      <c r="O69">
        <f>'ASq P14H022A'!AC45</f>
        <v>660.61523956784936</v>
      </c>
      <c r="P69">
        <f>'ASq P14H022A'!AF45</f>
        <v>0.3473361601247324</v>
      </c>
      <c r="Q69">
        <f t="shared" si="14"/>
        <v>4.1737546330576185</v>
      </c>
      <c r="R69">
        <f t="shared" si="8"/>
        <v>0.23959242646408702</v>
      </c>
    </row>
    <row r="70" spans="3:18" x14ac:dyDescent="0.45">
      <c r="C70">
        <f>'ASq P17H043B'!Q3+1</f>
        <v>1</v>
      </c>
      <c r="D70">
        <f>'ASq P17H043B'!R3</f>
        <v>455.85310054470727</v>
      </c>
      <c r="E70">
        <f>'ASq P17H043B'!S3</f>
        <v>1007.7634197823331</v>
      </c>
      <c r="F70">
        <f>'ASq P17H043B'!V3</f>
        <v>0</v>
      </c>
      <c r="G70" t="e">
        <f t="shared" si="12"/>
        <v>#DIV/0!</v>
      </c>
      <c r="H70" t="e">
        <f t="shared" si="6"/>
        <v>#DIV/0!</v>
      </c>
      <c r="I70">
        <f>'ASq P17H043B'!W3</f>
        <v>392.8498841519795</v>
      </c>
      <c r="J70">
        <f>'ASq P17H043B'!X3</f>
        <v>652.648987573265</v>
      </c>
      <c r="K70">
        <f>'ASq P17H043B'!AA3</f>
        <v>0</v>
      </c>
      <c r="L70" t="e">
        <f t="shared" si="13"/>
        <v>#DIV/0!</v>
      </c>
      <c r="M70" t="e">
        <f t="shared" si="7"/>
        <v>#DIV/0!</v>
      </c>
      <c r="N70">
        <f>'ASq P17H043B'!AB3</f>
        <v>266.20157256359812</v>
      </c>
      <c r="O70">
        <f>'ASq P17H043B'!AC3</f>
        <v>148.4601002501463</v>
      </c>
      <c r="P70">
        <f>'ASq P17H043B'!AF3</f>
        <v>0</v>
      </c>
      <c r="Q70" t="e">
        <f t="shared" si="14"/>
        <v>#DIV/0!</v>
      </c>
      <c r="R70" t="e">
        <f t="shared" si="8"/>
        <v>#DIV/0!</v>
      </c>
    </row>
    <row r="71" spans="3:18" x14ac:dyDescent="0.45">
      <c r="C71">
        <f>'ASq P17H043B'!Q4+1</f>
        <v>5.8</v>
      </c>
      <c r="D71">
        <f>'ASq P17H043B'!R4</f>
        <v>421.38650234948534</v>
      </c>
      <c r="E71">
        <f>'ASq P17H043B'!S4</f>
        <v>2699.8690434851683</v>
      </c>
      <c r="F71">
        <f>'ASq P17H043B'!V4</f>
        <v>0.61232505671820026</v>
      </c>
      <c r="G71">
        <f t="shared" si="12"/>
        <v>1.4442511743689859</v>
      </c>
      <c r="H71">
        <f t="shared" si="6"/>
        <v>0.69240033710681548</v>
      </c>
      <c r="I71">
        <f>'ASq P17H043B'!W4</f>
        <v>358.55417658391286</v>
      </c>
      <c r="J71">
        <f>'ASq P17H043B'!X4</f>
        <v>2234.7646815805292</v>
      </c>
      <c r="K71">
        <f>'ASq P17H043B'!AA4</f>
        <v>0.62945849193243841</v>
      </c>
      <c r="L71">
        <f t="shared" si="13"/>
        <v>1.6418466079875591</v>
      </c>
      <c r="M71">
        <f t="shared" si="7"/>
        <v>0.60907029629626486</v>
      </c>
      <c r="N71">
        <f>'ASq P17H043B'!AB4</f>
        <v>232.4657142058721</v>
      </c>
      <c r="O71">
        <f>'ASq P17H043B'!AC4</f>
        <v>1424.2667586650216</v>
      </c>
      <c r="P71">
        <f>'ASq P17H043B'!AF4</f>
        <v>0.6403415471326942</v>
      </c>
      <c r="Q71">
        <f t="shared" si="14"/>
        <v>1.6307572231574359</v>
      </c>
      <c r="R71">
        <f t="shared" si="8"/>
        <v>0.61321206234722192</v>
      </c>
    </row>
    <row r="72" spans="3:18" x14ac:dyDescent="0.45">
      <c r="C72">
        <f>'ASq P17H043B'!Q5+1</f>
        <v>5.9</v>
      </c>
      <c r="D72">
        <f>'ASq P17H043B'!R5</f>
        <v>420.66844822041821</v>
      </c>
      <c r="E72">
        <f>'ASq P17H043B'!S5</f>
        <v>2735.1212439789779</v>
      </c>
      <c r="F72">
        <f>'ASq P17H043B'!V5</f>
        <v>0.61088548150176702</v>
      </c>
      <c r="G72">
        <f t="shared" si="12"/>
        <v>1.4453252313463394</v>
      </c>
      <c r="H72">
        <f t="shared" si="6"/>
        <v>0.69188579726688015</v>
      </c>
      <c r="I72">
        <f>'ASq P17H043B'!W5</f>
        <v>357.83968267624476</v>
      </c>
      <c r="J72">
        <f>'ASq P17H043B'!X5</f>
        <v>2267.7254252056809</v>
      </c>
      <c r="K72">
        <f>'ASq P17H043B'!AA5</f>
        <v>0.62675019494186768</v>
      </c>
      <c r="L72">
        <f t="shared" si="13"/>
        <v>1.6497114006004805</v>
      </c>
      <c r="M72">
        <f t="shared" si="7"/>
        <v>0.60616662989417958</v>
      </c>
      <c r="N72">
        <f>'ASq P17H043B'!AB5</f>
        <v>231.76288382341949</v>
      </c>
      <c r="O72">
        <f>'ASq P17H043B'!AC5</f>
        <v>1450.8460640486651</v>
      </c>
      <c r="P72">
        <f>'ASq P17H043B'!AF5</f>
        <v>0.63448154913436983</v>
      </c>
      <c r="Q72">
        <f t="shared" si="14"/>
        <v>1.6484911694236497</v>
      </c>
      <c r="R72">
        <f t="shared" si="8"/>
        <v>0.6066153210572689</v>
      </c>
    </row>
    <row r="73" spans="3:18" x14ac:dyDescent="0.45">
      <c r="C73">
        <f>'ASq P17H043B'!Q6+1</f>
        <v>6</v>
      </c>
      <c r="D73">
        <f>'ASq P17H043B'!R6</f>
        <v>419.95039409135109</v>
      </c>
      <c r="E73">
        <f>'ASq P17H043B'!S6</f>
        <v>2770.3734444727866</v>
      </c>
      <c r="F73">
        <f>'ASq P17H043B'!V6</f>
        <v>0.60936857443851744</v>
      </c>
      <c r="G73">
        <f t="shared" si="12"/>
        <v>1.4465489794605286</v>
      </c>
      <c r="H73">
        <f t="shared" si="6"/>
        <v>0.69130047734224442</v>
      </c>
      <c r="I73">
        <f>'ASq P17H043B'!W6</f>
        <v>357.12518876857672</v>
      </c>
      <c r="J73">
        <f>'ASq P17H043B'!X6</f>
        <v>2300.6861688308322</v>
      </c>
      <c r="K73">
        <f>'ASq P17H043B'!AA6</f>
        <v>0.6239984018409237</v>
      </c>
      <c r="L73">
        <f t="shared" si="13"/>
        <v>1.6577968858488974</v>
      </c>
      <c r="M73">
        <f t="shared" si="7"/>
        <v>0.60321020538528547</v>
      </c>
      <c r="N73">
        <f>'ASq P17H043B'!AB6</f>
        <v>231.06005344096684</v>
      </c>
      <c r="O73">
        <f>'ASq P17H043B'!AC6</f>
        <v>1477.4253694323081</v>
      </c>
      <c r="P73">
        <f>'ASq P17H043B'!AF6</f>
        <v>0.62869454675101366</v>
      </c>
      <c r="Q73">
        <f t="shared" si="14"/>
        <v>1.6664441696031225</v>
      </c>
      <c r="R73">
        <f t="shared" si="8"/>
        <v>0.60008010963737135</v>
      </c>
    </row>
    <row r="74" spans="3:18" x14ac:dyDescent="0.45">
      <c r="C74">
        <f>'ASq P17H043B'!Q7+1</f>
        <v>6.1</v>
      </c>
      <c r="D74">
        <f>'ASq P17H043B'!R7</f>
        <v>419.23233996228396</v>
      </c>
      <c r="E74">
        <f>'ASq P17H043B'!S7</f>
        <v>2805.6256449665952</v>
      </c>
      <c r="F74">
        <f>'ASq P17H043B'!V7</f>
        <v>0.60778018499169739</v>
      </c>
      <c r="G74">
        <f t="shared" si="12"/>
        <v>1.4479120201380071</v>
      </c>
      <c r="H74">
        <f t="shared" si="6"/>
        <v>0.69064969838753421</v>
      </c>
      <c r="I74">
        <f>'ASq P17H043B'!W7</f>
        <v>356.41069486090868</v>
      </c>
      <c r="J74">
        <f>'ASq P17H043B'!X7</f>
        <v>2333.6469124559835</v>
      </c>
      <c r="K74">
        <f>'ASq P17H043B'!AA7</f>
        <v>0.6212080332809462</v>
      </c>
      <c r="L74">
        <f t="shared" si="13"/>
        <v>1.6660932585127715</v>
      </c>
      <c r="M74">
        <f t="shared" si="7"/>
        <v>0.6002064979799776</v>
      </c>
      <c r="N74">
        <f>'ASq P17H043B'!AB7</f>
        <v>230.35722305851422</v>
      </c>
      <c r="O74">
        <f>'ASq P17H043B'!AC7</f>
        <v>1504.0046748159511</v>
      </c>
      <c r="P74">
        <f>'ASq P17H043B'!AF7</f>
        <v>0.62298003785020517</v>
      </c>
      <c r="Q74">
        <f t="shared" si="14"/>
        <v>1.6846187621671047</v>
      </c>
      <c r="R74">
        <f t="shared" si="8"/>
        <v>0.5936061157917969</v>
      </c>
    </row>
    <row r="75" spans="3:18" x14ac:dyDescent="0.45">
      <c r="C75">
        <f>'ASq P17H043B'!Q8+1</f>
        <v>6.2</v>
      </c>
      <c r="D75">
        <f>'ASq P17H043B'!R8</f>
        <v>418.51428583321683</v>
      </c>
      <c r="E75">
        <f>'ASq P17H043B'!S8</f>
        <v>2840.8778454604044</v>
      </c>
      <c r="F75">
        <f>'ASq P17H043B'!V8</f>
        <v>0.60612574707929623</v>
      </c>
      <c r="G75">
        <f t="shared" si="12"/>
        <v>1.4494047900317344</v>
      </c>
      <c r="H75">
        <f t="shared" si="6"/>
        <v>0.68993838496842919</v>
      </c>
      <c r="I75">
        <f>'ASq P17H043B'!W8</f>
        <v>355.69620095324063</v>
      </c>
      <c r="J75">
        <f>'ASq P17H043B'!X8</f>
        <v>2366.6076560811352</v>
      </c>
      <c r="K75">
        <f>'ASq P17H043B'!AA8</f>
        <v>0.61838360512057255</v>
      </c>
      <c r="L75">
        <f t="shared" si="13"/>
        <v>1.6745915787304417</v>
      </c>
      <c r="M75">
        <f t="shared" si="7"/>
        <v>0.59716053317199291</v>
      </c>
      <c r="N75">
        <f>'ASq P17H043B'!AB8</f>
        <v>229.6543926760616</v>
      </c>
      <c r="O75">
        <f>'ASq P17H043B'!AC8</f>
        <v>1530.5839801995946</v>
      </c>
      <c r="P75">
        <f>'ASq P17H043B'!AF8</f>
        <v>0.61733741423830557</v>
      </c>
      <c r="Q75">
        <f t="shared" si="14"/>
        <v>1.7030178454929836</v>
      </c>
      <c r="R75">
        <f t="shared" si="8"/>
        <v>0.58719290737116348</v>
      </c>
    </row>
    <row r="76" spans="3:18" x14ac:dyDescent="0.45">
      <c r="C76">
        <f>'ASq P17H043B'!Q9+1</f>
        <v>6.3</v>
      </c>
      <c r="D76">
        <f>'ASq P17H043B'!R9</f>
        <v>417.7962317041497</v>
      </c>
      <c r="E76">
        <f>'ASq P17H043B'!S9</f>
        <v>2876.1300459542135</v>
      </c>
      <c r="F76">
        <f>'ASq P17H043B'!V9</f>
        <v>0.60441031182578542</v>
      </c>
      <c r="G76">
        <f t="shared" si="12"/>
        <v>1.4510184813201996</v>
      </c>
      <c r="H76">
        <f t="shared" si="6"/>
        <v>0.68917109800707477</v>
      </c>
      <c r="I76">
        <f>'ASq P17H043B'!W9</f>
        <v>354.98170704557253</v>
      </c>
      <c r="J76">
        <f>'ASq P17H043B'!X9</f>
        <v>2399.5683997062861</v>
      </c>
      <c r="K76">
        <f>'ASq P17H043B'!AA9</f>
        <v>0.61552926380663353</v>
      </c>
      <c r="L76">
        <f t="shared" si="13"/>
        <v>1.6832836876416259</v>
      </c>
      <c r="M76">
        <f t="shared" si="7"/>
        <v>0.59407692674848867</v>
      </c>
      <c r="N76">
        <f>'ASq P17H043B'!AB9</f>
        <v>228.95156229360896</v>
      </c>
      <c r="O76">
        <f>'ASq P17H043B'!AC9</f>
        <v>1557.1632855832377</v>
      </c>
      <c r="P76">
        <f>'ASq P17H043B'!AF9</f>
        <v>0.61176597881717742</v>
      </c>
      <c r="Q76">
        <f t="shared" si="14"/>
        <v>1.7216446622063484</v>
      </c>
      <c r="R76">
        <f t="shared" si="8"/>
        <v>0.58083995028246116</v>
      </c>
    </row>
    <row r="77" spans="3:18" x14ac:dyDescent="0.45">
      <c r="C77">
        <f>'ASq P17H043B'!Q10+1</f>
        <v>6.4</v>
      </c>
      <c r="D77">
        <f>'ASq P17H043B'!R10</f>
        <v>417.07817757508258</v>
      </c>
      <c r="E77">
        <f>'ASq P17H043B'!S10</f>
        <v>2911.3822464480227</v>
      </c>
      <c r="F77">
        <f>'ASq P17H043B'!V10</f>
        <v>0.60263857740228222</v>
      </c>
      <c r="G77">
        <f t="shared" si="12"/>
        <v>1.4527449708875761</v>
      </c>
      <c r="H77">
        <f t="shared" si="6"/>
        <v>0.68835206456714504</v>
      </c>
      <c r="I77">
        <f>'ASq P17H043B'!W10</f>
        <v>354.26721313790449</v>
      </c>
      <c r="J77">
        <f>'ASq P17H043B'!X10</f>
        <v>2432.5291433314378</v>
      </c>
      <c r="K77">
        <f>'ASq P17H043B'!AA10</f>
        <v>0.61264881832629114</v>
      </c>
      <c r="L77">
        <f t="shared" si="13"/>
        <v>1.6921621328237881</v>
      </c>
      <c r="M77">
        <f t="shared" si="7"/>
        <v>0.59095992080336557</v>
      </c>
      <c r="N77">
        <f>'ASq P17H043B'!AB10</f>
        <v>228.24873191115634</v>
      </c>
      <c r="O77">
        <f>'ASq P17H043B'!AC10</f>
        <v>1583.7425909668812</v>
      </c>
      <c r="P77">
        <f>'ASq P17H043B'!AF10</f>
        <v>0.60626496042649003</v>
      </c>
      <c r="Q77">
        <f t="shared" si="14"/>
        <v>1.7405027864763833</v>
      </c>
      <c r="R77">
        <f t="shared" si="8"/>
        <v>0.57454662398127043</v>
      </c>
    </row>
    <row r="78" spans="3:18" x14ac:dyDescent="0.45">
      <c r="C78">
        <f>'ASq P17H043B'!Q11+1</f>
        <v>6.5</v>
      </c>
      <c r="D78">
        <f>'ASq P17H043B'!R11</f>
        <v>416.36012344601551</v>
      </c>
      <c r="E78">
        <f>'ASq P17H043B'!S11</f>
        <v>2946.6344469418318</v>
      </c>
      <c r="F78">
        <f>'ASq P17H043B'!V11</f>
        <v>0.60081491624545602</v>
      </c>
      <c r="G78">
        <f t="shared" si="12"/>
        <v>1.4545767572543953</v>
      </c>
      <c r="H78">
        <f t="shared" si="6"/>
        <v>0.68748520489737686</v>
      </c>
      <c r="I78">
        <f>'ASq P17H043B'!W11</f>
        <v>353.55271923023645</v>
      </c>
      <c r="J78">
        <f>'ASq P17H043B'!X11</f>
        <v>2465.4898869565886</v>
      </c>
      <c r="K78">
        <f>'ASq P17H043B'!AA11</f>
        <v>0.60974576909944189</v>
      </c>
      <c r="L78">
        <f t="shared" si="13"/>
        <v>1.7012201022255034</v>
      </c>
      <c r="M78">
        <f t="shared" si="7"/>
        <v>0.58781341620159511</v>
      </c>
      <c r="N78">
        <f>'ASq P17H043B'!AB11</f>
        <v>227.54590152870372</v>
      </c>
      <c r="O78">
        <f>'ASq P17H043B'!AC11</f>
        <v>1610.3218963505242</v>
      </c>
      <c r="P78">
        <f>'ASq P17H043B'!AF11</f>
        <v>0.60083352668991852</v>
      </c>
      <c r="Q78">
        <f t="shared" si="14"/>
        <v>1.7595961139381555</v>
      </c>
      <c r="R78">
        <f t="shared" si="8"/>
        <v>0.56831223488093419</v>
      </c>
    </row>
    <row r="79" spans="3:18" x14ac:dyDescent="0.45">
      <c r="C79">
        <f>'ASq P17H043B'!Q12+1</f>
        <v>6.6</v>
      </c>
      <c r="D79">
        <f>'ASq P17H043B'!R12</f>
        <v>415.64206931694838</v>
      </c>
      <c r="E79">
        <f>'ASq P17H043B'!S12</f>
        <v>2981.886647435641</v>
      </c>
      <c r="F79">
        <f>'ASq P17H043B'!V12</f>
        <v>0.59894339991334133</v>
      </c>
      <c r="G79">
        <f t="shared" si="12"/>
        <v>1.4565069042895318</v>
      </c>
      <c r="H79">
        <f t="shared" si="6"/>
        <v>0.68657415701560931</v>
      </c>
      <c r="I79">
        <f>'ASq P17H043B'!W12</f>
        <v>352.83822532256841</v>
      </c>
      <c r="J79">
        <f>'ASq P17H043B'!X12</f>
        <v>2498.4506305817404</v>
      </c>
      <c r="K79">
        <f>'ASq P17H043B'!AA12</f>
        <v>0.60682333413659562</v>
      </c>
      <c r="L79">
        <f t="shared" si="13"/>
        <v>1.7104513654931066</v>
      </c>
      <c r="M79">
        <f t="shared" si="7"/>
        <v>0.58464100188648727</v>
      </c>
      <c r="N79">
        <f>'ASq P17H043B'!AB12</f>
        <v>226.84307114625111</v>
      </c>
      <c r="O79">
        <f>'ASq P17H043B'!AC12</f>
        <v>1636.9012017341674</v>
      </c>
      <c r="P79">
        <f>'ASq P17H043B'!AF12</f>
        <v>0.59547079513706225</v>
      </c>
      <c r="Q79">
        <f t="shared" si="14"/>
        <v>1.7789288539684465</v>
      </c>
      <c r="R79">
        <f t="shared" si="8"/>
        <v>0.56213602796379025</v>
      </c>
    </row>
    <row r="80" spans="3:18" x14ac:dyDescent="0.45">
      <c r="C80">
        <f>'ASq P17H043B'!Q13+1</f>
        <v>6.7</v>
      </c>
      <c r="D80">
        <f>'ASq P17H043B'!R13</f>
        <v>414.92401518788125</v>
      </c>
      <c r="E80">
        <f>'ASq P17H043B'!S13</f>
        <v>3017.1388479294501</v>
      </c>
      <c r="F80">
        <f>'ASq P17H043B'!V13</f>
        <v>0.5970278218079762</v>
      </c>
      <c r="G80">
        <f t="shared" si="12"/>
        <v>1.4585289908702883</v>
      </c>
      <c r="H80">
        <f t="shared" si="6"/>
        <v>0.68562229908320915</v>
      </c>
      <c r="I80">
        <f>'ASq P17H043B'!W13</f>
        <v>352.12373141490036</v>
      </c>
      <c r="J80">
        <f>'ASq P17H043B'!X13</f>
        <v>2531.4113742068917</v>
      </c>
      <c r="K80">
        <f>'ASq P17H043B'!AA13</f>
        <v>0.60388447274933199</v>
      </c>
      <c r="L80">
        <f t="shared" si="13"/>
        <v>1.7198502217478873</v>
      </c>
      <c r="M80">
        <f t="shared" si="7"/>
        <v>0.58144598137371406</v>
      </c>
      <c r="N80">
        <f>'ASq P17H043B'!AB13</f>
        <v>226.14024076379846</v>
      </c>
      <c r="O80">
        <f>'ASq P17H043B'!AC13</f>
        <v>1663.4805071178109</v>
      </c>
      <c r="P80">
        <f>'ASq P17H043B'!AF13</f>
        <v>0.59017584283373159</v>
      </c>
      <c r="Q80">
        <f t="shared" si="14"/>
        <v>1.7985055240866119</v>
      </c>
      <c r="R80">
        <f t="shared" si="8"/>
        <v>0.55601719683783535</v>
      </c>
    </row>
    <row r="81" spans="3:18" x14ac:dyDescent="0.45">
      <c r="C81">
        <f>'ASq P17H043B'!Q14+1</f>
        <v>6.8000000000000096</v>
      </c>
      <c r="D81">
        <f>'ASq P17H043B'!R14</f>
        <v>414.20596105881407</v>
      </c>
      <c r="E81">
        <f>'ASq P17H043B'!S14</f>
        <v>3052.3910484232624</v>
      </c>
      <c r="F81">
        <f>'ASq P17H043B'!V14</f>
        <v>0.59507171796993386</v>
      </c>
      <c r="G81">
        <f t="shared" si="12"/>
        <v>1.4606370657722294</v>
      </c>
      <c r="H81">
        <f t="shared" si="6"/>
        <v>0.68463276979165688</v>
      </c>
      <c r="I81">
        <f>'ASq P17H043B'!W14</f>
        <v>351.40923750723221</v>
      </c>
      <c r="J81">
        <f>'ASq P17H043B'!X14</f>
        <v>2564.3721178320461</v>
      </c>
      <c r="K81">
        <f>'ASq P17H043B'!AA14</f>
        <v>0.60093190706717714</v>
      </c>
      <c r="L81">
        <f t="shared" si="13"/>
        <v>1.7294114530062614</v>
      </c>
      <c r="M81">
        <f t="shared" si="7"/>
        <v>0.57823139673423884</v>
      </c>
      <c r="N81">
        <f>'ASq P17H043B'!AB14</f>
        <v>225.43741038134579</v>
      </c>
      <c r="O81">
        <f>'ASq P17H043B'!AC14</f>
        <v>1690.0598125014565</v>
      </c>
      <c r="P81">
        <f>'ASq P17H043B'!AF14</f>
        <v>0.58494771472006701</v>
      </c>
      <c r="Q81">
        <f t="shared" si="14"/>
        <v>1.8183309462901609</v>
      </c>
      <c r="R81">
        <f t="shared" si="8"/>
        <v>0.5499548924469686</v>
      </c>
    </row>
    <row r="82" spans="3:18" x14ac:dyDescent="0.45">
      <c r="C82">
        <f>'ASq P17H043B'!Q15+1</f>
        <v>6.9000000000000101</v>
      </c>
      <c r="D82">
        <f>'ASq P17H043B'!R15</f>
        <v>413.48790692974694</v>
      </c>
      <c r="E82">
        <f>'ASq P17H043B'!S15</f>
        <v>3087.6432489170716</v>
      </c>
      <c r="F82">
        <f>'ASq P17H043B'!V15</f>
        <v>0.59307838612794062</v>
      </c>
      <c r="G82">
        <f t="shared" si="12"/>
        <v>1.4628256071677863</v>
      </c>
      <c r="H82">
        <f t="shared" si="6"/>
        <v>0.68360848695841836</v>
      </c>
      <c r="I82">
        <f>'ASq P17H043B'!W15</f>
        <v>350.69474359956416</v>
      </c>
      <c r="J82">
        <f>'ASq P17H043B'!X15</f>
        <v>2597.3328614571974</v>
      </c>
      <c r="K82">
        <f>'ASq P17H043B'!AA15</f>
        <v>0.5979681415857524</v>
      </c>
      <c r="L82">
        <f t="shared" si="13"/>
        <v>1.7391302825488606</v>
      </c>
      <c r="M82">
        <f t="shared" si="7"/>
        <v>0.5750000503322874</v>
      </c>
      <c r="N82">
        <f>'ASq P17H043B'!AB15</f>
        <v>224.73457999889314</v>
      </c>
      <c r="O82">
        <f>'ASq P17H043B'!AC15</f>
        <v>1716.6391178850999</v>
      </c>
      <c r="P82">
        <f>'ASq P17H043B'!AF15</f>
        <v>0.57978543082788414</v>
      </c>
      <c r="Q82">
        <f t="shared" si="14"/>
        <v>1.8384102451672779</v>
      </c>
      <c r="R82">
        <f t="shared" si="8"/>
        <v>0.54394823061324349</v>
      </c>
    </row>
    <row r="83" spans="3:18" x14ac:dyDescent="0.45">
      <c r="C83">
        <f>'ASq P17H043B'!Q16+1</f>
        <v>7.0000000000000098</v>
      </c>
      <c r="D83">
        <f>'ASq P17H043B'!R16</f>
        <v>412.76985280067981</v>
      </c>
      <c r="E83">
        <f>'ASq P17H043B'!S16</f>
        <v>3122.8954494108807</v>
      </c>
      <c r="F83">
        <f>'ASq P17H043B'!V16</f>
        <v>0.59105090316743991</v>
      </c>
      <c r="G83">
        <f t="shared" si="12"/>
        <v>1.4650894861954291</v>
      </c>
      <c r="H83">
        <f t="shared" si="6"/>
        <v>0.68255216450758793</v>
      </c>
      <c r="I83">
        <f>'ASq P17H043B'!W16</f>
        <v>349.98024969189612</v>
      </c>
      <c r="J83">
        <f>'ASq P17H043B'!X16</f>
        <v>2630.2936050823491</v>
      </c>
      <c r="K83">
        <f>'ASq P17H043B'!AA16</f>
        <v>0.59499548094561538</v>
      </c>
      <c r="L83">
        <f t="shared" si="13"/>
        <v>1.7490023376406136</v>
      </c>
      <c r="M83">
        <f t="shared" si="7"/>
        <v>0.57175452455311737</v>
      </c>
      <c r="N83">
        <f>'ASq P17H043B'!AB16</f>
        <v>224.03174961644052</v>
      </c>
      <c r="O83">
        <f>'ASq P17H043B'!AC16</f>
        <v>1743.218423268743</v>
      </c>
      <c r="P83">
        <f>'ASq P17H043B'!AF16</f>
        <v>0.57468799252473535</v>
      </c>
      <c r="Q83">
        <f t="shared" si="14"/>
        <v>1.8587488476566469</v>
      </c>
      <c r="R83">
        <f t="shared" si="8"/>
        <v>0.53799629856433551</v>
      </c>
    </row>
    <row r="84" spans="3:18" x14ac:dyDescent="0.45">
      <c r="C84">
        <f>'ASq P17H043B'!Q17+1</f>
        <v>7.1000000000000103</v>
      </c>
      <c r="D84">
        <f>'ASq P17H043B'!R17</f>
        <v>412.05179867161269</v>
      </c>
      <c r="E84">
        <f>'ASq P17H043B'!S17</f>
        <v>3158.1476499046898</v>
      </c>
      <c r="F84">
        <f>'ASq P17H043B'!V17</f>
        <v>0.58899214116489473</v>
      </c>
      <c r="G84">
        <f t="shared" si="12"/>
        <v>1.467423934131767</v>
      </c>
      <c r="H84">
        <f t="shared" si="6"/>
        <v>0.68146632799176166</v>
      </c>
      <c r="I84">
        <f>'ASq P17H043B'!W17</f>
        <v>349.26575578422802</v>
      </c>
      <c r="J84">
        <f>'ASq P17H043B'!X17</f>
        <v>2663.2543487075004</v>
      </c>
      <c r="K84">
        <f>'ASq P17H043B'!AA17</f>
        <v>0.59201604611898995</v>
      </c>
      <c r="L84">
        <f t="shared" si="13"/>
        <v>1.7590236160850292</v>
      </c>
      <c r="M84">
        <f t="shared" si="7"/>
        <v>0.56849719972813662</v>
      </c>
      <c r="N84">
        <f>'ASq P17H043B'!AB17</f>
        <v>223.3289192339879</v>
      </c>
      <c r="O84">
        <f>'ASq P17H043B'!AC17</f>
        <v>1769.7977286523865</v>
      </c>
      <c r="P84">
        <f>'ASq P17H043B'!AF17</f>
        <v>0.56965438791186629</v>
      </c>
      <c r="Q84">
        <f t="shared" si="14"/>
        <v>1.8793524843492613</v>
      </c>
      <c r="R84">
        <f t="shared" si="8"/>
        <v>0.53209816057803383</v>
      </c>
    </row>
    <row r="85" spans="3:18" x14ac:dyDescent="0.45">
      <c r="C85">
        <f>'ASq P17H043B'!Q18+1</f>
        <v>7.2000000000000099</v>
      </c>
      <c r="D85">
        <f>'ASq P17H043B'!R18</f>
        <v>411.33374454254556</v>
      </c>
      <c r="E85">
        <f>'ASq P17H043B'!S18</f>
        <v>3193.399850398499</v>
      </c>
      <c r="F85">
        <f>'ASq P17H043B'!V18</f>
        <v>0.58690478211949582</v>
      </c>
      <c r="G85">
        <f t="shared" si="12"/>
        <v>1.4698245127592668</v>
      </c>
      <c r="H85">
        <f t="shared" si="6"/>
        <v>0.68035332879482568</v>
      </c>
      <c r="I85">
        <f>'ASq P17H043B'!W18</f>
        <v>348.55126187655998</v>
      </c>
      <c r="J85">
        <f>'ASq P17H043B'!X18</f>
        <v>2696.2150923326517</v>
      </c>
      <c r="K85">
        <f>'ASq P17H043B'!AA18</f>
        <v>0.5890317891620146</v>
      </c>
      <c r="L85">
        <f t="shared" si="13"/>
        <v>1.7691904561650649</v>
      </c>
      <c r="M85">
        <f t="shared" si="7"/>
        <v>0.56523027044110408</v>
      </c>
      <c r="N85">
        <f>'ASq P17H043B'!AB18</f>
        <v>222.62608885153526</v>
      </c>
      <c r="O85">
        <f>'ASq P17H043B'!AC18</f>
        <v>1796.3770340360295</v>
      </c>
      <c r="P85">
        <f>'ASq P17H043B'!AF18</f>
        <v>0.5646835964858975</v>
      </c>
      <c r="Q85">
        <f t="shared" si="14"/>
        <v>1.900227192248195</v>
      </c>
      <c r="R85">
        <f t="shared" si="8"/>
        <v>0.52625286285735173</v>
      </c>
    </row>
    <row r="86" spans="3:18" x14ac:dyDescent="0.45">
      <c r="C86">
        <f>'ASq P17H043B'!Q19+1</f>
        <v>7.3000000000000096</v>
      </c>
      <c r="D86">
        <f>'ASq P17H043B'!R19</f>
        <v>410.61569041347843</v>
      </c>
      <c r="E86">
        <f>'ASq P17H043B'!S19</f>
        <v>3228.6520508923077</v>
      </c>
      <c r="F86">
        <f>'ASq P17H043B'!V19</f>
        <v>0.58479133150053642</v>
      </c>
      <c r="G86">
        <f t="shared" si="12"/>
        <v>1.4722870875739984</v>
      </c>
      <c r="H86">
        <f t="shared" ref="H86:H149" si="15">1/G86</f>
        <v>0.67921535714055437</v>
      </c>
      <c r="I86">
        <f>'ASq P17H043B'!W19</f>
        <v>347.83676796889193</v>
      </c>
      <c r="J86">
        <f>'ASq P17H043B'!X19</f>
        <v>2729.175835957803</v>
      </c>
      <c r="K86">
        <f>'ASq P17H043B'!AA19</f>
        <v>0.58604450667296615</v>
      </c>
      <c r="L86">
        <f t="shared" si="13"/>
        <v>1.7794995095818089</v>
      </c>
      <c r="M86">
        <f t="shared" ref="M86:M149" si="16">1/L86</f>
        <v>0.56195576037838013</v>
      </c>
      <c r="N86">
        <f>'ASq P17H043B'!AB19</f>
        <v>221.92325846908264</v>
      </c>
      <c r="O86">
        <f>'ASq P17H043B'!AC19</f>
        <v>1822.9563394196728</v>
      </c>
      <c r="P86">
        <f>'ASq P17H043B'!AF19</f>
        <v>0.55977459315922218</v>
      </c>
      <c r="Q86">
        <f t="shared" si="14"/>
        <v>1.9213793189211914</v>
      </c>
      <c r="R86">
        <f t="shared" ref="R86:R149" si="17">1/Q86</f>
        <v>0.52045943773428149</v>
      </c>
    </row>
    <row r="87" spans="3:18" x14ac:dyDescent="0.45">
      <c r="C87">
        <f>'ASq P17H043B'!Q20+1</f>
        <v>7.4000000000000101</v>
      </c>
      <c r="D87">
        <f>'ASq P17H043B'!R20</f>
        <v>409.89763628441131</v>
      </c>
      <c r="E87">
        <f>'ASq P17H043B'!S20</f>
        <v>3263.9042513861168</v>
      </c>
      <c r="F87">
        <f>'ASq P17H043B'!V20</f>
        <v>0.58265413071680683</v>
      </c>
      <c r="G87">
        <f t="shared" si="12"/>
        <v>1.4748078035222625</v>
      </c>
      <c r="H87">
        <f t="shared" si="15"/>
        <v>0.67805445401883158</v>
      </c>
      <c r="I87">
        <f>'ASq P17H043B'!W20</f>
        <v>347.12227406122389</v>
      </c>
      <c r="J87">
        <f>'ASq P17H043B'!X20</f>
        <v>2762.1365795829543</v>
      </c>
      <c r="K87">
        <f>'ASq P17H043B'!AA20</f>
        <v>0.58305585208177813</v>
      </c>
      <c r="L87">
        <f t="shared" si="13"/>
        <v>1.7899477170523974</v>
      </c>
      <c r="M87">
        <f t="shared" si="16"/>
        <v>0.55867553586802721</v>
      </c>
      <c r="N87">
        <f>'ASq P17H043B'!AB20</f>
        <v>221.22042808663002</v>
      </c>
      <c r="O87">
        <f>'ASq P17H043B'!AC20</f>
        <v>1849.535644803316</v>
      </c>
      <c r="P87">
        <f>'ASq P17H043B'!AF20</f>
        <v>0.55492635172142224</v>
      </c>
      <c r="Q87">
        <f t="shared" si="14"/>
        <v>1.94281552799761</v>
      </c>
      <c r="R87">
        <f t="shared" si="17"/>
        <v>0.51471690728695374</v>
      </c>
    </row>
    <row r="88" spans="3:18" x14ac:dyDescent="0.45">
      <c r="C88">
        <f>'ASq P17H043B'!Q21+1</f>
        <v>7.5000000000000098</v>
      </c>
      <c r="D88">
        <f>'ASq P17H043B'!R21</f>
        <v>409.17958215534418</v>
      </c>
      <c r="E88">
        <f>'ASq P17H043B'!S21</f>
        <v>3299.156451879926</v>
      </c>
      <c r="F88">
        <f>'ASq P17H043B'!V21</f>
        <v>0.58049536860377871</v>
      </c>
      <c r="G88">
        <f t="shared" si="12"/>
        <v>1.4773830629932474</v>
      </c>
      <c r="H88">
        <f t="shared" si="15"/>
        <v>0.67687252212974003</v>
      </c>
      <c r="I88">
        <f>'ASq P17H043B'!W21</f>
        <v>346.40778015355579</v>
      </c>
      <c r="J88">
        <f>'ASq P17H043B'!X21</f>
        <v>2795.0973232081055</v>
      </c>
      <c r="K88">
        <f>'ASq P17H043B'!AA21</f>
        <v>0.58006734688281414</v>
      </c>
      <c r="L88">
        <f t="shared" si="13"/>
        <v>1.8005322862718147</v>
      </c>
      <c r="M88">
        <f t="shared" si="16"/>
        <v>0.55539131823656529</v>
      </c>
      <c r="N88">
        <f>'ASq P17H043B'!AB21</f>
        <v>220.5175977041774</v>
      </c>
      <c r="O88">
        <f>'ASq P17H043B'!AC21</f>
        <v>1876.1149501869593</v>
      </c>
      <c r="P88">
        <f>'ASq P17H043B'!AF21</f>
        <v>0.55013784781309205</v>
      </c>
      <c r="Q88">
        <f t="shared" si="14"/>
        <v>1.9645428059765087</v>
      </c>
      <c r="R88">
        <f t="shared" si="17"/>
        <v>0.50902428644354902</v>
      </c>
    </row>
    <row r="89" spans="3:18" x14ac:dyDescent="0.45">
      <c r="C89">
        <f>'ASq P17H043B'!Q22+1</f>
        <v>7.6000000000000103</v>
      </c>
      <c r="D89">
        <f>'ASq P17H043B'!R22</f>
        <v>408.46152802627705</v>
      </c>
      <c r="E89">
        <f>'ASq P17H043B'!S22</f>
        <v>3334.4086523737351</v>
      </c>
      <c r="F89">
        <f>'ASq P17H043B'!V22</f>
        <v>0.57831709201491044</v>
      </c>
      <c r="G89">
        <f t="shared" si="12"/>
        <v>1.4800095058279497</v>
      </c>
      <c r="H89">
        <f t="shared" si="15"/>
        <v>0.67567133593549333</v>
      </c>
      <c r="I89">
        <f>'ASq P17H043B'!W22</f>
        <v>345.69328624588775</v>
      </c>
      <c r="J89">
        <f>'ASq P17H043B'!X22</f>
        <v>2828.0580668332573</v>
      </c>
      <c r="K89">
        <f>'ASq P17H043B'!AA22</f>
        <v>0.57708039091106589</v>
      </c>
      <c r="L89">
        <f t="shared" si="13"/>
        <v>1.8112506719801431</v>
      </c>
      <c r="M89">
        <f t="shared" si="16"/>
        <v>0.55210469509819626</v>
      </c>
      <c r="N89">
        <f>'ASq P17H043B'!AB22</f>
        <v>219.81476732172476</v>
      </c>
      <c r="O89">
        <f>'ASq P17H043B'!AC22</f>
        <v>1902.6942555706025</v>
      </c>
      <c r="P89">
        <f>'ASq P17H043B'!AF22</f>
        <v>0.54540806147409326</v>
      </c>
      <c r="Q89">
        <f t="shared" si="14"/>
        <v>1.9865684703264384</v>
      </c>
      <c r="R89">
        <f t="shared" si="17"/>
        <v>0.50338058563653598</v>
      </c>
    </row>
    <row r="90" spans="3:18" x14ac:dyDescent="0.45">
      <c r="C90">
        <f>'ASq P17H043B'!Q23+1</f>
        <v>7.7000000000000099</v>
      </c>
      <c r="D90">
        <f>'ASq P17H043B'!R23</f>
        <v>407.74347389720992</v>
      </c>
      <c r="E90">
        <f>'ASq P17H043B'!S23</f>
        <v>3369.6608528675442</v>
      </c>
      <c r="F90">
        <f>'ASq P17H043B'!V23</f>
        <v>0.57612121559500473</v>
      </c>
      <c r="G90">
        <f t="shared" si="12"/>
        <v>1.4826839911332186</v>
      </c>
      <c r="H90">
        <f t="shared" si="15"/>
        <v>0.67445255090108436</v>
      </c>
      <c r="I90">
        <f>'ASq P17H043B'!W23</f>
        <v>344.97879233821971</v>
      </c>
      <c r="J90">
        <f>'ASq P17H043B'!X23</f>
        <v>2861.0188104584081</v>
      </c>
      <c r="K90">
        <f>'ASq P17H043B'!AA23</f>
        <v>0.57409627175149802</v>
      </c>
      <c r="L90">
        <f t="shared" si="13"/>
        <v>1.8221005579087581</v>
      </c>
      <c r="M90">
        <f t="shared" si="16"/>
        <v>0.54881713067895077</v>
      </c>
      <c r="N90">
        <f>'ASq P17H043B'!AB23</f>
        <v>219.11193693927214</v>
      </c>
      <c r="O90">
        <f>'ASq P17H043B'!AC23</f>
        <v>1929.2735609542458</v>
      </c>
      <c r="P90">
        <f>'ASq P17H043B'!AF23</f>
        <v>0.54073597932018802</v>
      </c>
      <c r="Q90">
        <f t="shared" si="14"/>
        <v>2.0089001788703529</v>
      </c>
      <c r="R90">
        <f t="shared" si="17"/>
        <v>0.49778481306239974</v>
      </c>
    </row>
    <row r="91" spans="3:18" x14ac:dyDescent="0.45">
      <c r="C91">
        <f>'ASq P17H043B'!Q24+1</f>
        <v>7.8000000000000096</v>
      </c>
      <c r="D91">
        <f>'ASq P17H043B'!R24</f>
        <v>407.0254197681428</v>
      </c>
      <c r="E91">
        <f>'ASq P17H043B'!S24</f>
        <v>3404.9130533613529</v>
      </c>
      <c r="F91">
        <f>'ASq P17H043B'!V24</f>
        <v>0.57390953080603457</v>
      </c>
      <c r="G91">
        <f t="shared" si="12"/>
        <v>1.4854035807146362</v>
      </c>
      <c r="H91">
        <f t="shared" si="15"/>
        <v>0.673217711996422</v>
      </c>
      <c r="I91">
        <f>'ASq P17H043B'!W24</f>
        <v>344.26429843055166</v>
      </c>
      <c r="J91">
        <f>'ASq P17H043B'!X24</f>
        <v>2893.9795540835594</v>
      </c>
      <c r="K91">
        <f>'ASq P17H043B'!AA24</f>
        <v>0.57111617336201603</v>
      </c>
      <c r="L91">
        <f t="shared" si="13"/>
        <v>1.8330798404064892</v>
      </c>
      <c r="M91">
        <f t="shared" si="16"/>
        <v>0.54552997526733371</v>
      </c>
      <c r="N91">
        <f>'ASq P17H043B'!AB24</f>
        <v>218.40910655681952</v>
      </c>
      <c r="O91">
        <f>'ASq P17H043B'!AC24</f>
        <v>1955.8528663378888</v>
      </c>
      <c r="P91">
        <f>'ASq P17H043B'!AF24</f>
        <v>0.53612059639503329</v>
      </c>
      <c r="Q91">
        <f t="shared" si="14"/>
        <v>2.0315459404611609</v>
      </c>
      <c r="R91">
        <f t="shared" si="17"/>
        <v>0.49223597659475032</v>
      </c>
    </row>
    <row r="92" spans="3:18" x14ac:dyDescent="0.45">
      <c r="C92">
        <f>'ASq P17H043B'!Q25+1</f>
        <v>7.9000000000000101</v>
      </c>
      <c r="D92">
        <f>'ASq P17H043B'!R25</f>
        <v>406.30736563907567</v>
      </c>
      <c r="E92">
        <f>'ASq P17H043B'!S25</f>
        <v>3440.1652538551625</v>
      </c>
      <c r="F92">
        <f>'ASq P17H043B'!V25</f>
        <v>0.57168371426914288</v>
      </c>
      <c r="G92">
        <f t="shared" si="12"/>
        <v>1.4881655239635512</v>
      </c>
      <c r="H92">
        <f t="shared" si="15"/>
        <v>0.67196826152551858</v>
      </c>
      <c r="I92">
        <f>'ASq P17H043B'!W25</f>
        <v>343.54980452288362</v>
      </c>
      <c r="J92">
        <f>'ASq P17H043B'!X25</f>
        <v>2926.9402977087111</v>
      </c>
      <c r="K92">
        <f>'ASq P17H043B'!AA25</f>
        <v>0.5681411839823266</v>
      </c>
      <c r="L92">
        <f t="shared" si="13"/>
        <v>1.8441866135705669</v>
      </c>
      <c r="M92">
        <f t="shared" si="16"/>
        <v>0.54224447387343289</v>
      </c>
      <c r="N92">
        <f>'ASq P17H043B'!AB25</f>
        <v>217.70627617436691</v>
      </c>
      <c r="O92">
        <f>'ASq P17H043B'!AC25</f>
        <v>1982.4321717215323</v>
      </c>
      <c r="P92">
        <f>'ASq P17H043B'!AF25</f>
        <v>0.53156091773851011</v>
      </c>
      <c r="Q92">
        <f t="shared" si="14"/>
        <v>2.0545141269648437</v>
      </c>
      <c r="R92">
        <f t="shared" si="17"/>
        <v>0.48673308539246257</v>
      </c>
    </row>
    <row r="93" spans="3:18" x14ac:dyDescent="0.45">
      <c r="C93">
        <f>'ASq P17H043B'!Q26+1</f>
        <v>8.0000000000000107</v>
      </c>
      <c r="D93">
        <f>'ASq P17H043B'!R26</f>
        <v>405.58931151000854</v>
      </c>
      <c r="E93">
        <f>'ASq P17H043B'!S26</f>
        <v>3475.4174543489712</v>
      </c>
      <c r="F93">
        <f>'ASq P17H043B'!V26</f>
        <v>0.56944533548050702</v>
      </c>
      <c r="G93">
        <f t="shared" si="12"/>
        <v>1.4909672440524189</v>
      </c>
      <c r="H93">
        <f t="shared" si="15"/>
        <v>0.67070554634186341</v>
      </c>
      <c r="I93">
        <f>'ASq P17H043B'!W26</f>
        <v>342.83531061521558</v>
      </c>
      <c r="J93">
        <f>'ASq P17H043B'!X26</f>
        <v>2959.9010413338624</v>
      </c>
      <c r="K93">
        <f>'ASq P17H043B'!AA26</f>
        <v>0.56517230339365421</v>
      </c>
      <c r="L93">
        <f t="shared" si="13"/>
        <v>1.8554191557279236</v>
      </c>
      <c r="M93">
        <f t="shared" si="16"/>
        <v>0.53896177416993252</v>
      </c>
      <c r="N93">
        <f>'ASq P17H043B'!AB26</f>
        <v>217.00344579191426</v>
      </c>
      <c r="O93">
        <f>'ASq P17H043B'!AC26</f>
        <v>2009.0114771051753</v>
      </c>
      <c r="P93">
        <f>'ASq P17H043B'!AF26</f>
        <v>0.52705595970713603</v>
      </c>
      <c r="Q93">
        <f t="shared" si="14"/>
        <v>2.0778134865794198</v>
      </c>
      <c r="R93">
        <f t="shared" si="17"/>
        <v>0.48127515123902687</v>
      </c>
    </row>
    <row r="94" spans="3:18" x14ac:dyDescent="0.45">
      <c r="C94">
        <f>'ASq P17H043B'!Q27+1</f>
        <v>8.1000000000000103</v>
      </c>
      <c r="D94">
        <f>'ASq P17H043B'!R27</f>
        <v>404.87125738094142</v>
      </c>
      <c r="E94">
        <f>'ASq P17H043B'!S27</f>
        <v>3510.6696548427803</v>
      </c>
      <c r="F94">
        <f>'ASq P17H043B'!V27</f>
        <v>0.56719586395337418</v>
      </c>
      <c r="G94">
        <f t="shared" si="12"/>
        <v>1.4938063253090401</v>
      </c>
      <c r="H94">
        <f t="shared" si="15"/>
        <v>0.66943082450338331</v>
      </c>
      <c r="I94">
        <f>'ASq P17H043B'!W27</f>
        <v>342.12081670754748</v>
      </c>
      <c r="J94">
        <f>'ASq P17H043B'!X27</f>
        <v>2992.8617849590137</v>
      </c>
      <c r="K94">
        <f>'ASq P17H043B'!AA27</f>
        <v>0.56221044958780586</v>
      </c>
      <c r="L94">
        <f t="shared" si="13"/>
        <v>1.8667759171302416</v>
      </c>
      <c r="M94">
        <f t="shared" si="16"/>
        <v>0.53568293378097598</v>
      </c>
      <c r="N94">
        <f>'ASq P17H043B'!AB27</f>
        <v>216.30061540946164</v>
      </c>
      <c r="O94">
        <f>'ASq P17H043B'!AC27</f>
        <v>2035.5907824888188</v>
      </c>
      <c r="P94">
        <f>'ASq P17H043B'!AF27</f>
        <v>0.52260475107782034</v>
      </c>
      <c r="Q94">
        <f t="shared" si="14"/>
        <v>2.1014531585288565</v>
      </c>
      <c r="R94">
        <f t="shared" si="17"/>
        <v>0.4758611896446267</v>
      </c>
    </row>
    <row r="95" spans="3:18" x14ac:dyDescent="0.45">
      <c r="C95">
        <f>'ASq P17H043B'!Q28+1</f>
        <v>8.2000000000000099</v>
      </c>
      <c r="D95">
        <f>'ASq P17H043B'!R28</f>
        <v>404.15320325187429</v>
      </c>
      <c r="E95">
        <f>'ASq P17H043B'!S28</f>
        <v>3545.9218553365895</v>
      </c>
      <c r="F95">
        <f>'ASq P17H043B'!V28</f>
        <v>0.56493667583374008</v>
      </c>
      <c r="G95">
        <f t="shared" si="12"/>
        <v>1.4966805016546771</v>
      </c>
      <c r="H95">
        <f t="shared" si="15"/>
        <v>0.66814527141526547</v>
      </c>
      <c r="I95">
        <f>'ASq P17H043B'!W28</f>
        <v>341.40632279987943</v>
      </c>
      <c r="J95">
        <f>'ASq P17H043B'!X28</f>
        <v>3025.822528584165</v>
      </c>
      <c r="K95">
        <f>'ASq P17H043B'!AA28</f>
        <v>0.55925646489827341</v>
      </c>
      <c r="L95">
        <f t="shared" si="13"/>
        <v>1.8782555087420045</v>
      </c>
      <c r="M95">
        <f t="shared" si="16"/>
        <v>0.53240892697808084</v>
      </c>
      <c r="N95">
        <f>'ASq P17H043B'!AB28</f>
        <v>215.59778502700902</v>
      </c>
      <c r="O95">
        <f>'ASq P17H043B'!AC28</f>
        <v>2062.1700878724619</v>
      </c>
      <c r="P95">
        <f>'ASq P17H043B'!AF28</f>
        <v>0.51820633396228211</v>
      </c>
      <c r="Q95">
        <f t="shared" si="14"/>
        <v>2.1254426891821865</v>
      </c>
      <c r="R95">
        <f t="shared" si="17"/>
        <v>0.47049022073833158</v>
      </c>
    </row>
    <row r="96" spans="3:18" x14ac:dyDescent="0.45">
      <c r="C96">
        <f>'ASq P17H043B'!Q29+1</f>
        <v>8.3000000000000096</v>
      </c>
      <c r="D96">
        <f>'ASq P17H043B'!R29</f>
        <v>403.43514912280722</v>
      </c>
      <c r="E96">
        <f>'ASq P17H043B'!S29</f>
        <v>3581.1740558303986</v>
      </c>
      <c r="F96">
        <f>'ASq P17H043B'!V29</f>
        <v>0.56266906003279338</v>
      </c>
      <c r="G96">
        <f t="shared" si="12"/>
        <v>1.4995876460036532</v>
      </c>
      <c r="H96">
        <f t="shared" si="15"/>
        <v>0.66684998550432428</v>
      </c>
      <c r="I96">
        <f>'ASq P17H043B'!W29</f>
        <v>340.69182889221139</v>
      </c>
      <c r="J96">
        <f>'ASq P17H043B'!X29</f>
        <v>3058.7832722093162</v>
      </c>
      <c r="K96">
        <f>'ASq P17H043B'!AA29</f>
        <v>0.55631112164092256</v>
      </c>
      <c r="L96">
        <f t="shared" si="13"/>
        <v>1.8898566920142472</v>
      </c>
      <c r="M96">
        <f t="shared" si="16"/>
        <v>0.52914065083642925</v>
      </c>
      <c r="N96">
        <f>'ASq P17H043B'!AB29</f>
        <v>214.89495464455638</v>
      </c>
      <c r="O96">
        <f>'ASq P17H043B'!AC29</f>
        <v>2088.7493932561051</v>
      </c>
      <c r="P96">
        <f>'ASq P17H043B'!AF29</f>
        <v>0.51385976455605831</v>
      </c>
      <c r="Q96">
        <f t="shared" si="14"/>
        <v>2.1497920496591694</v>
      </c>
      <c r="R96">
        <f t="shared" si="17"/>
        <v>0.46516126997424762</v>
      </c>
    </row>
    <row r="97" spans="3:18" x14ac:dyDescent="0.45">
      <c r="C97">
        <f>'ASq P17H043B'!Q30+1</f>
        <v>8.4000000000000092</v>
      </c>
      <c r="D97">
        <f>'ASq P17H043B'!R30</f>
        <v>402.71709499374009</v>
      </c>
      <c r="E97">
        <f>'ASq P17H043B'!S30</f>
        <v>3616.4262563242078</v>
      </c>
      <c r="F97">
        <f>'ASq P17H043B'!V30</f>
        <v>0.56039422391534466</v>
      </c>
      <c r="G97">
        <f t="shared" si="12"/>
        <v>1.5025257605331099</v>
      </c>
      <c r="H97">
        <f t="shared" si="15"/>
        <v>0.66554599346449195</v>
      </c>
      <c r="I97">
        <f>'ASq P17H043B'!W30</f>
        <v>339.97733498454329</v>
      </c>
      <c r="J97">
        <f>'ASq P17H043B'!X30</f>
        <v>3091.744015834468</v>
      </c>
      <c r="K97">
        <f>'ASq P17H043B'!AA30</f>
        <v>0.55337512730719718</v>
      </c>
      <c r="L97">
        <f t="shared" si="13"/>
        <v>1.9015783695488637</v>
      </c>
      <c r="M97">
        <f t="shared" si="16"/>
        <v>0.52587893089951532</v>
      </c>
      <c r="N97">
        <f>'ASq P17H043B'!AB30</f>
        <v>214.19212426210376</v>
      </c>
      <c r="O97">
        <f>'ASq P17H043B'!AC30</f>
        <v>2115.3286986397484</v>
      </c>
      <c r="P97">
        <f>'ASq P17H043B'!AF30</f>
        <v>0.50956411374306665</v>
      </c>
      <c r="Q97">
        <f t="shared" si="14"/>
        <v>2.1745116549954324</v>
      </c>
      <c r="R97">
        <f t="shared" si="17"/>
        <v>0.45987336867233325</v>
      </c>
    </row>
    <row r="98" spans="3:18" x14ac:dyDescent="0.45">
      <c r="C98">
        <f>'ASq P17H043B'!Q31+1</f>
        <v>8.5000000000000107</v>
      </c>
      <c r="D98">
        <f>'ASq P17H043B'!R31</f>
        <v>401.99904086467296</v>
      </c>
      <c r="E98">
        <f>'ASq P17H043B'!S31</f>
        <v>3651.6784568180165</v>
      </c>
      <c r="F98">
        <f>'ASq P17H043B'!V31</f>
        <v>0.55811329857993963</v>
      </c>
      <c r="G98">
        <f t="shared" si="12"/>
        <v>1.5054929677413549</v>
      </c>
      <c r="H98">
        <f t="shared" si="15"/>
        <v>0.6642342551093211</v>
      </c>
      <c r="I98">
        <f>'ASq P17H043B'!W31</f>
        <v>339.26284107687525</v>
      </c>
      <c r="J98">
        <f>'ASq P17H043B'!X31</f>
        <v>3124.7047594596188</v>
      </c>
      <c r="K98">
        <f>'ASq P17H043B'!AA31</f>
        <v>0.55044912934865642</v>
      </c>
      <c r="L98">
        <f t="shared" si="13"/>
        <v>1.9134195765686675</v>
      </c>
      <c r="M98">
        <f t="shared" si="16"/>
        <v>0.5226245263954592</v>
      </c>
      <c r="N98">
        <f>'ASq P17H043B'!AB31</f>
        <v>213.48929387965114</v>
      </c>
      <c r="O98">
        <f>'ASq P17H043B'!AC31</f>
        <v>2141.9080040233916</v>
      </c>
      <c r="P98">
        <f>'ASq P17H043B'!AF31</f>
        <v>0.50531846757409815</v>
      </c>
      <c r="Q98">
        <f t="shared" si="14"/>
        <v>2.1996123849519056</v>
      </c>
      <c r="R98">
        <f t="shared" si="17"/>
        <v>0.45462555441188107</v>
      </c>
    </row>
    <row r="99" spans="3:18" x14ac:dyDescent="0.45">
      <c r="C99">
        <f>'ASq P17H043B'!Q32+1</f>
        <v>8.6000000000000103</v>
      </c>
      <c r="D99">
        <f>'ASq P17H043B'!R32</f>
        <v>401.28098673560584</v>
      </c>
      <c r="E99">
        <f>'ASq P17H043B'!S32</f>
        <v>3686.9306573118261</v>
      </c>
      <c r="F99">
        <f>'ASq P17H043B'!V32</f>
        <v>0.55582734376318121</v>
      </c>
      <c r="G99">
        <f t="shared" ref="G99:G130" si="18">$B$2/$B$3*LOG(((C99^($B$3/$B$2)-1)/F99)+1,C99)</f>
        <v>1.5084875022218316</v>
      </c>
      <c r="H99">
        <f t="shared" si="15"/>
        <v>0.66291566786407774</v>
      </c>
      <c r="I99">
        <f>'ASq P17H043B'!W32</f>
        <v>338.5483471692072</v>
      </c>
      <c r="J99">
        <f>'ASq P17H043B'!X32</f>
        <v>3157.6655030847705</v>
      </c>
      <c r="K99">
        <f>'ASq P17H043B'!AA32</f>
        <v>0.54753371958796615</v>
      </c>
      <c r="L99">
        <f t="shared" ref="L99:L130" si="19">$B$2/$B$3*LOG(((H99^($B$3/$B$2)-1)/K99)+1,H99)</f>
        <v>1.9253794731177523</v>
      </c>
      <c r="M99">
        <f t="shared" si="16"/>
        <v>0.51937813504405328</v>
      </c>
      <c r="N99">
        <f>'ASq P17H043B'!AB32</f>
        <v>212.7864634971985</v>
      </c>
      <c r="O99">
        <f>'ASq P17H043B'!AC32</f>
        <v>2168.4873094070349</v>
      </c>
      <c r="P99">
        <f>'ASq P17H043B'!AF32</f>
        <v>0.50112192763537045</v>
      </c>
      <c r="Q99">
        <f t="shared" ref="Q99:Q130" si="20">$B$2/$B$3*LOG(((M99^($B$3/$B$2)-1)/P99)+1,M99)</f>
        <v>2.2251056065661041</v>
      </c>
      <c r="R99">
        <f t="shared" si="17"/>
        <v>0.44941687129324648</v>
      </c>
    </row>
    <row r="100" spans="3:18" x14ac:dyDescent="0.45">
      <c r="C100">
        <f>'ASq P17H043B'!Q33+1</f>
        <v>8.7000000000000206</v>
      </c>
      <c r="D100">
        <f>'ASq P17H043B'!R33</f>
        <v>400.56293260653865</v>
      </c>
      <c r="E100">
        <f>'ASq P17H043B'!S33</f>
        <v>3722.1828578056384</v>
      </c>
      <c r="F100">
        <f>'ASq P17H043B'!V33</f>
        <v>0.55353735239792656</v>
      </c>
      <c r="G100">
        <f t="shared" si="18"/>
        <v>1.5115077030873265</v>
      </c>
      <c r="H100">
        <f t="shared" si="15"/>
        <v>0.66159107092703029</v>
      </c>
      <c r="I100">
        <f>'ASq P17H043B'!W33</f>
        <v>337.8338532615391</v>
      </c>
      <c r="J100">
        <f>'ASq P17H043B'!X33</f>
        <v>3190.626246709925</v>
      </c>
      <c r="K100">
        <f>'ASq P17H043B'!AA33</f>
        <v>0.54462943828817123</v>
      </c>
      <c r="L100">
        <f t="shared" si="19"/>
        <v>1.9374573369246058</v>
      </c>
      <c r="M100">
        <f t="shared" si="16"/>
        <v>0.51614039748990559</v>
      </c>
      <c r="N100">
        <f>'ASq P17H043B'!AB33</f>
        <v>212.08363311474582</v>
      </c>
      <c r="O100">
        <f>'ASq P17H043B'!AC33</f>
        <v>2195.0666147906804</v>
      </c>
      <c r="P100">
        <f>'ASq P17H043B'!AF33</f>
        <v>0.49697361132130025</v>
      </c>
      <c r="Q100">
        <f t="shared" si="20"/>
        <v>2.2510031985561589</v>
      </c>
      <c r="R100">
        <f t="shared" si="17"/>
        <v>0.44424637008131357</v>
      </c>
    </row>
    <row r="101" spans="3:18" x14ac:dyDescent="0.45">
      <c r="C101">
        <f>'ASq P17H043B'!Q34+1</f>
        <v>8.8000000000000203</v>
      </c>
      <c r="D101">
        <f>'ASq P17H043B'!R34</f>
        <v>399.84487847747153</v>
      </c>
      <c r="E101">
        <f>'ASq P17H043B'!S34</f>
        <v>3757.4350582994475</v>
      </c>
      <c r="F101">
        <f>'ASq P17H043B'!V34</f>
        <v>0.55124425485242978</v>
      </c>
      <c r="G101">
        <f t="shared" si="18"/>
        <v>1.5145520069857596</v>
      </c>
      <c r="H101">
        <f t="shared" si="15"/>
        <v>0.66026124912685313</v>
      </c>
      <c r="I101">
        <f>'ASq P17H043B'!W34</f>
        <v>337.119359353871</v>
      </c>
      <c r="J101">
        <f>'ASq P17H043B'!X34</f>
        <v>3223.5869903350763</v>
      </c>
      <c r="K101">
        <f>'ASq P17H043B'!AA34</f>
        <v>0.54173677790909258</v>
      </c>
      <c r="L101">
        <f t="shared" si="19"/>
        <v>1.9496525568678307</v>
      </c>
      <c r="M101">
        <f t="shared" si="16"/>
        <v>0.51291190139361387</v>
      </c>
      <c r="N101">
        <f>'ASq P17H043B'!AB34</f>
        <v>211.3808027322932</v>
      </c>
      <c r="O101">
        <f>'ASq P17H043B'!AC34</f>
        <v>2221.6459201743241</v>
      </c>
      <c r="P101">
        <f>'ASq P17H043B'!AF34</f>
        <v>0.49287265202393477</v>
      </c>
      <c r="Q101">
        <f t="shared" si="20"/>
        <v>2.2773175777030019</v>
      </c>
      <c r="R101">
        <f t="shared" si="17"/>
        <v>0.4391131082423041</v>
      </c>
    </row>
    <row r="102" spans="3:18" x14ac:dyDescent="0.45">
      <c r="C102">
        <f>'ASq P17H043B'!Q35+1</f>
        <v>8.9000000000000199</v>
      </c>
      <c r="D102">
        <f>'ASq P17H043B'!R35</f>
        <v>399.1268243484044</v>
      </c>
      <c r="E102">
        <f>'ASq P17H043B'!S35</f>
        <v>3792.6872587932567</v>
      </c>
      <c r="F102">
        <f>'ASq P17H043B'!V35</f>
        <v>0.54894892287517394</v>
      </c>
      <c r="G102">
        <f t="shared" si="18"/>
        <v>1.5176189416548327</v>
      </c>
      <c r="H102">
        <f t="shared" si="15"/>
        <v>0.65892693650066481</v>
      </c>
      <c r="I102">
        <f>'ASq P17H043B'!W35</f>
        <v>336.40486544620296</v>
      </c>
      <c r="J102">
        <f>'ASq P17H043B'!X35</f>
        <v>3256.5477339602276</v>
      </c>
      <c r="K102">
        <f>'ASq P17H043B'!AA35</f>
        <v>0.53885618657704215</v>
      </c>
      <c r="L102">
        <f t="shared" si="19"/>
        <v>1.9619646269903945</v>
      </c>
      <c r="M102">
        <f t="shared" si="16"/>
        <v>0.50969318520995732</v>
      </c>
      <c r="N102">
        <f>'ASq P17H043B'!AB35</f>
        <v>210.67797234984056</v>
      </c>
      <c r="O102">
        <f>'ASq P17H043B'!AC35</f>
        <v>2248.2252255579674</v>
      </c>
      <c r="P102">
        <f>'ASq P17H043B'!AF35</f>
        <v>0.48881819924997283</v>
      </c>
      <c r="Q102">
        <f t="shared" si="20"/>
        <v>2.3040617273516402</v>
      </c>
      <c r="R102">
        <f t="shared" si="17"/>
        <v>0.43401614988389697</v>
      </c>
    </row>
    <row r="103" spans="3:18" x14ac:dyDescent="0.45">
      <c r="C103">
        <f>'ASq P17H043B'!Q36+1</f>
        <v>9.0000000000000195</v>
      </c>
      <c r="D103">
        <f>'ASq P17H043B'!R36</f>
        <v>398.40877021933727</v>
      </c>
      <c r="E103">
        <f>'ASq P17H043B'!S36</f>
        <v>3827.9394592870653</v>
      </c>
      <c r="F103">
        <f>'ASq P17H043B'!V36</f>
        <v>0.54665217326800719</v>
      </c>
      <c r="G103">
        <f t="shared" si="18"/>
        <v>1.520707119968119</v>
      </c>
      <c r="H103">
        <f t="shared" si="15"/>
        <v>0.65758881961502524</v>
      </c>
      <c r="I103">
        <f>'ASq P17H043B'!W36</f>
        <v>335.69037153853492</v>
      </c>
      <c r="J103">
        <f>'ASq P17H043B'!X36</f>
        <v>3289.5084775853788</v>
      </c>
      <c r="K103">
        <f>'ASq P17H043B'!AA36</f>
        <v>0.53598807129164361</v>
      </c>
      <c r="L103">
        <f t="shared" si="19"/>
        <v>1.974393141014084</v>
      </c>
      <c r="M103">
        <f t="shared" si="16"/>
        <v>0.50648474167935065</v>
      </c>
      <c r="N103">
        <f>'ASq P17H043B'!AB36</f>
        <v>209.97514196738794</v>
      </c>
      <c r="O103">
        <f>'ASq P17H043B'!AC36</f>
        <v>2274.8045309416102</v>
      </c>
      <c r="P103">
        <f>'ASq P17H043B'!AF36</f>
        <v>0.48480941867499416</v>
      </c>
      <c r="Q103">
        <f t="shared" si="20"/>
        <v>2.3312492281895403</v>
      </c>
      <c r="R103">
        <f t="shared" si="17"/>
        <v>0.42895456560712941</v>
      </c>
    </row>
    <row r="104" spans="3:18" x14ac:dyDescent="0.45">
      <c r="C104">
        <f>'ASq P17H043B'!Q37+1</f>
        <v>9.1000000000000192</v>
      </c>
      <c r="D104">
        <f>'ASq P17H043B'!R37</f>
        <v>397.69071609027014</v>
      </c>
      <c r="E104">
        <f>'ASq P17H043B'!S37</f>
        <v>3863.1916597808745</v>
      </c>
      <c r="F104">
        <f>'ASq P17H043B'!V37</f>
        <v>0.54435477130828847</v>
      </c>
      <c r="G104">
        <f t="shared" si="18"/>
        <v>1.5238152344298463</v>
      </c>
      <c r="H104">
        <f t="shared" si="15"/>
        <v>0.65624754065026913</v>
      </c>
      <c r="I104">
        <f>'ASq P17H043B'!W37</f>
        <v>334.97587763086688</v>
      </c>
      <c r="J104">
        <f>'ASq P17H043B'!X37</f>
        <v>3322.4692212105301</v>
      </c>
      <c r="K104">
        <f>'ASq P17H043B'!AA37</f>
        <v>0.53313280089139481</v>
      </c>
      <c r="L104">
        <f t="shared" si="19"/>
        <v>1.9869377873106673</v>
      </c>
      <c r="M104">
        <f t="shared" si="16"/>
        <v>0.50328702105640977</v>
      </c>
      <c r="N104">
        <f>'ASq P17H043B'!AB37</f>
        <v>209.27231158493532</v>
      </c>
      <c r="O104">
        <f>'ASq P17H043B'!AC37</f>
        <v>2301.3838363252535</v>
      </c>
      <c r="P104">
        <f>'ASq P17H043B'!AF37</f>
        <v>0.48084549214334893</v>
      </c>
      <c r="Q104">
        <f t="shared" si="20"/>
        <v>2.3588942914786655</v>
      </c>
      <c r="R104">
        <f t="shared" si="17"/>
        <v>0.42392743227724422</v>
      </c>
    </row>
    <row r="105" spans="3:18" x14ac:dyDescent="0.45">
      <c r="C105">
        <f>'ASq P17H043B'!Q38+1</f>
        <v>9.2000000000000206</v>
      </c>
      <c r="D105">
        <f>'ASq P17H043B'!R38</f>
        <v>396.97266196120302</v>
      </c>
      <c r="E105">
        <f>'ASq P17H043B'!S38</f>
        <v>3898.4438602746841</v>
      </c>
      <c r="F105">
        <f>'ASq P17H043B'!V38</f>
        <v>0.54205743393899963</v>
      </c>
      <c r="G105">
        <f t="shared" si="18"/>
        <v>1.5269420520798167</v>
      </c>
      <c r="H105">
        <f t="shared" si="15"/>
        <v>0.65490370026676548</v>
      </c>
      <c r="I105">
        <f>'ASq P17H043B'!W38</f>
        <v>334.26138372319883</v>
      </c>
      <c r="J105">
        <f>'ASq P17H043B'!X38</f>
        <v>3355.4299648356819</v>
      </c>
      <c r="K105">
        <f>'ASq P17H043B'!AA38</f>
        <v>0.53029070879765461</v>
      </c>
      <c r="L105">
        <f t="shared" si="19"/>
        <v>1.999598344290789</v>
      </c>
      <c r="M105">
        <f t="shared" si="16"/>
        <v>0.50010043409726701</v>
      </c>
      <c r="N105">
        <f>'ASq P17H043B'!AB38</f>
        <v>208.56948120248268</v>
      </c>
      <c r="O105">
        <f>'ASq P17H043B'!AC38</f>
        <v>2327.9631417088972</v>
      </c>
      <c r="P105">
        <f>'ASq P17H043B'!AF38</f>
        <v>0.47692561762114677</v>
      </c>
      <c r="Q105">
        <f t="shared" si="20"/>
        <v>2.3870117949383043</v>
      </c>
      <c r="R105">
        <f t="shared" si="17"/>
        <v>0.41893383271943424</v>
      </c>
    </row>
    <row r="106" spans="3:18" x14ac:dyDescent="0.45">
      <c r="C106">
        <f>'ASq P17H043B'!Q39+1</f>
        <v>9.3000000000000203</v>
      </c>
      <c r="D106">
        <f>'ASq P17H043B'!R39</f>
        <v>396.25460783213589</v>
      </c>
      <c r="E106">
        <f>'ASq P17H043B'!S39</f>
        <v>3933.6960607684928</v>
      </c>
      <c r="F106">
        <f>'ASq P17H043B'!V39</f>
        <v>0.53976083274420616</v>
      </c>
      <c r="G106">
        <f t="shared" si="18"/>
        <v>1.5300864097736389</v>
      </c>
      <c r="H106">
        <f t="shared" si="15"/>
        <v>0.65355786027008766</v>
      </c>
      <c r="I106">
        <f>'ASq P17H043B'!W39</f>
        <v>333.54688981553073</v>
      </c>
      <c r="J106">
        <f>'ASq P17H043B'!X39</f>
        <v>3388.3907084608331</v>
      </c>
      <c r="K106">
        <f>'ASq P17H043B'!AA39</f>
        <v>0.52746209555499246</v>
      </c>
      <c r="L106">
        <f t="shared" si="19"/>
        <v>2.0123746761753765</v>
      </c>
      <c r="M106">
        <f t="shared" si="16"/>
        <v>0.49692535482535111</v>
      </c>
      <c r="N106">
        <f>'ASq P17H043B'!AB39</f>
        <v>207.86665082003006</v>
      </c>
      <c r="O106">
        <f>'ASq P17H043B'!AC39</f>
        <v>2354.5424470925404</v>
      </c>
      <c r="P106">
        <f>'ASq P17H043B'!AF39</f>
        <v>0.4730490091088963</v>
      </c>
      <c r="Q106">
        <f t="shared" si="20"/>
        <v>2.4156173214983947</v>
      </c>
      <c r="R106">
        <f t="shared" si="17"/>
        <v>0.41397285534436606</v>
      </c>
    </row>
    <row r="107" spans="3:18" x14ac:dyDescent="0.45">
      <c r="C107">
        <f>'ASq P17H043B'!Q40+1</f>
        <v>9.4000000000000199</v>
      </c>
      <c r="D107">
        <f>'ASq P17H043B'!R40</f>
        <v>395.53655370306876</v>
      </c>
      <c r="E107">
        <f>'ASq P17H043B'!S40</f>
        <v>3968.9482612623019</v>
      </c>
      <c r="F107">
        <f>'ASq P17H043B'!V40</f>
        <v>0.53746559672581562</v>
      </c>
      <c r="G107">
        <f t="shared" si="18"/>
        <v>1.5332472098067487</v>
      </c>
      <c r="H107">
        <f t="shared" si="15"/>
        <v>0.65221054609063367</v>
      </c>
      <c r="I107">
        <f>'ASq P17H043B'!W40</f>
        <v>332.83239590786269</v>
      </c>
      <c r="J107">
        <f>'ASq P17H043B'!X40</f>
        <v>3421.3514520859844</v>
      </c>
      <c r="K107">
        <f>'ASq P17H043B'!AA40</f>
        <v>0.52464723118425205</v>
      </c>
      <c r="L107">
        <f t="shared" si="19"/>
        <v>2.0252667291179205</v>
      </c>
      <c r="M107">
        <f t="shared" si="16"/>
        <v>0.49376212309355294</v>
      </c>
      <c r="N107">
        <f>'ASq P17H043B'!AB40</f>
        <v>207.16382043757744</v>
      </c>
      <c r="O107">
        <f>'ASq P17H043B'!AC40</f>
        <v>2381.1217524761832</v>
      </c>
      <c r="P107">
        <f>'ASq P17H043B'!AF40</f>
        <v>0.46921489651955434</v>
      </c>
      <c r="Q107">
        <f t="shared" si="20"/>
        <v>2.4447272011682655</v>
      </c>
      <c r="R107">
        <f t="shared" si="17"/>
        <v>0.40904359370735865</v>
      </c>
    </row>
    <row r="108" spans="3:18" x14ac:dyDescent="0.45">
      <c r="C108">
        <f>'ASq P17H043B'!Q41+1</f>
        <v>9.5000000000000195</v>
      </c>
      <c r="D108">
        <f>'ASq P17H043B'!R41</f>
        <v>394.81849957400163</v>
      </c>
      <c r="E108">
        <f>'ASq P17H043B'!S41</f>
        <v>4004.2004617561106</v>
      </c>
      <c r="F108">
        <f>'ASq P17H043B'!V41</f>
        <v>0.53517231489626771</v>
      </c>
      <c r="G108">
        <f t="shared" si="18"/>
        <v>1.5364234158537049</v>
      </c>
      <c r="H108">
        <f t="shared" si="15"/>
        <v>0.65086224909189871</v>
      </c>
      <c r="I108">
        <f>'ASq P17H043B'!W41</f>
        <v>332.11790200019465</v>
      </c>
      <c r="J108">
        <f>'ASq P17H043B'!X41</f>
        <v>3454.3121957111357</v>
      </c>
      <c r="K108">
        <f>'ASq P17H043B'!AA41</f>
        <v>0.52184635736324092</v>
      </c>
      <c r="L108">
        <f t="shared" si="19"/>
        <v>2.0382745276490999</v>
      </c>
      <c r="M108">
        <f t="shared" si="16"/>
        <v>0.49061104695910496</v>
      </c>
      <c r="N108">
        <f>'ASq P17H043B'!AB41</f>
        <v>206.46099005512482</v>
      </c>
      <c r="O108">
        <f>'ASq P17H043B'!AC41</f>
        <v>2407.7010578598265</v>
      </c>
      <c r="P108">
        <f>'ASq P17H043B'!AF41</f>
        <v>0.46542252552705138</v>
      </c>
      <c r="Q108">
        <f t="shared" si="20"/>
        <v>2.4743585562937689</v>
      </c>
      <c r="R108">
        <f t="shared" si="17"/>
        <v>0.40414514600416496</v>
      </c>
    </row>
    <row r="109" spans="3:18" x14ac:dyDescent="0.45">
      <c r="C109">
        <f>'ASq P17H043B'!Q42+1</f>
        <v>9.6000000000000192</v>
      </c>
      <c r="D109">
        <f>'ASq P17H043B'!R42</f>
        <v>394.10044544493451</v>
      </c>
      <c r="E109">
        <f>'ASq P17H043B'!S42</f>
        <v>4039.4526622499197</v>
      </c>
      <c r="F109">
        <f>'ASq P17H043B'!V42</f>
        <v>0.53288153870061061</v>
      </c>
      <c r="G109">
        <f t="shared" si="18"/>
        <v>1.5396140491968731</v>
      </c>
      <c r="H109">
        <f t="shared" si="15"/>
        <v>0.64951342872042617</v>
      </c>
      <c r="I109">
        <f>'ASq P17H043B'!W42</f>
        <v>331.4034080925266</v>
      </c>
      <c r="J109">
        <f>'ASq P17H043B'!X42</f>
        <v>3487.272939336287</v>
      </c>
      <c r="K109">
        <f>'ASq P17H043B'!AA42</f>
        <v>0.51905968944867631</v>
      </c>
      <c r="L109">
        <f t="shared" si="19"/>
        <v>2.0513981714178908</v>
      </c>
      <c r="M109">
        <f t="shared" si="16"/>
        <v>0.48747240488608673</v>
      </c>
      <c r="N109">
        <f>'ASq P17H043B'!AB42</f>
        <v>205.75815967267221</v>
      </c>
      <c r="O109">
        <f>'ASq P17H043B'!AC42</f>
        <v>2434.2803632434698</v>
      </c>
      <c r="P109">
        <f>'ASq P17H043B'!AF42</f>
        <v>0.46167115738976433</v>
      </c>
      <c r="Q109">
        <f t="shared" si="20"/>
        <v>2.5045293505069881</v>
      </c>
      <c r="R109">
        <f t="shared" si="17"/>
        <v>0.39927661450546448</v>
      </c>
    </row>
    <row r="110" spans="3:18" x14ac:dyDescent="0.45">
      <c r="C110">
        <f>'ASq P17H043B'!Q43+1</f>
        <v>9.7000000000000206</v>
      </c>
      <c r="D110">
        <f>'ASq P17H043B'!R43</f>
        <v>393.38239131586738</v>
      </c>
      <c r="E110">
        <f>'ASq P17H043B'!S43</f>
        <v>4074.7048627437293</v>
      </c>
      <c r="F110">
        <f>'ASq P17H043B'!V43</f>
        <v>0.53059378428033277</v>
      </c>
      <c r="G110">
        <f t="shared" si="18"/>
        <v>1.542818185221017</v>
      </c>
      <c r="H110">
        <f t="shared" si="15"/>
        <v>0.64816451450936496</v>
      </c>
      <c r="I110">
        <f>'ASq P17H043B'!W43</f>
        <v>330.6889141848585</v>
      </c>
      <c r="J110">
        <f>'ASq P17H043B'!X43</f>
        <v>3520.2336829614387</v>
      </c>
      <c r="K110">
        <f>'ASq P17H043B'!AA43</f>
        <v>0.516287418351834</v>
      </c>
      <c r="L110">
        <f t="shared" si="19"/>
        <v>2.0646378322058836</v>
      </c>
      <c r="M110">
        <f t="shared" si="16"/>
        <v>0.48434644778914476</v>
      </c>
      <c r="N110">
        <f>'ASq P17H043B'!AB43</f>
        <v>205.05532929021956</v>
      </c>
      <c r="O110">
        <f>'ASq P17H043B'!AC43</f>
        <v>2460.8596686271135</v>
      </c>
      <c r="P110">
        <f>'ASq P17H043B'!AF43</f>
        <v>0.45796006875285211</v>
      </c>
      <c r="Q110">
        <f t="shared" si="20"/>
        <v>2.5352584417079704</v>
      </c>
      <c r="R110">
        <f t="shared" si="17"/>
        <v>0.39443710493132728</v>
      </c>
    </row>
    <row r="111" spans="3:18" x14ac:dyDescent="0.45">
      <c r="C111">
        <f>'ASq P17H043B'!Q44+1</f>
        <v>9.8000000000000203</v>
      </c>
      <c r="D111">
        <f>'ASq P17H043B'!R44</f>
        <v>392.66433718680025</v>
      </c>
      <c r="E111">
        <f>'ASq P17H043B'!S44</f>
        <v>4109.957063237538</v>
      </c>
      <c r="F111">
        <f>'ASq P17H043B'!V44</f>
        <v>0.52830953459032881</v>
      </c>
      <c r="G111">
        <f t="shared" si="18"/>
        <v>1.5460349501524631</v>
      </c>
      <c r="H111">
        <f t="shared" si="15"/>
        <v>0.64681590794657295</v>
      </c>
      <c r="I111">
        <f>'ASq P17H043B'!W44</f>
        <v>329.97442027719046</v>
      </c>
      <c r="J111">
        <f>'ASq P17H043B'!X44</f>
        <v>3553.19442658659</v>
      </c>
      <c r="K111">
        <f>'ASq P17H043B'!AA44</f>
        <v>0.51352971227928779</v>
      </c>
      <c r="L111">
        <f t="shared" si="19"/>
        <v>2.0779937511937097</v>
      </c>
      <c r="M111">
        <f t="shared" si="16"/>
        <v>0.48123340093084832</v>
      </c>
      <c r="N111">
        <f>'ASq P17H043B'!AB44</f>
        <v>204.35249890776694</v>
      </c>
      <c r="O111">
        <f>'ASq P17H043B'!AC44</f>
        <v>2487.4389740107563</v>
      </c>
      <c r="P111">
        <f>'ASq P17H043B'!AF44</f>
        <v>0.45428855143291352</v>
      </c>
      <c r="Q111">
        <f t="shared" si="20"/>
        <v>2.5665656394572562</v>
      </c>
      <c r="R111">
        <f t="shared" si="17"/>
        <v>0.38962572576615145</v>
      </c>
    </row>
    <row r="112" spans="3:18" x14ac:dyDescent="0.45">
      <c r="C112">
        <f>'ASq P17H043B'!Q45+1</f>
        <v>9.9000000000000199</v>
      </c>
      <c r="D112">
        <f>'ASq P17H043B'!R45</f>
        <v>391.94628305773313</v>
      </c>
      <c r="E112">
        <f>'ASq P17H043B'!S45</f>
        <v>4145.2092637313472</v>
      </c>
      <c r="F112">
        <f>'ASq P17H043B'!V45</f>
        <v>0.52602924137948315</v>
      </c>
      <c r="G112">
        <f t="shared" si="18"/>
        <v>1.5492635180234067</v>
      </c>
      <c r="H112">
        <f t="shared" si="15"/>
        <v>0.64546798421731877</v>
      </c>
      <c r="I112">
        <f>'ASq P17H043B'!W45</f>
        <v>329.25992636952242</v>
      </c>
      <c r="J112">
        <f>'ASq P17H043B'!X45</f>
        <v>3586.1551702117413</v>
      </c>
      <c r="K112">
        <f>'ASq P17H043B'!AA45</f>
        <v>0.51078671834916478</v>
      </c>
      <c r="L112">
        <f t="shared" si="19"/>
        <v>2.0914662364604455</v>
      </c>
      <c r="M112">
        <f t="shared" si="16"/>
        <v>0.47813346568404541</v>
      </c>
      <c r="N112">
        <f>'ASq P17H043B'!AB45</f>
        <v>203.64966852531433</v>
      </c>
      <c r="O112">
        <f>'ASq P17H043B'!AC45</f>
        <v>2514.0182793943995</v>
      </c>
      <c r="P112">
        <f>'ASq P17H043B'!AF45</f>
        <v>0.450655912187998</v>
      </c>
      <c r="Q112">
        <f t="shared" si="20"/>
        <v>2.598471767202577</v>
      </c>
      <c r="R112">
        <f t="shared" si="17"/>
        <v>0.38484158751378883</v>
      </c>
    </row>
    <row r="113" spans="3:18" x14ac:dyDescent="0.45">
      <c r="C113">
        <f>'ASq P17H043B'!Q46+1</f>
        <v>10.00000000000002</v>
      </c>
      <c r="D113">
        <f>'ASq P17H043B'!R46</f>
        <v>391.228228928666</v>
      </c>
      <c r="E113">
        <f>'ASq P17H043B'!S46</f>
        <v>4180.4614642251563</v>
      </c>
      <c r="F113">
        <f>'ASq P17H043B'!V46</f>
        <v>0.52375332704452615</v>
      </c>
      <c r="G113">
        <f t="shared" si="18"/>
        <v>1.5525031078436857</v>
      </c>
      <c r="H113">
        <f t="shared" si="15"/>
        <v>0.64412109383080562</v>
      </c>
      <c r="I113">
        <f>'ASq P17H043B'!W46</f>
        <v>328.54543246185438</v>
      </c>
      <c r="J113">
        <f>'ASq P17H043B'!X46</f>
        <v>3619.1159138368926</v>
      </c>
      <c r="K113">
        <f>'ASq P17H043B'!AA46</f>
        <v>0.50805856409246031</v>
      </c>
      <c r="L113">
        <f t="shared" si="19"/>
        <v>2.1050556606987318</v>
      </c>
      <c r="M113">
        <f t="shared" si="16"/>
        <v>0.47504682116959779</v>
      </c>
      <c r="N113">
        <f>'ASq P17H043B'!AB46</f>
        <v>202.94683814286168</v>
      </c>
      <c r="O113">
        <f>'ASq P17H043B'!AC46</f>
        <v>2540.5975847780428</v>
      </c>
      <c r="P113">
        <f>'ASq P17H043B'!AF46</f>
        <v>0.44706147247563749</v>
      </c>
      <c r="Q113">
        <f t="shared" si="20"/>
        <v>2.6309987298132498</v>
      </c>
      <c r="R113">
        <f t="shared" si="17"/>
        <v>0.38008380189183166</v>
      </c>
    </row>
    <row r="114" spans="3:18" x14ac:dyDescent="0.45">
      <c r="C114">
        <f>'ASq P17H043B'!Q47+1</f>
        <v>10.100000000000019</v>
      </c>
      <c r="D114">
        <f>'ASq P17H043B'!R47</f>
        <v>390.51017479959887</v>
      </c>
      <c r="E114">
        <f>'ASq P17H043B'!S47</f>
        <v>4215.7136647189654</v>
      </c>
      <c r="F114">
        <f>'ASq P17H043B'!V47</f>
        <v>0.52148218636606736</v>
      </c>
      <c r="G114">
        <f t="shared" si="18"/>
        <v>1.5557529809638948</v>
      </c>
      <c r="H114">
        <f t="shared" si="15"/>
        <v>0.64277556413900105</v>
      </c>
      <c r="I114">
        <f>'ASq P17H043B'!W47</f>
        <v>327.83093855418633</v>
      </c>
      <c r="J114">
        <f>'ASq P17H043B'!X47</f>
        <v>3652.0766574620434</v>
      </c>
      <c r="K114">
        <f>'ASq P17H043B'!AA47</f>
        <v>0.50534535884816778</v>
      </c>
      <c r="L114">
        <f t="shared" si="19"/>
        <v>2.1187624591298473</v>
      </c>
      <c r="M114">
        <f t="shared" si="16"/>
        <v>0.4719736257790263</v>
      </c>
      <c r="N114">
        <f>'ASq P17H043B'!AB47</f>
        <v>202.24400776040906</v>
      </c>
      <c r="O114">
        <f>'ASq P17H043B'!AC47</f>
        <v>2567.1768901616861</v>
      </c>
      <c r="P114">
        <f>'ASq P17H043B'!AF47</f>
        <v>0.44350456820123951</v>
      </c>
      <c r="Q114">
        <f t="shared" si="20"/>
        <v>2.6641695869527786</v>
      </c>
      <c r="R114">
        <f t="shared" si="17"/>
        <v>0.37535148096325921</v>
      </c>
    </row>
    <row r="115" spans="3:18" x14ac:dyDescent="0.45">
      <c r="C115">
        <f>'ASq P17H043B'!Q48+1</f>
        <v>10.200000000000021</v>
      </c>
      <c r="D115">
        <f>'ASq P17H043B'!R48</f>
        <v>389.79212067053174</v>
      </c>
      <c r="E115">
        <f>'ASq P17H043B'!S48</f>
        <v>4250.9658652127746</v>
      </c>
      <c r="F115">
        <f>'ASq P17H043B'!V48</f>
        <v>0.51921618813502757</v>
      </c>
      <c r="G115">
        <f t="shared" si="18"/>
        <v>1.5590124386151234</v>
      </c>
      <c r="H115">
        <f t="shared" si="15"/>
        <v>0.6414317007555782</v>
      </c>
      <c r="I115">
        <f>'ASq P17H043B'!W48</f>
        <v>327.11644464651823</v>
      </c>
      <c r="J115">
        <f>'ASq P17H043B'!X48</f>
        <v>3685.0374010871956</v>
      </c>
      <c r="K115">
        <f>'ASq P17H043B'!AA48</f>
        <v>0.50264719506025057</v>
      </c>
      <c r="L115">
        <f t="shared" si="19"/>
        <v>2.1325871276045452</v>
      </c>
      <c r="M115">
        <f t="shared" si="16"/>
        <v>0.46891401859077259</v>
      </c>
      <c r="N115">
        <f>'ASq P17H043B'!AB48</f>
        <v>201.54117737795644</v>
      </c>
      <c r="O115">
        <f>'ASq P17H043B'!AC48</f>
        <v>2593.7561955453293</v>
      </c>
      <c r="P115">
        <f>'ASq P17H043B'!AF48</f>
        <v>0.4399845494588942</v>
      </c>
      <c r="Q115">
        <f t="shared" si="20"/>
        <v>2.6980086328847719</v>
      </c>
      <c r="R115">
        <f t="shared" si="17"/>
        <v>0.37064373620286656</v>
      </c>
    </row>
    <row r="116" spans="3:18" x14ac:dyDescent="0.45">
      <c r="C116">
        <f>'ASq P17H043B'!Q49+1</f>
        <v>10.30000000000002</v>
      </c>
      <c r="D116">
        <f>'ASq P17H043B'!R49</f>
        <v>389.07406654146462</v>
      </c>
      <c r="E116">
        <f>'ASq P17H043B'!S49</f>
        <v>4286.2180657065837</v>
      </c>
      <c r="F116">
        <f>'ASq P17H043B'!V49</f>
        <v>0.51695567667705</v>
      </c>
      <c r="G116">
        <f t="shared" si="18"/>
        <v>1.562280819611876</v>
      </c>
      <c r="H116">
        <f t="shared" si="15"/>
        <v>0.64008978888215129</v>
      </c>
      <c r="I116">
        <f>'ASq P17H043B'!W49</f>
        <v>326.40195073885019</v>
      </c>
      <c r="J116">
        <f>'ASq P17H043B'!X49</f>
        <v>3717.9981447123464</v>
      </c>
      <c r="K116">
        <f>'ASq P17H043B'!AA49</f>
        <v>0.49996414948382573</v>
      </c>
      <c r="L116">
        <f t="shared" si="19"/>
        <v>2.1465302208766492</v>
      </c>
      <c r="M116">
        <f t="shared" si="16"/>
        <v>0.46586812068809219</v>
      </c>
      <c r="N116">
        <f>'ASq P17H043B'!AB49</f>
        <v>200.8383469955038</v>
      </c>
      <c r="O116">
        <f>'ASq P17H043B'!AC49</f>
        <v>2620.3355009289726</v>
      </c>
      <c r="P116">
        <f>'ASq P17H043B'!AF49</f>
        <v>0.43650078026639388</v>
      </c>
      <c r="Q116">
        <f t="shared" si="20"/>
        <v>2.7325414833807837</v>
      </c>
      <c r="R116">
        <f t="shared" si="17"/>
        <v>0.36595967749509495</v>
      </c>
    </row>
    <row r="117" spans="3:18" x14ac:dyDescent="0.45">
      <c r="C117">
        <f>'ASq P17H043B'!Q50+1</f>
        <v>10.40000000000002</v>
      </c>
      <c r="D117">
        <f>'ASq P17H043B'!R50</f>
        <v>388.35601241239755</v>
      </c>
      <c r="E117">
        <f>'ASq P17H043B'!S50</f>
        <v>4321.4702662003929</v>
      </c>
      <c r="F117">
        <f>'ASq P17H043B'!V50</f>
        <v>0.51470097328190922</v>
      </c>
      <c r="G117">
        <f t="shared" si="18"/>
        <v>1.5655574982058755</v>
      </c>
      <c r="H117">
        <f t="shared" si="15"/>
        <v>0.6387500945484258</v>
      </c>
      <c r="I117">
        <f>'ASq P17H043B'!W50</f>
        <v>325.68745683118215</v>
      </c>
      <c r="J117">
        <f>'ASq P17H043B'!X50</f>
        <v>3750.9588883374977</v>
      </c>
      <c r="K117">
        <f>'ASq P17H043B'!AA50</f>
        <v>0.49729628430732731</v>
      </c>
      <c r="L117">
        <f t="shared" si="19"/>
        <v>2.1605923510377352</v>
      </c>
      <c r="M117">
        <f t="shared" si="16"/>
        <v>0.46283603638590071</v>
      </c>
      <c r="N117">
        <f>'ASq P17H043B'!AB50</f>
        <v>200.13551661305118</v>
      </c>
      <c r="O117">
        <f>'ASq P17H043B'!AC50</f>
        <v>2646.9148063126158</v>
      </c>
      <c r="P117">
        <f>'ASq P17H043B'!AF50</f>
        <v>0.43305263829604029</v>
      </c>
      <c r="Q117">
        <f t="shared" si="20"/>
        <v>2.7677951704826631</v>
      </c>
      <c r="R117">
        <f t="shared" si="17"/>
        <v>0.36129841205901614</v>
      </c>
    </row>
    <row r="118" spans="3:18" x14ac:dyDescent="0.45">
      <c r="C118">
        <f>'ASq P17H043B'!Q51+1</f>
        <v>10.50000000000003</v>
      </c>
      <c r="D118">
        <f>'ASq P17H043B'!R51</f>
        <v>387.63795828333036</v>
      </c>
      <c r="E118">
        <f>'ASq P17H043B'!S51</f>
        <v>4356.7224666942057</v>
      </c>
      <c r="F118">
        <f>'ASq P17H043B'!V51</f>
        <v>0.51245237754439044</v>
      </c>
      <c r="G118">
        <f t="shared" si="18"/>
        <v>1.5688418820795007</v>
      </c>
      <c r="H118">
        <f t="shared" si="15"/>
        <v>0.63741286577236167</v>
      </c>
      <c r="I118">
        <f>'ASq P17H043B'!W51</f>
        <v>324.97296292351405</v>
      </c>
      <c r="J118">
        <f>'ASq P17H043B'!X51</f>
        <v>3783.9196319626526</v>
      </c>
      <c r="K118">
        <f>'ASq P17H043B'!AA51</f>
        <v>0.49464364819687756</v>
      </c>
      <c r="L118">
        <f t="shared" si="19"/>
        <v>2.1747741861021237</v>
      </c>
      <c r="M118">
        <f t="shared" si="16"/>
        <v>0.45981785437333755</v>
      </c>
      <c r="N118">
        <f>'ASq P17H043B'!AB51</f>
        <v>199.43268623059851</v>
      </c>
      <c r="O118">
        <f>'ASq P17H043B'!AC51</f>
        <v>2673.4941116962618</v>
      </c>
      <c r="P118">
        <f>'ASq P17H043B'!AF51</f>
        <v>0.42963951460261235</v>
      </c>
      <c r="Q118">
        <f t="shared" si="20"/>
        <v>2.8037982459678443</v>
      </c>
      <c r="R118">
        <f t="shared" si="17"/>
        <v>0.35665904329532438</v>
      </c>
    </row>
    <row r="119" spans="3:18" x14ac:dyDescent="0.45">
      <c r="C119">
        <f>'ASq P17H043B'!Q52+1</f>
        <v>10.60000000000003</v>
      </c>
      <c r="D119">
        <f>'ASq P17H043B'!R52</f>
        <v>386.91990415426324</v>
      </c>
      <c r="E119">
        <f>'ASq P17H043B'!S52</f>
        <v>4391.9746671880148</v>
      </c>
      <c r="F119">
        <f>'ASq P17H043B'!V52</f>
        <v>0.51021016862264157</v>
      </c>
      <c r="G119">
        <f t="shared" si="18"/>
        <v>1.5721334104685449</v>
      </c>
      <c r="H119">
        <f t="shared" si="15"/>
        <v>0.63607833364597777</v>
      </c>
      <c r="I119">
        <f>'ASq P17H043B'!W52</f>
        <v>324.25846901584595</v>
      </c>
      <c r="J119">
        <f>'ASq P17H043B'!X52</f>
        <v>3816.8803755878039</v>
      </c>
      <c r="K119">
        <f>'ASq P17H043B'!AA52</f>
        <v>0.49200627726858293</v>
      </c>
      <c r="L119">
        <f t="shared" si="19"/>
        <v>2.1890764487325627</v>
      </c>
      <c r="M119">
        <f t="shared" si="16"/>
        <v>0.45681364877822456</v>
      </c>
      <c r="N119">
        <f>'ASq P17H043B'!AB52</f>
        <v>198.72985584814586</v>
      </c>
      <c r="O119">
        <f>'ASq P17H043B'!AC52</f>
        <v>2700.0734170799051</v>
      </c>
      <c r="P119">
        <f>'ASq P17H043B'!AF52</f>
        <v>0.42626081334969357</v>
      </c>
      <c r="Q119">
        <f t="shared" si="20"/>
        <v>2.8405808944760436</v>
      </c>
      <c r="R119">
        <f t="shared" si="17"/>
        <v>0.35204066954919583</v>
      </c>
    </row>
    <row r="120" spans="3:18" x14ac:dyDescent="0.45">
      <c r="C120">
        <f>'ASq P17H043B'!Q53+1</f>
        <v>10.700000000000029</v>
      </c>
      <c r="D120">
        <f>'ASq P17H043B'!R53</f>
        <v>386.20185002519611</v>
      </c>
      <c r="E120">
        <f>'ASq P17H043B'!S53</f>
        <v>4427.226867681823</v>
      </c>
      <c r="F120">
        <f>'ASq P17H043B'!V53</f>
        <v>0.50797460641954661</v>
      </c>
      <c r="G120">
        <f t="shared" si="18"/>
        <v>1.5754315524048361</v>
      </c>
      <c r="H120">
        <f t="shared" si="15"/>
        <v>0.6347467133519944</v>
      </c>
      <c r="I120">
        <f>'ASq P17H043B'!W53</f>
        <v>323.5439751081779</v>
      </c>
      <c r="J120">
        <f>'ASq P17H043B'!X53</f>
        <v>3849.8411192129552</v>
      </c>
      <c r="K120">
        <f>'ASq P17H043B'!AA53</f>
        <v>0.48938419599402971</v>
      </c>
      <c r="L120">
        <f t="shared" si="19"/>
        <v>2.2034999150976891</v>
      </c>
      <c r="M120">
        <f t="shared" si="16"/>
        <v>0.45382348015913876</v>
      </c>
      <c r="N120">
        <f>'ASq P17H043B'!AB53</f>
        <v>198.02702546569324</v>
      </c>
      <c r="O120">
        <f>'ASq P17H043B'!AC53</f>
        <v>2726.6527224635479</v>
      </c>
      <c r="P120">
        <f>'ASq P17H043B'!AF53</f>
        <v>0.42291595153540623</v>
      </c>
      <c r="Q120">
        <f t="shared" si="20"/>
        <v>2.878175057382157</v>
      </c>
      <c r="R120">
        <f t="shared" si="17"/>
        <v>0.34744238278179979</v>
      </c>
    </row>
    <row r="121" spans="3:18" x14ac:dyDescent="0.45">
      <c r="C121">
        <f>'ASq P17H043B'!Q54+1</f>
        <v>10.800000000000029</v>
      </c>
      <c r="D121">
        <f>'ASq P17H043B'!R54</f>
        <v>385.48379589612898</v>
      </c>
      <c r="E121">
        <f>'ASq P17H043B'!S54</f>
        <v>4462.4790681756322</v>
      </c>
      <c r="F121">
        <f>'ASq P17H043B'!V54</f>
        <v>0.50574593269225565</v>
      </c>
      <c r="G121">
        <f t="shared" si="18"/>
        <v>1.5787358050700491</v>
      </c>
      <c r="H121">
        <f t="shared" si="15"/>
        <v>0.63341820511610536</v>
      </c>
      <c r="I121">
        <f>'ASq P17H043B'!W54</f>
        <v>322.82948120050986</v>
      </c>
      <c r="J121">
        <f>'ASq P17H043B'!X54</f>
        <v>3882.8018628381064</v>
      </c>
      <c r="K121">
        <f>'ASq P17H043B'!AA54</f>
        <v>0.48677741804382357</v>
      </c>
      <c r="L121">
        <f t="shared" si="19"/>
        <v>2.2180454138533285</v>
      </c>
      <c r="M121">
        <f t="shared" si="16"/>
        <v>0.45084739643032684</v>
      </c>
      <c r="N121">
        <f>'ASq P17H043B'!AB54</f>
        <v>197.32419508324062</v>
      </c>
      <c r="O121">
        <f>'ASq P17H043B'!AC54</f>
        <v>2753.2320278471911</v>
      </c>
      <c r="P121">
        <f>'ASq P17H043B'!AF54</f>
        <v>0.41960435871844814</v>
      </c>
      <c r="Q121">
        <f t="shared" si="20"/>
        <v>2.9166145686458744</v>
      </c>
      <c r="R121">
        <f t="shared" si="17"/>
        <v>0.34286326714204129</v>
      </c>
    </row>
    <row r="122" spans="3:18" x14ac:dyDescent="0.45">
      <c r="C122">
        <f>'ASq P17H043B'!Q55+1</f>
        <v>10.900000000000031</v>
      </c>
      <c r="D122">
        <f>'ASq P17H043B'!R55</f>
        <v>384.76574176706185</v>
      </c>
      <c r="E122">
        <f>'ASq P17H043B'!S55</f>
        <v>4497.7312686694422</v>
      </c>
      <c r="F122">
        <f>'ASq P17H043B'!V55</f>
        <v>0.50352437209464829</v>
      </c>
      <c r="G122">
        <f t="shared" si="18"/>
        <v>1.5820456922527171</v>
      </c>
      <c r="H122">
        <f t="shared" si="15"/>
        <v>0.63209299509932193</v>
      </c>
      <c r="I122">
        <f>'ASq P17H043B'!W55</f>
        <v>322.11498729284176</v>
      </c>
      <c r="J122">
        <f>'ASq P17H043B'!X55</f>
        <v>3915.7626064632582</v>
      </c>
      <c r="K122">
        <f>'ASq P17H043B'!AA55</f>
        <v>0.48418594707365425</v>
      </c>
      <c r="L122">
        <f t="shared" si="19"/>
        <v>2.2327138252402521</v>
      </c>
      <c r="M122">
        <f t="shared" si="16"/>
        <v>0.44788543372431289</v>
      </c>
      <c r="N122">
        <f>'ASq P17H043B'!AB55</f>
        <v>196.62136470078798</v>
      </c>
      <c r="O122">
        <f>'ASq P17H043B'!AC55</f>
        <v>2779.8113332308349</v>
      </c>
      <c r="P122">
        <f>'ASq P17H043B'!AF55</f>
        <v>0.4163254767452288</v>
      </c>
      <c r="Q122">
        <f t="shared" si="20"/>
        <v>2.9559353040365606</v>
      </c>
      <c r="R122">
        <f t="shared" si="17"/>
        <v>0.33830239742880092</v>
      </c>
    </row>
    <row r="123" spans="3:18" x14ac:dyDescent="0.45">
      <c r="C123">
        <f>'ASq P17H043B'!Q56+1</f>
        <v>11</v>
      </c>
      <c r="D123">
        <f>'ASq P17H043B'!R56</f>
        <v>384.04768763799495</v>
      </c>
      <c r="E123">
        <f>'ASq P17H043B'!S56</f>
        <v>4532.9834691632404</v>
      </c>
      <c r="F123">
        <f>'ASq P17H043B'!V56</f>
        <v>0.50131013315713546</v>
      </c>
      <c r="G123">
        <f t="shared" si="18"/>
        <v>1.585360762901133</v>
      </c>
      <c r="H123">
        <f t="shared" si="15"/>
        <v>0.63077125623447916</v>
      </c>
      <c r="I123">
        <f>'ASq P17H043B'!W56</f>
        <v>321.40049338517395</v>
      </c>
      <c r="J123">
        <f>'ASq P17H043B'!X56</f>
        <v>3948.7233500883995</v>
      </c>
      <c r="K123">
        <f>'ASq P17H043B'!AA56</f>
        <v>0.48160977745700123</v>
      </c>
      <c r="L123">
        <f t="shared" si="19"/>
        <v>2.2475060802918061</v>
      </c>
      <c r="M123">
        <f t="shared" si="16"/>
        <v>0.4449376171966416</v>
      </c>
      <c r="N123">
        <f>'ASq P17H043B'!AB56</f>
        <v>195.91853431833556</v>
      </c>
      <c r="O123">
        <f>'ASq P17H043B'!AC56</f>
        <v>2806.3906386144699</v>
      </c>
      <c r="P123">
        <f>'ASq P17H043B'!AF56</f>
        <v>0.41307875947877043</v>
      </c>
      <c r="Q123">
        <f t="shared" si="20"/>
        <v>2.9961753453269333</v>
      </c>
      <c r="R123">
        <f t="shared" si="17"/>
        <v>0.33375883743242107</v>
      </c>
    </row>
    <row r="124" spans="3:18" x14ac:dyDescent="0.45">
      <c r="C124">
        <f>'ASq P17H043B'!Q57+1</f>
        <v>11.1</v>
      </c>
      <c r="D124">
        <f>'ASq P17H043B'!R57</f>
        <v>383.32963350892783</v>
      </c>
      <c r="E124">
        <f>'ASq P17H043B'!S57</f>
        <v>4568.2356696570487</v>
      </c>
      <c r="F124">
        <f>'ASq P17H043B'!V57</f>
        <v>0.49910340920790169</v>
      </c>
      <c r="G124">
        <f t="shared" si="18"/>
        <v>1.5886805897653808</v>
      </c>
      <c r="H124">
        <f t="shared" si="15"/>
        <v>0.62945314901070315</v>
      </c>
      <c r="I124">
        <f>'ASq P17H043B'!W57</f>
        <v>320.6859994775059</v>
      </c>
      <c r="J124">
        <f>'ASq P17H043B'!X57</f>
        <v>3981.6840937135507</v>
      </c>
      <c r="K124">
        <f>'ASq P17H043B'!AA57</f>
        <v>0.47904889496828035</v>
      </c>
      <c r="L124">
        <f t="shared" si="19"/>
        <v>2.2624231601454401</v>
      </c>
      <c r="M124">
        <f t="shared" si="16"/>
        <v>0.44200396177685652</v>
      </c>
      <c r="N124">
        <f>'ASq P17H043B'!AB57</f>
        <v>195.21570393588297</v>
      </c>
      <c r="O124">
        <f>'ASq P17H043B'!AC57</f>
        <v>2832.9699439981132</v>
      </c>
      <c r="P124">
        <f>'ASq P17H043B'!AF57</f>
        <v>0.40986367252995171</v>
      </c>
      <c r="Q124">
        <f t="shared" si="20"/>
        <v>3.0373751612754658</v>
      </c>
      <c r="R124">
        <f t="shared" si="17"/>
        <v>0.32923163814247969</v>
      </c>
    </row>
    <row r="125" spans="3:18" x14ac:dyDescent="0.45">
      <c r="C125">
        <f>'ASq P17H043B'!Q58+1</f>
        <v>11.2</v>
      </c>
      <c r="D125">
        <f>'ASq P17H043B'!R58</f>
        <v>382.6115793798607</v>
      </c>
      <c r="E125">
        <f>'ASq P17H043B'!S58</f>
        <v>4603.4878701508578</v>
      </c>
      <c r="F125">
        <f>'ASq P17H043B'!V58</f>
        <v>0.49690437923940645</v>
      </c>
      <c r="G125">
        <f t="shared" si="18"/>
        <v>1.5920047681222727</v>
      </c>
      <c r="H125">
        <f t="shared" si="15"/>
        <v>0.62813882220935391</v>
      </c>
      <c r="I125">
        <f>'ASq P17H043B'!W58</f>
        <v>319.97150556983786</v>
      </c>
      <c r="J125">
        <f>'ASq P17H043B'!X58</f>
        <v>4014.644837338702</v>
      </c>
      <c r="K125">
        <f>'ASq P17H043B'!AA58</f>
        <v>0.47650327741996168</v>
      </c>
      <c r="L125">
        <f t="shared" si="19"/>
        <v>2.2774660954525219</v>
      </c>
      <c r="M125">
        <f t="shared" si="16"/>
        <v>0.43908447286953123</v>
      </c>
      <c r="N125">
        <f>'ASq P17H043B'!AB58</f>
        <v>194.51287355343032</v>
      </c>
      <c r="O125">
        <f>'ASq P17H043B'!AC58</f>
        <v>2859.549249381756</v>
      </c>
      <c r="P125">
        <f>'ASq P17H043B'!AF58</f>
        <v>0.40667969299160767</v>
      </c>
      <c r="Q125">
        <f t="shared" si="20"/>
        <v>3.0795778074806623</v>
      </c>
      <c r="R125">
        <f t="shared" si="17"/>
        <v>0.32471983580699942</v>
      </c>
    </row>
    <row r="126" spans="3:18" x14ac:dyDescent="0.45">
      <c r="C126">
        <f>'ASq P17H043B'!Q59+1</f>
        <v>11.3</v>
      </c>
      <c r="D126">
        <f>'ASq P17H043B'!R59</f>
        <v>381.89352525079357</v>
      </c>
      <c r="E126">
        <f>'ASq P17H043B'!S59</f>
        <v>4638.7400706446679</v>
      </c>
      <c r="F126">
        <f>'ASq P17H043B'!V59</f>
        <v>0.49471320872365987</v>
      </c>
      <c r="G126">
        <f t="shared" si="18"/>
        <v>1.5953329145774879</v>
      </c>
      <c r="H126">
        <f t="shared" si="15"/>
        <v>0.6268284135946901</v>
      </c>
      <c r="I126">
        <f>'ASq P17H043B'!W59</f>
        <v>319.25701166216982</v>
      </c>
      <c r="J126">
        <f>'ASq P17H043B'!X59</f>
        <v>4047.6055809638538</v>
      </c>
      <c r="K126">
        <f>'ASq P17H043B'!AA59</f>
        <v>0.47397289525688024</v>
      </c>
      <c r="L126">
        <f t="shared" si="19"/>
        <v>2.2926359658816571</v>
      </c>
      <c r="M126">
        <f t="shared" si="16"/>
        <v>0.43617914700881855</v>
      </c>
      <c r="N126">
        <f>'ASq P17H043B'!AB59</f>
        <v>193.81004317097768</v>
      </c>
      <c r="O126">
        <f>'ASq P17H043B'!AC59</f>
        <v>2886.1285547653997</v>
      </c>
      <c r="P126">
        <f>'ASq P17H043B'!AF59</f>
        <v>0.40352630917588367</v>
      </c>
      <c r="Q126">
        <f t="shared" si="20"/>
        <v>3.122829147498956</v>
      </c>
      <c r="R126">
        <f t="shared" si="17"/>
        <v>0.32022244982595044</v>
      </c>
    </row>
    <row r="127" spans="3:18" x14ac:dyDescent="0.45">
      <c r="C127">
        <f>'ASq P17H043B'!Q60+1</f>
        <v>11.4</v>
      </c>
      <c r="D127">
        <f>'ASq P17H043B'!R60</f>
        <v>381.17547112172645</v>
      </c>
      <c r="E127">
        <f>'ASq P17H043B'!S60</f>
        <v>4673.9922711384761</v>
      </c>
      <c r="F127">
        <f>'ASq P17H043B'!V60</f>
        <v>0.49253005037956993</v>
      </c>
      <c r="G127">
        <f t="shared" si="18"/>
        <v>1.5986646659396102</v>
      </c>
      <c r="H127">
        <f t="shared" si="15"/>
        <v>0.62552205056227539</v>
      </c>
      <c r="I127">
        <f>'ASq P17H043B'!W60</f>
        <v>318.54251775450172</v>
      </c>
      <c r="J127">
        <f>'ASq P17H043B'!X60</f>
        <v>4080.566324589005</v>
      </c>
      <c r="K127">
        <f>'ASq P17H043B'!AA60</f>
        <v>0.4714577121107506</v>
      </c>
      <c r="L127">
        <f t="shared" si="19"/>
        <v>2.3079338997109242</v>
      </c>
      <c r="M127">
        <f t="shared" si="16"/>
        <v>0.4332879724697718</v>
      </c>
      <c r="N127">
        <f>'ASq P17H043B'!AB60</f>
        <v>193.10721278852509</v>
      </c>
      <c r="O127">
        <f>'ASq P17H043B'!AC60</f>
        <v>2912.707860149043</v>
      </c>
      <c r="P127">
        <f>'ASq P17H043B'!AF60</f>
        <v>0.40040302035521436</v>
      </c>
      <c r="Q127">
        <f t="shared" si="20"/>
        <v>3.1671780979784869</v>
      </c>
      <c r="R127">
        <f t="shared" si="17"/>
        <v>0.31573848045939362</v>
      </c>
    </row>
    <row r="128" spans="3:18" x14ac:dyDescent="0.45">
      <c r="C128">
        <f>'ASq P17H043B'!Q61+1</f>
        <v>11.5</v>
      </c>
      <c r="D128">
        <f>'ASq P17H043B'!R61</f>
        <v>380.45741699265932</v>
      </c>
      <c r="E128">
        <f>'ASq P17H043B'!S61</f>
        <v>4709.2444716322852</v>
      </c>
      <c r="F128">
        <f>'ASq P17H043B'!V61</f>
        <v>0.4903550448954147</v>
      </c>
      <c r="G128">
        <f t="shared" si="18"/>
        <v>1.6019996781611892</v>
      </c>
      <c r="H128">
        <f t="shared" si="15"/>
        <v>0.62421985074792419</v>
      </c>
      <c r="I128">
        <f>'ASq P17H043B'!W61</f>
        <v>317.82802384683367</v>
      </c>
      <c r="J128">
        <f>'ASq P17H043B'!X61</f>
        <v>4113.5270682141563</v>
      </c>
      <c r="K128">
        <f>'ASq P17H043B'!AA61</f>
        <v>0.46895768531765697</v>
      </c>
      <c r="L128">
        <f t="shared" si="19"/>
        <v>2.3233610735049983</v>
      </c>
      <c r="M128">
        <f t="shared" si="16"/>
        <v>0.43041092983942025</v>
      </c>
      <c r="N128">
        <f>'ASq P17H043B'!AB61</f>
        <v>192.40438240607244</v>
      </c>
      <c r="O128">
        <f>'ASq P17H043B'!AC61</f>
        <v>2939.2871655326862</v>
      </c>
      <c r="P128">
        <f>'ASq P17H043B'!AF61</f>
        <v>0.3973093365072195</v>
      </c>
      <c r="Q128">
        <f t="shared" si="20"/>
        <v>3.2126769009856844</v>
      </c>
      <c r="R128">
        <f t="shared" si="17"/>
        <v>0.31126690632761395</v>
      </c>
    </row>
    <row r="129" spans="3:18" x14ac:dyDescent="0.45">
      <c r="C129">
        <f>'ASq P17H043B'!Q62+1</f>
        <v>11.6</v>
      </c>
      <c r="D129">
        <f>'ASq P17H043B'!R62</f>
        <v>379.73936286359219</v>
      </c>
      <c r="E129">
        <f>'ASq P17H043B'!S62</f>
        <v>4744.4966721260935</v>
      </c>
      <c r="F129">
        <f>'ASq P17H043B'!V62</f>
        <v>0.48818832160927944</v>
      </c>
      <c r="G129">
        <f t="shared" si="18"/>
        <v>1.6053376253423224</v>
      </c>
      <c r="H129">
        <f t="shared" si="15"/>
        <v>0.62292192259977708</v>
      </c>
      <c r="I129">
        <f>'ASq P17H043B'!W62</f>
        <v>317.11352993916563</v>
      </c>
      <c r="J129">
        <f>'ASq P17H043B'!X62</f>
        <v>4146.4878118393071</v>
      </c>
      <c r="K129">
        <f>'ASq P17H043B'!AA62</f>
        <v>0.46647276640108049</v>
      </c>
      <c r="L129">
        <f t="shared" si="19"/>
        <v>2.338918711873502</v>
      </c>
      <c r="M129">
        <f t="shared" si="16"/>
        <v>0.42754799255036441</v>
      </c>
      <c r="N129">
        <f>'ASq P17H043B'!AB62</f>
        <v>191.70155202361983</v>
      </c>
      <c r="O129">
        <f>'ASq P17H043B'!AC62</f>
        <v>2965.866470916329</v>
      </c>
      <c r="P129">
        <f>'ASq P17H043B'!AF62</f>
        <v>0.39424477806376318</v>
      </c>
      <c r="Q129">
        <f t="shared" si="20"/>
        <v>3.2593814272021699</v>
      </c>
      <c r="R129">
        <f t="shared" si="17"/>
        <v>0.30680668167714048</v>
      </c>
    </row>
    <row r="130" spans="3:18" x14ac:dyDescent="0.45">
      <c r="C130">
        <f>'ASq P17H043B'!Q63+1</f>
        <v>11.7</v>
      </c>
      <c r="D130">
        <f>'ASq P17H043B'!R63</f>
        <v>379.02130873452506</v>
      </c>
      <c r="E130">
        <f>'ASq P17H043B'!S63</f>
        <v>4779.7488726199026</v>
      </c>
      <c r="F130">
        <f>'ASq P17H043B'!V63</f>
        <v>0.48602999915010447</v>
      </c>
      <c r="G130">
        <f t="shared" si="18"/>
        <v>1.6086781987925858</v>
      </c>
      <c r="H130">
        <f t="shared" si="15"/>
        <v>0.62162836591591963</v>
      </c>
      <c r="I130">
        <f>'ASq P17H043B'!W63</f>
        <v>316.39903603149759</v>
      </c>
      <c r="J130">
        <f>'ASq P17H043B'!X63</f>
        <v>4179.448555464458</v>
      </c>
      <c r="K130">
        <f>'ASq P17H043B'!AA63</f>
        <v>0.46400290152284107</v>
      </c>
      <c r="L130">
        <f t="shared" si="19"/>
        <v>2.354608087307311</v>
      </c>
      <c r="M130">
        <f t="shared" si="16"/>
        <v>0.42469912737944543</v>
      </c>
      <c r="N130">
        <f>'ASq P17H043B'!AB63</f>
        <v>190.99872164116721</v>
      </c>
      <c r="O130">
        <f>'ASq P17H043B'!AC63</f>
        <v>2992.4457762999723</v>
      </c>
      <c r="P130">
        <f>'ASq P17H043B'!AF63</f>
        <v>0.39120887566437562</v>
      </c>
      <c r="Q130">
        <f t="shared" si="20"/>
        <v>3.3073515142622991</v>
      </c>
      <c r="R130">
        <f t="shared" si="17"/>
        <v>0.30235673338249586</v>
      </c>
    </row>
    <row r="131" spans="3:18" x14ac:dyDescent="0.45">
      <c r="C131">
        <f>'ASq P17H043B'!Q64+1</f>
        <v>11.8</v>
      </c>
      <c r="D131">
        <f>'ASq P17H043B'!R64</f>
        <v>378.30325460545794</v>
      </c>
      <c r="E131">
        <f>'ASq P17H043B'!S64</f>
        <v>4815.0010731137127</v>
      </c>
      <c r="F131">
        <f>'ASq P17H043B'!V64</f>
        <v>0.48388018604180927</v>
      </c>
      <c r="G131">
        <f t="shared" ref="G131:G162" si="21">$B$2/$B$3*LOG(((C131^($B$3/$B$2)-1)/F131)+1,C131)</f>
        <v>1.6120211061474607</v>
      </c>
      <c r="H131">
        <f t="shared" si="15"/>
        <v>0.62033927234977793</v>
      </c>
      <c r="I131">
        <f>'ASq P17H043B'!W64</f>
        <v>315.68454212382949</v>
      </c>
      <c r="J131">
        <f>'ASq P17H043B'!X64</f>
        <v>4212.4092990896097</v>
      </c>
      <c r="K131">
        <f>'ASq P17H043B'!AA64</f>
        <v>0.46154803190415256</v>
      </c>
      <c r="L131">
        <f t="shared" ref="L131:L162" si="22">$B$2/$B$3*LOG(((H131^($B$3/$B$2)-1)/K131)+1,H131)</f>
        <v>2.3704305200898514</v>
      </c>
      <c r="M131">
        <f t="shared" si="16"/>
        <v>0.42186429491386018</v>
      </c>
      <c r="N131">
        <f>'ASq P17H043B'!AB64</f>
        <v>190.29589125871456</v>
      </c>
      <c r="O131">
        <f>'ASq P17H043B'!AC64</f>
        <v>3019.025081683616</v>
      </c>
      <c r="P131">
        <f>'ASq P17H043B'!AF64</f>
        <v>0.38820116991420045</v>
      </c>
      <c r="Q131">
        <f t="shared" ref="Q131:Q162" si="23">$B$2/$B$3*LOG(((M131^($B$3/$B$2)-1)/P131)+1,M131)</f>
        <v>3.3566513452057509</v>
      </c>
      <c r="R131">
        <f t="shared" si="17"/>
        <v>0.29791595764876899</v>
      </c>
    </row>
    <row r="132" spans="3:18" x14ac:dyDescent="0.45">
      <c r="C132">
        <f>'ASq P17H043B'!Q65+1</f>
        <v>11.9</v>
      </c>
      <c r="D132">
        <f>'ASq P17H043B'!R65</f>
        <v>377.58520047639081</v>
      </c>
      <c r="E132">
        <f>'ASq P17H043B'!S65</f>
        <v>4850.2532736075218</v>
      </c>
      <c r="F132">
        <f>'ASq P17H043B'!V65</f>
        <v>0.48173898127278419</v>
      </c>
      <c r="G132">
        <f t="shared" si="21"/>
        <v>1.6153660705356825</v>
      </c>
      <c r="H132">
        <f t="shared" si="15"/>
        <v>0.61905472588537358</v>
      </c>
      <c r="I132">
        <f>'ASq P17H043B'!W65</f>
        <v>314.97004821616144</v>
      </c>
      <c r="J132">
        <f>'ASq P17H043B'!X65</f>
        <v>4245.3700427147614</v>
      </c>
      <c r="K132">
        <f>'ASq P17H043B'!AA65</f>
        <v>0.45910809421882776</v>
      </c>
      <c r="L132">
        <f t="shared" si="22"/>
        <v>2.3863873782807432</v>
      </c>
      <c r="M132">
        <f t="shared" si="16"/>
        <v>0.41904344998691845</v>
      </c>
      <c r="N132">
        <f>'ASq P17H043B'!AB65</f>
        <v>189.59306087626194</v>
      </c>
      <c r="O132">
        <f>'ASq P17H043B'!AC65</f>
        <v>3045.6043870672593</v>
      </c>
      <c r="P132">
        <f>'ASq P17H043B'!AF65</f>
        <v>0.38522121114658897</v>
      </c>
      <c r="Q132">
        <f t="shared" si="23"/>
        <v>3.4073498728594349</v>
      </c>
      <c r="R132">
        <f t="shared" si="17"/>
        <v>0.29348321637449104</v>
      </c>
    </row>
    <row r="133" spans="3:18" x14ac:dyDescent="0.45">
      <c r="C133">
        <f>'ASq P17H043B'!Q66+1</f>
        <v>12</v>
      </c>
      <c r="D133">
        <f>'ASq P17H043B'!R66</f>
        <v>376.86714634732368</v>
      </c>
      <c r="E133">
        <f>'ASq P17H043B'!S66</f>
        <v>4885.50547410133</v>
      </c>
      <c r="F133">
        <f>'ASq P17H043B'!V66</f>
        <v>0.47960647483289465</v>
      </c>
      <c r="G133">
        <f t="shared" si="21"/>
        <v>1.6187128297942073</v>
      </c>
      <c r="H133">
        <f t="shared" si="15"/>
        <v>0.61777480328436862</v>
      </c>
      <c r="I133">
        <f>'ASq P17H043B'!W66</f>
        <v>314.2555543084934</v>
      </c>
      <c r="J133">
        <f>'ASq P17H043B'!X66</f>
        <v>4278.3307863399132</v>
      </c>
      <c r="K133">
        <f>'ASq P17H043B'!AA66</f>
        <v>0.45668302096052504</v>
      </c>
      <c r="L133">
        <f t="shared" si="22"/>
        <v>2.4024800777695066</v>
      </c>
      <c r="M133">
        <f t="shared" si="16"/>
        <v>0.41623654208546562</v>
      </c>
      <c r="N133">
        <f>'ASq P17H043B'!AB66</f>
        <v>188.89023049380933</v>
      </c>
      <c r="O133">
        <f>'ASq P17H043B'!AC66</f>
        <v>3072.1836924509021</v>
      </c>
      <c r="P133">
        <f>'ASq P17H043B'!AF66</f>
        <v>0.38226855919044056</v>
      </c>
      <c r="Q133">
        <f t="shared" si="23"/>
        <v>3.4595212969684632</v>
      </c>
      <c r="R133">
        <f t="shared" si="17"/>
        <v>0.28905733312764631</v>
      </c>
    </row>
    <row r="134" spans="3:18" x14ac:dyDescent="0.45">
      <c r="C134">
        <f>'ASq P17H043B'!Q67+1</f>
        <v>12.1</v>
      </c>
      <c r="D134">
        <f>'ASq P17H043B'!R67</f>
        <v>376.14909221825656</v>
      </c>
      <c r="E134">
        <f>'ASq P17H043B'!S67</f>
        <v>4920.7576745951392</v>
      </c>
      <c r="F134">
        <f>'ASq P17H043B'!V67</f>
        <v>0.47748274821998965</v>
      </c>
      <c r="G134">
        <f t="shared" si="21"/>
        <v>1.6220611357277261</v>
      </c>
      <c r="H134">
        <f t="shared" si="15"/>
        <v>0.61649957450670145</v>
      </c>
      <c r="I134">
        <f>'ASq P17H043B'!W67</f>
        <v>313.54106040082536</v>
      </c>
      <c r="J134">
        <f>'ASq P17H043B'!X67</f>
        <v>4311.291529965064</v>
      </c>
      <c r="K134">
        <f>'ASq P17H043B'!AA67</f>
        <v>0.45427274078578839</v>
      </c>
      <c r="L134">
        <f t="shared" si="22"/>
        <v>2.4187100823971948</v>
      </c>
      <c r="M134">
        <f t="shared" si="16"/>
        <v>0.41344351573087063</v>
      </c>
      <c r="N134">
        <f>'ASq P17H043B'!AB67</f>
        <v>188.18740011135668</v>
      </c>
      <c r="O134">
        <f>'ASq P17H043B'!AC67</f>
        <v>3098.7629978345453</v>
      </c>
      <c r="P134">
        <f>'ASq P17H043B'!AF67</f>
        <v>0.37934278314235176</v>
      </c>
      <c r="Q134">
        <f t="shared" si="23"/>
        <v>3.5132456021047411</v>
      </c>
      <c r="R134">
        <f t="shared" si="17"/>
        <v>0.2846370886797418</v>
      </c>
    </row>
    <row r="135" spans="3:18" x14ac:dyDescent="0.45">
      <c r="C135">
        <f>'ASq P17H043B'!Q68+1</f>
        <v>12.2</v>
      </c>
      <c r="D135">
        <f>'ASq P17H043B'!R68</f>
        <v>375.43103808918943</v>
      </c>
      <c r="E135">
        <f>'ASq P17H043B'!S68</f>
        <v>4956.0098750889483</v>
      </c>
      <c r="F135">
        <f>'ASq P17H043B'!V68</f>
        <v>0.47536787491777815</v>
      </c>
      <c r="G135">
        <f t="shared" si="21"/>
        <v>1.6254107534098783</v>
      </c>
      <c r="H135">
        <f t="shared" si="15"/>
        <v>0.61522910310648782</v>
      </c>
      <c r="I135">
        <f>'ASq P17H043B'!W68</f>
        <v>312.82656649315732</v>
      </c>
      <c r="J135">
        <f>'ASq P17H043B'!X68</f>
        <v>4344.2522735902148</v>
      </c>
      <c r="K135">
        <f>'ASq P17H043B'!AA68</f>
        <v>0.45187717883450579</v>
      </c>
      <c r="L135">
        <f t="shared" si="22"/>
        <v>2.4350789041441954</v>
      </c>
      <c r="M135">
        <f t="shared" si="16"/>
        <v>0.41066431083531907</v>
      </c>
      <c r="N135">
        <f>'ASq P17H043B'!AB68</f>
        <v>187.48456972890409</v>
      </c>
      <c r="O135">
        <f>'ASq P17H043B'!AC68</f>
        <v>3125.3423032181886</v>
      </c>
      <c r="P135">
        <f>'ASq P17H043B'!AF68</f>
        <v>0.37644346114362226</v>
      </c>
      <c r="Q135">
        <f t="shared" si="23"/>
        <v>3.5686091658413894</v>
      </c>
      <c r="R135">
        <f t="shared" si="17"/>
        <v>0.28022121603339684</v>
      </c>
    </row>
    <row r="136" spans="3:18" x14ac:dyDescent="0.45">
      <c r="C136">
        <f>'ASq P17H043B'!Q69+1</f>
        <v>12.3</v>
      </c>
      <c r="D136">
        <f>'ASq P17H043B'!R69</f>
        <v>374.7129839601223</v>
      </c>
      <c r="E136">
        <f>'ASq P17H043B'!S69</f>
        <v>4991.2620755827575</v>
      </c>
      <c r="F136">
        <f>'ASq P17H043B'!V69</f>
        <v>0.4732619208468109</v>
      </c>
      <c r="G136">
        <f t="shared" si="21"/>
        <v>1.6287614605235299</v>
      </c>
      <c r="H136">
        <f t="shared" si="15"/>
        <v>0.61396344660474211</v>
      </c>
      <c r="I136">
        <f>'ASq P17H043B'!W69</f>
        <v>312.11207258548922</v>
      </c>
      <c r="J136">
        <f>'ASq P17H043B'!X69</f>
        <v>4377.2130172153666</v>
      </c>
      <c r="K136">
        <f>'ASq P17H043B'!AA69</f>
        <v>0.44949625702929824</v>
      </c>
      <c r="L136">
        <f t="shared" si="22"/>
        <v>2.4515881033826372</v>
      </c>
      <c r="M136">
        <f t="shared" si="16"/>
        <v>0.40789886303503681</v>
      </c>
      <c r="N136">
        <f>'ASq P17H043B'!AB69</f>
        <v>186.78173934645145</v>
      </c>
      <c r="O136">
        <f>'ASq P17H043B'!AC69</f>
        <v>3151.9216086018323</v>
      </c>
      <c r="P136">
        <f>'ASq P17H043B'!AF69</f>
        <v>0.37357018016213583</v>
      </c>
      <c r="Q136">
        <f t="shared" si="23"/>
        <v>3.6257054484516189</v>
      </c>
      <c r="R136">
        <f t="shared" si="17"/>
        <v>0.27580839486755787</v>
      </c>
    </row>
    <row r="137" spans="3:18" x14ac:dyDescent="0.45">
      <c r="C137">
        <f>'ASq P17H043B'!Q70+1</f>
        <v>12.4</v>
      </c>
      <c r="D137">
        <f>'ASq P17H043B'!R70</f>
        <v>373.99492983105517</v>
      </c>
      <c r="E137">
        <f>'ASq P17H043B'!S70</f>
        <v>5026.5142760765666</v>
      </c>
      <c r="F137">
        <f>'ASq P17H043B'!V70</f>
        <v>0.47116494479019222</v>
      </c>
      <c r="G137">
        <f t="shared" si="21"/>
        <v>1.6321130467376543</v>
      </c>
      <c r="H137">
        <f t="shared" si="15"/>
        <v>0.61270265684037506</v>
      </c>
      <c r="I137">
        <f>'ASq P17H043B'!W70</f>
        <v>311.39757867782117</v>
      </c>
      <c r="J137">
        <f>'ASq P17H043B'!X70</f>
        <v>4410.1737608405183</v>
      </c>
      <c r="K137">
        <f>'ASq P17H043B'!AA70</f>
        <v>0.44712989435524064</v>
      </c>
      <c r="L137">
        <f t="shared" si="22"/>
        <v>2.4682392891920228</v>
      </c>
      <c r="M137">
        <f t="shared" si="16"/>
        <v>0.40514710400195825</v>
      </c>
      <c r="N137">
        <f>'ASq P17H043B'!AB70</f>
        <v>186.0789089639988</v>
      </c>
      <c r="O137">
        <f>'ASq P17H043B'!AC70</f>
        <v>3178.5009139854756</v>
      </c>
      <c r="P137">
        <f>'ASq P17H043B'!AF70</f>
        <v>0.37072253577912578</v>
      </c>
      <c r="Q137">
        <f t="shared" si="23"/>
        <v>3.6846357775482121</v>
      </c>
      <c r="R137">
        <f t="shared" si="17"/>
        <v>0.27139724531074505</v>
      </c>
    </row>
    <row r="138" spans="3:18" x14ac:dyDescent="0.45">
      <c r="C138">
        <f>'ASq P17H043B'!Q71+1</f>
        <v>12.5</v>
      </c>
      <c r="D138">
        <f>'ASq P17H043B'!R71</f>
        <v>373.27687570198805</v>
      </c>
      <c r="E138">
        <f>'ASq P17H043B'!S71</f>
        <v>5061.7664765703757</v>
      </c>
      <c r="F138">
        <f>'ASq P17H043B'!V71</f>
        <v>0.46907699879553827</v>
      </c>
      <c r="G138">
        <f t="shared" si="21"/>
        <v>1.6354653131185317</v>
      </c>
      <c r="H138">
        <f t="shared" si="15"/>
        <v>0.61144678030082078</v>
      </c>
      <c r="I138">
        <f>'ASq P17H043B'!W71</f>
        <v>310.68308477015313</v>
      </c>
      <c r="J138">
        <f>'ASq P17H043B'!X71</f>
        <v>4443.13450446567</v>
      </c>
      <c r="K138">
        <f>'ASq P17H043B'!AA71</f>
        <v>0.44477800712121918</v>
      </c>
      <c r="L138">
        <f t="shared" si="22"/>
        <v>2.4850341197370009</v>
      </c>
      <c r="M138">
        <f t="shared" si="16"/>
        <v>0.40240896173523494</v>
      </c>
      <c r="N138">
        <f>'ASq P17H043B'!AB71</f>
        <v>185.37607858154621</v>
      </c>
      <c r="O138">
        <f>'ASq P17H043B'!AC71</f>
        <v>3205.0802193691184</v>
      </c>
      <c r="P138">
        <f>'ASq P17H043B'!AF71</f>
        <v>0.36790013198081184</v>
      </c>
      <c r="Q138">
        <f t="shared" si="23"/>
        <v>3.7455102437225944</v>
      </c>
      <c r="R138">
        <f t="shared" si="17"/>
        <v>0.2669863209361078</v>
      </c>
    </row>
    <row r="139" spans="3:18" x14ac:dyDescent="0.45">
      <c r="C139">
        <f>'ASq P17H043B'!Q72+1</f>
        <v>12.6</v>
      </c>
      <c r="D139">
        <f>'ASq P17H043B'!R72</f>
        <v>372.55882157292098</v>
      </c>
      <c r="E139">
        <f>'ASq P17H043B'!S72</f>
        <v>5097.0186770641849</v>
      </c>
      <c r="F139">
        <f>'ASq P17H043B'!V72</f>
        <v>0.4669981285545966</v>
      </c>
      <c r="G139">
        <f t="shared" si="21"/>
        <v>1.6388180715731551</v>
      </c>
      <c r="H139">
        <f t="shared" si="15"/>
        <v>0.61019585843355229</v>
      </c>
      <c r="I139">
        <f>'ASq P17H043B'!W72</f>
        <v>309.96859086248509</v>
      </c>
      <c r="J139">
        <f>'ASq P17H043B'!X72</f>
        <v>4476.0952480908209</v>
      </c>
      <c r="K139">
        <f>'ASq P17H043B'!AA72</f>
        <v>0.4424405092041328</v>
      </c>
      <c r="L139">
        <f t="shared" si="22"/>
        <v>2.5019743027063615</v>
      </c>
      <c r="M139">
        <f t="shared" si="16"/>
        <v>0.39968436083388614</v>
      </c>
      <c r="N139">
        <f>'ASq P17H043B'!AB72</f>
        <v>184.67324819909356</v>
      </c>
      <c r="O139">
        <f>'ASq P17H043B'!AC72</f>
        <v>3231.6595247527616</v>
      </c>
      <c r="P139">
        <f>'ASq P17H043B'!AF72</f>
        <v>0.36510258095488063</v>
      </c>
      <c r="Q139">
        <f t="shared" si="23"/>
        <v>3.8084487264962168</v>
      </c>
      <c r="R139">
        <f t="shared" si="17"/>
        <v>0.2625741008518192</v>
      </c>
    </row>
    <row r="140" spans="3:18" x14ac:dyDescent="0.45">
      <c r="C140">
        <f>'ASq P17H043B'!Q73+1</f>
        <v>12.7</v>
      </c>
      <c r="D140">
        <f>'ASq P17H043B'!R73</f>
        <v>371.84076744385385</v>
      </c>
      <c r="E140">
        <f>'ASq P17H043B'!S73</f>
        <v>5132.270877557994</v>
      </c>
      <c r="F140">
        <f>'ASq P17H043B'!V73</f>
        <v>0.46492837376185925</v>
      </c>
      <c r="G140">
        <f t="shared" si="21"/>
        <v>1.6421711443228513</v>
      </c>
      <c r="H140">
        <f t="shared" si="15"/>
        <v>0.60894992793966651</v>
      </c>
      <c r="I140">
        <f>'ASq P17H043B'!W73</f>
        <v>309.25409695481699</v>
      </c>
      <c r="J140">
        <f>'ASq P17H043B'!X73</f>
        <v>4509.0559917159717</v>
      </c>
      <c r="K140">
        <f>'ASq P17H043B'!AA73</f>
        <v>0.44011731227707268</v>
      </c>
      <c r="L140">
        <f t="shared" si="22"/>
        <v>2.5190615958125009</v>
      </c>
      <c r="M140">
        <f t="shared" si="16"/>
        <v>0.39697322275180769</v>
      </c>
      <c r="N140">
        <f>'ASq P17H043B'!AB73</f>
        <v>183.97041781664095</v>
      </c>
      <c r="O140">
        <f>'ASq P17H043B'!AC73</f>
        <v>3258.2388301364049</v>
      </c>
      <c r="P140">
        <f>'ASq P17H043B'!AF73</f>
        <v>0.36232950289178245</v>
      </c>
      <c r="Q140">
        <f t="shared" si="23"/>
        <v>3.8735820739254256</v>
      </c>
      <c r="R140">
        <f t="shared" si="17"/>
        <v>0.25815898073552784</v>
      </c>
    </row>
    <row r="141" spans="3:18" x14ac:dyDescent="0.45">
      <c r="C141">
        <f>'ASq P17H043B'!Q74+1</f>
        <v>12.8</v>
      </c>
      <c r="D141">
        <f>'ASq P17H043B'!R74</f>
        <v>371.12271331478672</v>
      </c>
      <c r="E141">
        <f>'ASq P17H043B'!S74</f>
        <v>5167.5230780518032</v>
      </c>
      <c r="F141">
        <f>'ASq P17H043B'!V74</f>
        <v>0.46286776845340155</v>
      </c>
      <c r="G141">
        <f t="shared" si="21"/>
        <v>1.6455243634052952</v>
      </c>
      <c r="H141">
        <f t="shared" si="15"/>
        <v>0.60770902105063418</v>
      </c>
      <c r="I141">
        <f>'ASq P17H043B'!W74</f>
        <v>308.53960304714894</v>
      </c>
      <c r="J141">
        <f>'ASq P17H043B'!X74</f>
        <v>4542.0167353411234</v>
      </c>
      <c r="K141">
        <f>'ASq P17H043B'!AA74</f>
        <v>0.4378083260225209</v>
      </c>
      <c r="L141">
        <f t="shared" si="22"/>
        <v>2.5362978073508309</v>
      </c>
      <c r="M141">
        <f t="shared" si="16"/>
        <v>0.39427546603626268</v>
      </c>
      <c r="N141">
        <f>'ASq P17H043B'!AB74</f>
        <v>183.26758743418833</v>
      </c>
      <c r="O141">
        <f>'ASq P17H043B'!AC74</f>
        <v>3284.8181355200486</v>
      </c>
      <c r="P141">
        <f>'ASq P17H043B'!AF74</f>
        <v>0.35958052579078631</v>
      </c>
      <c r="Q141">
        <f t="shared" si="23"/>
        <v>3.9410534642181991</v>
      </c>
      <c r="R141">
        <f t="shared" si="17"/>
        <v>0.25373926263098123</v>
      </c>
    </row>
    <row r="142" spans="3:18" x14ac:dyDescent="0.45">
      <c r="C142">
        <f>'ASq P17H043B'!Q75+1</f>
        <v>12.9</v>
      </c>
      <c r="D142">
        <f>'ASq P17H043B'!R75</f>
        <v>370.40465918571959</v>
      </c>
      <c r="E142">
        <f>'ASq P17H043B'!S75</f>
        <v>5202.7752785456123</v>
      </c>
      <c r="F142">
        <f>'ASq P17H043B'!V75</f>
        <v>0.46081634132711563</v>
      </c>
      <c r="G142">
        <f t="shared" si="21"/>
        <v>1.6488775702031802</v>
      </c>
      <c r="H142">
        <f t="shared" si="15"/>
        <v>0.60647316578924459</v>
      </c>
      <c r="I142">
        <f>'ASq P17H043B'!W75</f>
        <v>307.8251091394809</v>
      </c>
      <c r="J142">
        <f>'ASq P17H043B'!X75</f>
        <v>4574.9774789662752</v>
      </c>
      <c r="K142">
        <f>'ASq P17H043B'!AA75</f>
        <v>0.43551345833155053</v>
      </c>
      <c r="L142">
        <f t="shared" si="22"/>
        <v>2.5536847968187728</v>
      </c>
      <c r="M142">
        <f t="shared" si="16"/>
        <v>0.39159100655090245</v>
      </c>
      <c r="N142">
        <f>'ASq P17H043B'!AB75</f>
        <v>182.56475705173568</v>
      </c>
      <c r="O142">
        <f>'ASq P17H043B'!AC75</f>
        <v>3311.3974409036914</v>
      </c>
      <c r="P142">
        <f>'ASq P17H043B'!AF75</f>
        <v>0.35685528527074928</v>
      </c>
      <c r="Q142">
        <f t="shared" si="23"/>
        <v>4.0110199840073779</v>
      </c>
      <c r="R142">
        <f t="shared" si="17"/>
        <v>0.24931314328703694</v>
      </c>
    </row>
    <row r="143" spans="3:18" x14ac:dyDescent="0.45">
      <c r="C143">
        <f>'ASq P17H043B'!Q76+1</f>
        <v>13</v>
      </c>
      <c r="D143">
        <f>'ASq P17H043B'!R76</f>
        <v>369.68660505665247</v>
      </c>
      <c r="E143">
        <f>'ASq P17H043B'!S76</f>
        <v>5238.0274790394215</v>
      </c>
      <c r="F143">
        <f>'ASq P17H043B'!V76</f>
        <v>0.45877411604541934</v>
      </c>
      <c r="G143">
        <f t="shared" si="21"/>
        <v>1.6522306149979684</v>
      </c>
      <c r="H143">
        <f t="shared" si="15"/>
        <v>0.60524238621569759</v>
      </c>
      <c r="I143">
        <f>'ASq P17H043B'!W76</f>
        <v>307.11061523181286</v>
      </c>
      <c r="J143">
        <f>'ASq P17H043B'!X76</f>
        <v>4607.938222591426</v>
      </c>
      <c r="K143">
        <f>'ASq P17H043B'!AA76</f>
        <v>0.43323261548993103</v>
      </c>
      <c r="L143">
        <f t="shared" si="22"/>
        <v>2.5712244755941329</v>
      </c>
      <c r="M143">
        <f t="shared" si="16"/>
        <v>0.38891975768429554</v>
      </c>
      <c r="N143">
        <f>'ASq P17H043B'!AB76</f>
        <v>181.86192666928306</v>
      </c>
      <c r="O143">
        <f>'ASq P17H043B'!AC76</f>
        <v>3337.9767462873347</v>
      </c>
      <c r="P143">
        <f>'ASq P17H043B'!AF76</f>
        <v>0.35415342438552866</v>
      </c>
      <c r="Q143">
        <f t="shared" si="23"/>
        <v>4.083654465854238</v>
      </c>
      <c r="R143">
        <f t="shared" si="17"/>
        <v>0.24487870077196047</v>
      </c>
    </row>
    <row r="144" spans="3:18" x14ac:dyDescent="0.45">
      <c r="C144">
        <f>'ASq P17H043B'!Q77+1</f>
        <v>13.1</v>
      </c>
      <c r="D144">
        <f>'ASq P17H043B'!R77</f>
        <v>368.96855092758534</v>
      </c>
      <c r="E144">
        <f>'ASq P17H043B'!S77</f>
        <v>5273.2796795332306</v>
      </c>
      <c r="F144">
        <f>'ASq P17H043B'!V77</f>
        <v>0.45674111152146191</v>
      </c>
      <c r="G144">
        <f t="shared" si="21"/>
        <v>1.6555833565472082</v>
      </c>
      <c r="H144">
        <f t="shared" si="15"/>
        <v>0.60401670265974639</v>
      </c>
      <c r="I144">
        <f>'ASq P17H043B'!W77</f>
        <v>306.39612132414481</v>
      </c>
      <c r="J144">
        <f>'ASq P17H043B'!X77</f>
        <v>4640.8989662165768</v>
      </c>
      <c r="K144">
        <f>'ASq P17H043B'!AA77</f>
        <v>0.43096570235198872</v>
      </c>
      <c r="L144">
        <f t="shared" si="22"/>
        <v>2.5889188076728673</v>
      </c>
      <c r="M144">
        <f t="shared" si="16"/>
        <v>0.38626163054486906</v>
      </c>
      <c r="N144">
        <f>'ASq P17H043B'!AB77</f>
        <v>181.15909628683045</v>
      </c>
      <c r="O144">
        <f>'ASq P17H043B'!AC77</f>
        <v>3364.5560516709779</v>
      </c>
      <c r="P144">
        <f>'ASq P17H043B'!AF77</f>
        <v>0.35147459344397519</v>
      </c>
      <c r="Q144">
        <f t="shared" si="23"/>
        <v>4.1591476376261225</v>
      </c>
      <c r="R144">
        <f t="shared" si="17"/>
        <v>0.2404338790365135</v>
      </c>
    </row>
    <row r="145" spans="3:18" x14ac:dyDescent="0.45">
      <c r="C145">
        <f>'ASq P17H043B'!Q78+1</f>
        <v>13.2</v>
      </c>
      <c r="D145">
        <f>'ASq P17H043B'!R78</f>
        <v>368.25049679851821</v>
      </c>
      <c r="E145">
        <f>'ASq P17H043B'!S78</f>
        <v>5308.5318800270397</v>
      </c>
      <c r="F145">
        <f>'ASq P17H043B'!V78</f>
        <v>0.45471734218977955</v>
      </c>
      <c r="G145">
        <f t="shared" si="21"/>
        <v>1.6589356616840432</v>
      </c>
      <c r="H145">
        <f t="shared" si="15"/>
        <v>0.60279613193971926</v>
      </c>
      <c r="I145">
        <f>'ASq P17H043B'!W78</f>
        <v>305.68162741647677</v>
      </c>
      <c r="J145">
        <f>'ASq P17H043B'!X78</f>
        <v>4673.8597098417285</v>
      </c>
      <c r="K145">
        <f>'ASq P17H043B'!AA78</f>
        <v>0.42871262250301062</v>
      </c>
      <c r="L145">
        <f t="shared" si="22"/>
        <v>2.6067698104663077</v>
      </c>
      <c r="M145">
        <f t="shared" si="16"/>
        <v>0.38361653414311891</v>
      </c>
      <c r="N145">
        <f>'ASq P17H043B'!AB78</f>
        <v>180.4562659043778</v>
      </c>
      <c r="O145">
        <f>'ASq P17H043B'!AC78</f>
        <v>3391.1353570546207</v>
      </c>
      <c r="P145">
        <f>'ASq P17H043B'!AF78</f>
        <v>0.34881844983442939</v>
      </c>
      <c r="Q145">
        <f t="shared" si="23"/>
        <v>4.2377106492755949</v>
      </c>
      <c r="R145">
        <f t="shared" si="17"/>
        <v>0.23597647002419633</v>
      </c>
    </row>
    <row r="146" spans="3:18" x14ac:dyDescent="0.45">
      <c r="C146">
        <f>'ASq P17H043B'!Q79+1</f>
        <v>13.3</v>
      </c>
      <c r="D146">
        <f>'ASq P17H043B'!R79</f>
        <v>367.53244266945109</v>
      </c>
      <c r="E146">
        <f>'ASq P17H043B'!S79</f>
        <v>5343.7840805208489</v>
      </c>
      <c r="F146">
        <f>'ASq P17H043B'!V79</f>
        <v>0.45270281826229553</v>
      </c>
      <c r="G146">
        <f t="shared" si="21"/>
        <v>1.6622874049375997</v>
      </c>
      <c r="H146">
        <f t="shared" si="15"/>
        <v>0.60158068756921057</v>
      </c>
      <c r="I146">
        <f>'ASq P17H043B'!W79</f>
        <v>304.96713350880867</v>
      </c>
      <c r="J146">
        <f>'ASq P17H043B'!X79</f>
        <v>4706.8204534668803</v>
      </c>
      <c r="K146">
        <f>'ASq P17H043B'!AA79</f>
        <v>0.42647327841092664</v>
      </c>
      <c r="L146">
        <f t="shared" si="22"/>
        <v>2.6247795556582281</v>
      </c>
      <c r="M146">
        <f t="shared" si="16"/>
        <v>0.38098437556186521</v>
      </c>
      <c r="N146">
        <f>'ASq P17H043B'!AB79</f>
        <v>179.75343552192518</v>
      </c>
      <c r="O146">
        <f>'ASq P17H043B'!AC79</f>
        <v>3417.7146624382644</v>
      </c>
      <c r="P146">
        <f>'ASq P17H043B'!AF79</f>
        <v>0.34618465785364511</v>
      </c>
      <c r="Q146">
        <f t="shared" si="23"/>
        <v>4.3195780591614623</v>
      </c>
      <c r="R146">
        <f t="shared" si="17"/>
        <v>0.23150409283126253</v>
      </c>
    </row>
    <row r="147" spans="3:18" x14ac:dyDescent="0.45">
      <c r="C147">
        <f>'ASq P17H043B'!Q80+1</f>
        <v>13.4</v>
      </c>
      <c r="D147">
        <f>'ASq P17H043B'!R80</f>
        <v>366.81438854038396</v>
      </c>
      <c r="E147">
        <f>'ASq P17H043B'!S80</f>
        <v>5379.036281014658</v>
      </c>
      <c r="F147">
        <f>'ASq P17H043B'!V80</f>
        <v>0.45069754597050266</v>
      </c>
      <c r="G147">
        <f t="shared" si="21"/>
        <v>1.665638468173045</v>
      </c>
      <c r="H147">
        <f t="shared" si="15"/>
        <v>0.60037037995216913</v>
      </c>
      <c r="I147">
        <f>'ASq P17H043B'!W80</f>
        <v>304.25263960114063</v>
      </c>
      <c r="J147">
        <f>'ASq P17H043B'!X80</f>
        <v>4739.781197092032</v>
      </c>
      <c r="K147">
        <f>'ASq P17H043B'!AA80</f>
        <v>0.42424757156795673</v>
      </c>
      <c r="L147">
        <f t="shared" si="22"/>
        <v>2.6429501701221119</v>
      </c>
      <c r="M147">
        <f t="shared" si="16"/>
        <v>0.3783650601153018</v>
      </c>
      <c r="N147">
        <f>'ASq P17H043B'!AB80</f>
        <v>179.05060513947257</v>
      </c>
      <c r="O147">
        <f>'ASq P17H043B'!AC80</f>
        <v>3444.2939678219077</v>
      </c>
      <c r="P147">
        <f>'ASq P17H043B'!AF80</f>
        <v>0.34357288854005785</v>
      </c>
      <c r="Q147">
        <f t="shared" si="23"/>
        <v>4.4050113836528642</v>
      </c>
      <c r="R147">
        <f t="shared" si="17"/>
        <v>0.2270141692961411</v>
      </c>
    </row>
    <row r="148" spans="3:18" x14ac:dyDescent="0.45">
      <c r="C148">
        <f>'ASq P17H043B'!Q81+1</f>
        <v>13.5</v>
      </c>
      <c r="D148">
        <f>'ASq P17H043B'!R81</f>
        <v>366.09633441131683</v>
      </c>
      <c r="E148">
        <f>'ASq P17H043B'!S81</f>
        <v>5414.2884815084672</v>
      </c>
      <c r="F148">
        <f>'ASq P17H043B'!V81</f>
        <v>0.44870152779461636</v>
      </c>
      <c r="G148">
        <f t="shared" si="21"/>
        <v>1.6689887402501735</v>
      </c>
      <c r="H148">
        <f t="shared" si="15"/>
        <v>0.59916521656707211</v>
      </c>
      <c r="I148">
        <f>'ASq P17H043B'!W81</f>
        <v>303.53814569347259</v>
      </c>
      <c r="J148">
        <f>'ASq P17H043B'!X81</f>
        <v>4772.7419407171828</v>
      </c>
      <c r="K148">
        <f>'ASq P17H043B'!AA81</f>
        <v>0.42203540262286293</v>
      </c>
      <c r="L148">
        <f t="shared" si="22"/>
        <v>2.6612838368993073</v>
      </c>
      <c r="M148">
        <f t="shared" si="16"/>
        <v>0.37575849149751406</v>
      </c>
      <c r="N148">
        <f>'ASq P17H043B'!AB81</f>
        <v>178.34777475701992</v>
      </c>
      <c r="O148">
        <f>'ASq P17H043B'!AC81</f>
        <v>3470.873273205551</v>
      </c>
      <c r="P148">
        <f>'ASq P17H043B'!AF81</f>
        <v>0.34098281951131448</v>
      </c>
      <c r="Q148">
        <f t="shared" si="23"/>
        <v>4.4943033420958658</v>
      </c>
      <c r="R148">
        <f t="shared" si="17"/>
        <v>0.2225038952385581</v>
      </c>
    </row>
    <row r="149" spans="3:18" x14ac:dyDescent="0.45">
      <c r="C149">
        <f>'ASq P17H043B'!Q82+1</f>
        <v>13.6</v>
      </c>
      <c r="D149">
        <f>'ASq P17H043B'!R82</f>
        <v>365.3782802822497</v>
      </c>
      <c r="E149">
        <f>'ASq P17H043B'!S82</f>
        <v>5449.5406820022763</v>
      </c>
      <c r="F149">
        <f>'ASq P17H043B'!V82</f>
        <v>0.44671476268043592</v>
      </c>
      <c r="G149">
        <f t="shared" si="21"/>
        <v>1.6723381166994631</v>
      </c>
      <c r="H149">
        <f t="shared" si="15"/>
        <v>0.59796520214082438</v>
      </c>
      <c r="I149">
        <f>'ASq P17H043B'!W82</f>
        <v>302.82365178580449</v>
      </c>
      <c r="J149">
        <f>'ASq P17H043B'!X82</f>
        <v>4805.7026843423346</v>
      </c>
      <c r="K149">
        <f>'ASq P17H043B'!AA82</f>
        <v>0.41983667150440424</v>
      </c>
      <c r="L149">
        <f t="shared" si="22"/>
        <v>2.6797827962387557</v>
      </c>
      <c r="M149">
        <f t="shared" si="16"/>
        <v>0.37316457192111357</v>
      </c>
      <c r="N149">
        <f>'ASq P17H043B'!AB82</f>
        <v>177.64494437456733</v>
      </c>
      <c r="O149">
        <f>'ASq P17H043B'!AC82</f>
        <v>3497.4525785891938</v>
      </c>
      <c r="P149">
        <f>'ASq P17H043B'!AF82</f>
        <v>0.33841413480597815</v>
      </c>
      <c r="Q149">
        <f t="shared" si="23"/>
        <v>4.5877829667555083</v>
      </c>
      <c r="R149">
        <f t="shared" si="17"/>
        <v>0.21797020636030709</v>
      </c>
    </row>
    <row r="150" spans="3:18" x14ac:dyDescent="0.45">
      <c r="C150">
        <f>'ASq P17H043B'!Q83+1</f>
        <v>13.7</v>
      </c>
      <c r="D150">
        <f>'ASq P17H043B'!R83</f>
        <v>364.66022615318263</v>
      </c>
      <c r="E150">
        <f>'ASq P17H043B'!S83</f>
        <v>5484.7928824960836</v>
      </c>
      <c r="F150">
        <f>'ASq P17H043B'!V83</f>
        <v>0.44473724624460564</v>
      </c>
      <c r="G150">
        <f t="shared" si="21"/>
        <v>1.6756864994146037</v>
      </c>
      <c r="H150">
        <f t="shared" ref="H150" si="24">1/G150</f>
        <v>0.59677033881298625</v>
      </c>
      <c r="I150">
        <f>'ASq P17H043B'!W83</f>
        <v>302.10915787813644</v>
      </c>
      <c r="J150">
        <f>'ASq P17H043B'!X83</f>
        <v>4838.6634279674854</v>
      </c>
      <c r="K150">
        <f>'ASq P17H043B'!AA83</f>
        <v>0.4176512775365504</v>
      </c>
      <c r="L150">
        <f t="shared" si="22"/>
        <v>2.6984493466992054</v>
      </c>
      <c r="M150">
        <f t="shared" ref="M150" si="25">1/L150</f>
        <v>0.3705832022465862</v>
      </c>
      <c r="N150">
        <f>'ASq P17H043B'!AB83</f>
        <v>176.94211399211468</v>
      </c>
      <c r="O150">
        <f>'ASq P17H043B'!AC83</f>
        <v>3524.031883972837</v>
      </c>
      <c r="P150">
        <f>'ASq P17H043B'!AF83</f>
        <v>0.33586652472931777</v>
      </c>
      <c r="Q150">
        <f t="shared" si="23"/>
        <v>4.6858217975706449</v>
      </c>
      <c r="R150">
        <f t="shared" ref="R150" si="26">1/Q150</f>
        <v>0.21340973754453232</v>
      </c>
    </row>
  </sheetData>
  <mergeCells count="3">
    <mergeCell ref="D1:H1"/>
    <mergeCell ref="I1:M1"/>
    <mergeCell ref="N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Sheet8</vt:lpstr>
      <vt:lpstr>ASq P05H012A</vt:lpstr>
      <vt:lpstr>ASq P09H017A</vt:lpstr>
      <vt:lpstr>ASq P14H022A</vt:lpstr>
      <vt:lpstr>ASq P34H080A</vt:lpstr>
      <vt:lpstr>ASq P17H043B</vt:lpstr>
      <vt:lpstr>ASq V16H030A</vt:lpstr>
      <vt:lpstr>ASq V09H017A</vt:lpstr>
      <vt:lpstr>Master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Ross</dc:creator>
  <cp:lastModifiedBy>Sam Ross</cp:lastModifiedBy>
  <dcterms:created xsi:type="dcterms:W3CDTF">2015-06-05T18:17:20Z</dcterms:created>
  <dcterms:modified xsi:type="dcterms:W3CDTF">2023-05-24T17:02:50Z</dcterms:modified>
</cp:coreProperties>
</file>