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mros\OneDrive\Documents\00 CAMBRIDGE WORK\09 Thesis\Software\"/>
    </mc:Choice>
  </mc:AlternateContent>
  <xr:revisionPtr revIDLastSave="0" documentId="13_ncr:1_{78D356E0-AD16-4CD8-8FA4-3E2160562824}" xr6:coauthVersionLast="47" xr6:coauthVersionMax="47" xr10:uidLastSave="{00000000-0000-0000-0000-000000000000}"/>
  <bookViews>
    <workbookView xWindow="-60" yWindow="-60" windowWidth="22620" windowHeight="14520" xr2:uid="{00000000-000D-0000-FFFF-FFFF00000000}"/>
  </bookViews>
  <sheets>
    <sheet name="Sheet1" sheetId="1" r:id="rId1"/>
  </sheets>
  <definedNames>
    <definedName name="_xlchart.v1.0" hidden="1">Sheet1!$J$3:$J$56</definedName>
    <definedName name="_xlchart.v1.1" hidden="1">Sheet1!$P$3:$P$57</definedName>
    <definedName name="_xlchart.v1.10" hidden="1">Sheet1!$AD$1:$AD$2</definedName>
    <definedName name="_xlchart.v1.11" hidden="1">Sheet1!$AD$3:$AD$57</definedName>
    <definedName name="_xlchart.v1.12" hidden="1">Sheet1!$AE$1:$AE$2</definedName>
    <definedName name="_xlchart.v1.13" hidden="1">Sheet1!$AE$3:$AE$57</definedName>
    <definedName name="_xlchart.v1.14" hidden="1">Sheet1!$W$1:$W$2</definedName>
    <definedName name="_xlchart.v1.15" hidden="1">Sheet1!$W$3:$W$57</definedName>
    <definedName name="_xlchart.v1.16" hidden="1">Sheet1!$X$1:$X$2</definedName>
    <definedName name="_xlchart.v1.17" hidden="1">Sheet1!$X$3:$X$57</definedName>
    <definedName name="_xlchart.v1.18" hidden="1">Sheet1!$Y$1:$Y$2</definedName>
    <definedName name="_xlchart.v1.19" hidden="1">Sheet1!$Y$3:$Y$57</definedName>
    <definedName name="_xlchart.v1.2" hidden="1">Sheet1!$V$3:$V$57</definedName>
    <definedName name="_xlchart.v1.20" hidden="1">Sheet1!$Z$1:$Z$2</definedName>
    <definedName name="_xlchart.v1.21" hidden="1">Sheet1!$Z$3:$Z$57</definedName>
    <definedName name="_xlchart.v1.22" hidden="1">Sheet1!$J$3:$J$56</definedName>
    <definedName name="_xlchart.v1.23" hidden="1">Sheet1!$P$3:$P$57</definedName>
    <definedName name="_xlchart.v1.24" hidden="1">Sheet1!$V$3:$V$57</definedName>
    <definedName name="_xlchart.v1.25" hidden="1">Sheet1!$AB$1</definedName>
    <definedName name="_xlchart.v1.26" hidden="1">Sheet1!$AB$2:$AB$57</definedName>
    <definedName name="_xlchart.v1.27" hidden="1">Sheet1!$AG$3:$AG$56</definedName>
    <definedName name="_xlchart.v1.28" hidden="1">Sheet1!$AG:$AG</definedName>
    <definedName name="_xlchart.v1.29" hidden="1">Sheet1!$J$3:$J$56</definedName>
    <definedName name="_xlchart.v1.3" hidden="1">Sheet1!$J$3:$J$56</definedName>
    <definedName name="_xlchart.v1.30" hidden="1">Sheet1!$P$3:$P$57</definedName>
    <definedName name="_xlchart.v1.31" hidden="1">Sheet1!$V$3:$V$57</definedName>
    <definedName name="_xlchart.v1.32" hidden="1">Sheet1!$AA$1:$AA$2</definedName>
    <definedName name="_xlchart.v1.33" hidden="1">Sheet1!$AA$3:$AA$57</definedName>
    <definedName name="_xlchart.v1.34" hidden="1">Sheet1!$AB$1:$AB$2</definedName>
    <definedName name="_xlchart.v1.35" hidden="1">Sheet1!$AB$3:$AB$57</definedName>
    <definedName name="_xlchart.v1.36" hidden="1">Sheet1!$AC$1:$AC$2</definedName>
    <definedName name="_xlchart.v1.37" hidden="1">Sheet1!$AC$3:$AC$57</definedName>
    <definedName name="_xlchart.v1.38" hidden="1">Sheet1!$AD$1:$AD$2</definedName>
    <definedName name="_xlchart.v1.39" hidden="1">Sheet1!$AD$3:$AD$57</definedName>
    <definedName name="_xlchart.v1.4" hidden="1">Sheet1!$P$3:$P$57</definedName>
    <definedName name="_xlchart.v1.40" hidden="1">Sheet1!$AE$1:$AE$2</definedName>
    <definedName name="_xlchart.v1.41" hidden="1">Sheet1!$AE$3:$AE$57</definedName>
    <definedName name="_xlchart.v1.42" hidden="1">Sheet1!$AF$1:$AF$2</definedName>
    <definedName name="_xlchart.v1.43" hidden="1">Sheet1!$AF$3:$AF$57</definedName>
    <definedName name="_xlchart.v1.44" hidden="1">Sheet1!$AG$1:$AG$2</definedName>
    <definedName name="_xlchart.v1.45" hidden="1">Sheet1!$AG$3:$AG$57</definedName>
    <definedName name="_xlchart.v1.46" hidden="1">Sheet1!$AH$1:$AH$2</definedName>
    <definedName name="_xlchart.v1.47" hidden="1">Sheet1!$AH$3:$AH$57</definedName>
    <definedName name="_xlchart.v1.48" hidden="1">Sheet1!$Y$1:$Y$2</definedName>
    <definedName name="_xlchart.v1.49" hidden="1">Sheet1!$Y$3:$Y$57</definedName>
    <definedName name="_xlchart.v1.5" hidden="1">Sheet1!$V$3:$V$57</definedName>
    <definedName name="_xlchart.v1.50" hidden="1">Sheet1!$Z$1:$Z$2</definedName>
    <definedName name="_xlchart.v1.51" hidden="1">Sheet1!$Z$3:$Z$57</definedName>
    <definedName name="_xlchart.v1.52" hidden="1">(Sheet1!$Y$1,Sheet1!$AD$1)</definedName>
    <definedName name="_xlchart.v1.53" hidden="1">(Sheet1!$Y$2:$AB$2,Sheet1!$AD$2:$AG$2)</definedName>
    <definedName name="_xlchart.v1.54" hidden="1">Sheet1!$A$1</definedName>
    <definedName name="_xlchart.v1.55" hidden="1">Sheet1!$AA$1:$AA$2</definedName>
    <definedName name="_xlchart.v1.56" hidden="1">Sheet1!$AA$3:$AA$57</definedName>
    <definedName name="_xlchart.v1.57" hidden="1">Sheet1!$AB$1:$AB$2</definedName>
    <definedName name="_xlchart.v1.58" hidden="1">Sheet1!$AB$3:$AB$57</definedName>
    <definedName name="_xlchart.v1.59" hidden="1">Sheet1!$AD$1:$AD$2</definedName>
    <definedName name="_xlchart.v1.6" hidden="1">Sheet1!$AB$1:$AB$2</definedName>
    <definedName name="_xlchart.v1.60" hidden="1">Sheet1!$AD$3:$AD$57</definedName>
    <definedName name="_xlchart.v1.61" hidden="1">Sheet1!$AE$1:$AE$2</definedName>
    <definedName name="_xlchart.v1.62" hidden="1">Sheet1!$AE$3:$AE$57</definedName>
    <definedName name="_xlchart.v1.63" hidden="1">Sheet1!$AF$1:$AF$2</definedName>
    <definedName name="_xlchart.v1.64" hidden="1">Sheet1!$AF$3:$AF$57</definedName>
    <definedName name="_xlchart.v1.65" hidden="1">Sheet1!$AG$1:$AG$2</definedName>
    <definedName name="_xlchart.v1.66" hidden="1">Sheet1!$AG$3:$AG$57</definedName>
    <definedName name="_xlchart.v1.67" hidden="1">Sheet1!$Y$1:$Y$2</definedName>
    <definedName name="_xlchart.v1.68" hidden="1">Sheet1!$Y$3:$Y$57</definedName>
    <definedName name="_xlchart.v1.69" hidden="1">Sheet1!$Z$1:$Z$2</definedName>
    <definedName name="_xlchart.v1.7" hidden="1">Sheet1!$AB$3:$AB$57</definedName>
    <definedName name="_xlchart.v1.70" hidden="1">Sheet1!$Z$3:$Z$57</definedName>
    <definedName name="_xlchart.v1.71" hidden="1">Sheet1!$AD$1:$AD$2</definedName>
    <definedName name="_xlchart.v1.72" hidden="1">Sheet1!$AD$3:$AD$57</definedName>
    <definedName name="_xlchart.v1.73" hidden="1">Sheet1!$Y$1:$Y$2</definedName>
    <definedName name="_xlchart.v1.74" hidden="1">Sheet1!$Y$3:$Y$57</definedName>
    <definedName name="_xlchart.v1.75" hidden="1">Sheet1!$L$3:$L$56</definedName>
    <definedName name="_xlchart.v1.76" hidden="1">Sheet1!$R$3:$R$57</definedName>
    <definedName name="_xlchart.v1.77" hidden="1">Sheet1!$X$3:$X$57</definedName>
    <definedName name="_xlchart.v1.78" hidden="1">Sheet1!$J$3:$J$56</definedName>
    <definedName name="_xlchart.v1.79" hidden="1">Sheet1!$P$3:$P$57</definedName>
    <definedName name="_xlchart.v1.8" hidden="1">Sheet1!$AC$1:$AC$2</definedName>
    <definedName name="_xlchart.v1.80" hidden="1">Sheet1!$V$3:$V$57</definedName>
    <definedName name="_xlchart.v1.81" hidden="1">Sheet1!$J$3:$J$56</definedName>
    <definedName name="_xlchart.v1.82" hidden="1">Sheet1!$P$3:$P$57</definedName>
    <definedName name="_xlchart.v1.83" hidden="1">Sheet1!$V$3:$V$57</definedName>
    <definedName name="_xlchart.v1.9" hidden="1">Sheet1!$AC$3:$AC$57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3" i="1"/>
  <c r="G24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4" i="1"/>
  <c r="G45" i="1"/>
  <c r="G46" i="1"/>
  <c r="G47" i="1"/>
  <c r="G48" i="1"/>
  <c r="G50" i="1"/>
  <c r="G51" i="1"/>
  <c r="G52" i="1"/>
  <c r="G54" i="1"/>
  <c r="G55" i="1"/>
  <c r="G56" i="1"/>
  <c r="G3" i="1"/>
  <c r="Z4" i="1"/>
  <c r="AB4" i="1"/>
  <c r="AC4" i="1"/>
  <c r="AD4" i="1"/>
  <c r="AE4" i="1"/>
  <c r="AG4" i="1"/>
  <c r="AH4" i="1"/>
  <c r="Z5" i="1"/>
  <c r="AB5" i="1"/>
  <c r="AC5" i="1"/>
  <c r="AD5" i="1"/>
  <c r="AE5" i="1"/>
  <c r="AG5" i="1"/>
  <c r="AH5" i="1"/>
  <c r="Z6" i="1"/>
  <c r="AB6" i="1"/>
  <c r="AC6" i="1"/>
  <c r="AD6" i="1"/>
  <c r="AE6" i="1"/>
  <c r="AG6" i="1"/>
  <c r="AH6" i="1"/>
  <c r="Z7" i="1"/>
  <c r="AB7" i="1"/>
  <c r="AC7" i="1"/>
  <c r="AD7" i="1"/>
  <c r="AE7" i="1"/>
  <c r="AG7" i="1"/>
  <c r="AH7" i="1"/>
  <c r="Z8" i="1"/>
  <c r="AB8" i="1"/>
  <c r="AC8" i="1"/>
  <c r="AD8" i="1"/>
  <c r="AE8" i="1"/>
  <c r="AG8" i="1"/>
  <c r="AH8" i="1"/>
  <c r="Z9" i="1"/>
  <c r="AB9" i="1"/>
  <c r="AC9" i="1"/>
  <c r="AD9" i="1"/>
  <c r="AE9" i="1"/>
  <c r="AG9" i="1"/>
  <c r="AH9" i="1"/>
  <c r="Z10" i="1"/>
  <c r="AB10" i="1"/>
  <c r="AC10" i="1"/>
  <c r="AD10" i="1"/>
  <c r="AE10" i="1"/>
  <c r="AG10" i="1"/>
  <c r="AH10" i="1"/>
  <c r="Z11" i="1"/>
  <c r="AB11" i="1"/>
  <c r="AC11" i="1"/>
  <c r="AD11" i="1"/>
  <c r="AE11" i="1"/>
  <c r="AG11" i="1"/>
  <c r="AH11" i="1"/>
  <c r="Z12" i="1"/>
  <c r="AB12" i="1"/>
  <c r="AC12" i="1"/>
  <c r="AD12" i="1"/>
  <c r="AE12" i="1"/>
  <c r="AG12" i="1"/>
  <c r="AH12" i="1"/>
  <c r="Z13" i="1"/>
  <c r="AB13" i="1"/>
  <c r="AC13" i="1"/>
  <c r="AD13" i="1"/>
  <c r="AE13" i="1"/>
  <c r="AG13" i="1"/>
  <c r="AH13" i="1"/>
  <c r="Z14" i="1"/>
  <c r="AB14" i="1"/>
  <c r="AC14" i="1"/>
  <c r="AD14" i="1"/>
  <c r="AE14" i="1"/>
  <c r="AG14" i="1"/>
  <c r="AH14" i="1"/>
  <c r="Z15" i="1"/>
  <c r="AB15" i="1"/>
  <c r="AC15" i="1"/>
  <c r="AD15" i="1"/>
  <c r="AE15" i="1"/>
  <c r="AG15" i="1"/>
  <c r="AH15" i="1"/>
  <c r="Z16" i="1"/>
  <c r="AB16" i="1"/>
  <c r="AC16" i="1"/>
  <c r="AD16" i="1"/>
  <c r="AE16" i="1"/>
  <c r="AG16" i="1"/>
  <c r="AH16" i="1"/>
  <c r="Z18" i="1"/>
  <c r="AB18" i="1"/>
  <c r="AC18" i="1"/>
  <c r="AD18" i="1"/>
  <c r="AE18" i="1"/>
  <c r="AG18" i="1"/>
  <c r="AH18" i="1"/>
  <c r="Z19" i="1"/>
  <c r="AB19" i="1"/>
  <c r="AC19" i="1"/>
  <c r="AD19" i="1"/>
  <c r="AE19" i="1"/>
  <c r="AG19" i="1"/>
  <c r="AH19" i="1"/>
  <c r="Z20" i="1"/>
  <c r="AB20" i="1"/>
  <c r="AC20" i="1"/>
  <c r="AD20" i="1"/>
  <c r="AE20" i="1"/>
  <c r="AG20" i="1"/>
  <c r="AH20" i="1"/>
  <c r="Z23" i="1"/>
  <c r="AB23" i="1"/>
  <c r="AC23" i="1"/>
  <c r="AD23" i="1"/>
  <c r="AE23" i="1"/>
  <c r="AG23" i="1"/>
  <c r="AH23" i="1"/>
  <c r="Z24" i="1"/>
  <c r="AB24" i="1"/>
  <c r="AC24" i="1"/>
  <c r="AD24" i="1"/>
  <c r="AE24" i="1"/>
  <c r="AG24" i="1"/>
  <c r="AH24" i="1"/>
  <c r="Z28" i="1"/>
  <c r="AB28" i="1"/>
  <c r="AC28" i="1"/>
  <c r="AD28" i="1"/>
  <c r="AE28" i="1"/>
  <c r="AG28" i="1"/>
  <c r="AH28" i="1"/>
  <c r="Z29" i="1"/>
  <c r="AB29" i="1"/>
  <c r="AC29" i="1"/>
  <c r="AD29" i="1"/>
  <c r="AE29" i="1"/>
  <c r="AG29" i="1"/>
  <c r="AH29" i="1"/>
  <c r="Z30" i="1"/>
  <c r="AB30" i="1"/>
  <c r="AC30" i="1"/>
  <c r="AD30" i="1"/>
  <c r="AE30" i="1"/>
  <c r="AG30" i="1"/>
  <c r="AH30" i="1"/>
  <c r="Z31" i="1"/>
  <c r="AB31" i="1"/>
  <c r="AC31" i="1"/>
  <c r="AD31" i="1"/>
  <c r="AE31" i="1"/>
  <c r="AG31" i="1"/>
  <c r="AH31" i="1"/>
  <c r="Z32" i="1"/>
  <c r="AB32" i="1"/>
  <c r="AC32" i="1"/>
  <c r="AD32" i="1"/>
  <c r="AE32" i="1"/>
  <c r="AG32" i="1"/>
  <c r="AH32" i="1"/>
  <c r="Z33" i="1"/>
  <c r="AB33" i="1"/>
  <c r="AC33" i="1"/>
  <c r="AD33" i="1"/>
  <c r="AE33" i="1"/>
  <c r="AG33" i="1"/>
  <c r="AH33" i="1"/>
  <c r="Z34" i="1"/>
  <c r="AB34" i="1"/>
  <c r="AC34" i="1"/>
  <c r="AD34" i="1"/>
  <c r="AE34" i="1"/>
  <c r="AG34" i="1"/>
  <c r="AH34" i="1"/>
  <c r="Z35" i="1"/>
  <c r="AB35" i="1"/>
  <c r="AC35" i="1"/>
  <c r="AD35" i="1"/>
  <c r="AE35" i="1"/>
  <c r="AG35" i="1"/>
  <c r="AH35" i="1"/>
  <c r="Z36" i="1"/>
  <c r="AB36" i="1"/>
  <c r="AC36" i="1"/>
  <c r="AD36" i="1"/>
  <c r="AE36" i="1"/>
  <c r="AG36" i="1"/>
  <c r="AH36" i="1"/>
  <c r="Z38" i="1"/>
  <c r="AB38" i="1"/>
  <c r="AC38" i="1"/>
  <c r="AD38" i="1"/>
  <c r="AE38" i="1"/>
  <c r="AG38" i="1"/>
  <c r="AH38" i="1"/>
  <c r="Z39" i="1"/>
  <c r="AB39" i="1"/>
  <c r="AC39" i="1"/>
  <c r="AD39" i="1"/>
  <c r="AE39" i="1"/>
  <c r="AG39" i="1"/>
  <c r="AH39" i="1"/>
  <c r="Z40" i="1"/>
  <c r="AB40" i="1"/>
  <c r="AC40" i="1"/>
  <c r="AD40" i="1"/>
  <c r="AE40" i="1"/>
  <c r="AG40" i="1"/>
  <c r="AH40" i="1"/>
  <c r="Z41" i="1"/>
  <c r="AB41" i="1"/>
  <c r="AC41" i="1"/>
  <c r="AD41" i="1"/>
  <c r="AE41" i="1"/>
  <c r="AG41" i="1"/>
  <c r="AH41" i="1"/>
  <c r="Z44" i="1"/>
  <c r="AB44" i="1"/>
  <c r="AC44" i="1"/>
  <c r="AD44" i="1"/>
  <c r="AE44" i="1"/>
  <c r="AG44" i="1"/>
  <c r="AH44" i="1"/>
  <c r="Z45" i="1"/>
  <c r="AB45" i="1"/>
  <c r="AC45" i="1"/>
  <c r="AD45" i="1"/>
  <c r="AE45" i="1"/>
  <c r="AG45" i="1"/>
  <c r="AH45" i="1"/>
  <c r="Z46" i="1"/>
  <c r="AB46" i="1"/>
  <c r="AC46" i="1"/>
  <c r="AD46" i="1"/>
  <c r="AE46" i="1"/>
  <c r="AG46" i="1"/>
  <c r="AH46" i="1"/>
  <c r="Z47" i="1"/>
  <c r="AB47" i="1"/>
  <c r="AC47" i="1"/>
  <c r="AD47" i="1"/>
  <c r="AE47" i="1"/>
  <c r="AG47" i="1"/>
  <c r="AH47" i="1"/>
  <c r="Z48" i="1"/>
  <c r="AB48" i="1"/>
  <c r="AC48" i="1"/>
  <c r="AD48" i="1"/>
  <c r="AE48" i="1"/>
  <c r="AG48" i="1"/>
  <c r="AH48" i="1"/>
  <c r="Z50" i="1"/>
  <c r="AB50" i="1"/>
  <c r="AC50" i="1"/>
  <c r="AD50" i="1"/>
  <c r="AE50" i="1"/>
  <c r="AG50" i="1"/>
  <c r="AH50" i="1"/>
  <c r="Z51" i="1"/>
  <c r="AB51" i="1"/>
  <c r="AC51" i="1"/>
  <c r="AD51" i="1"/>
  <c r="AE51" i="1"/>
  <c r="AG51" i="1"/>
  <c r="AH51" i="1"/>
  <c r="Z52" i="1"/>
  <c r="AB52" i="1"/>
  <c r="AC52" i="1"/>
  <c r="AD52" i="1"/>
  <c r="AE52" i="1"/>
  <c r="AG52" i="1"/>
  <c r="AH52" i="1"/>
  <c r="Z54" i="1"/>
  <c r="AB54" i="1"/>
  <c r="AC54" i="1"/>
  <c r="AD54" i="1"/>
  <c r="AE54" i="1"/>
  <c r="AG54" i="1"/>
  <c r="AH54" i="1"/>
  <c r="Z55" i="1"/>
  <c r="AB55" i="1"/>
  <c r="AC55" i="1"/>
  <c r="AD55" i="1"/>
  <c r="AE55" i="1"/>
  <c r="AG55" i="1"/>
  <c r="AH55" i="1"/>
  <c r="Z56" i="1"/>
  <c r="AB56" i="1"/>
  <c r="AC56" i="1"/>
  <c r="AD56" i="1"/>
  <c r="AE56" i="1"/>
  <c r="AG56" i="1"/>
  <c r="AH56" i="1"/>
  <c r="AB3" i="1"/>
  <c r="AC3" i="1"/>
  <c r="AG3" i="1"/>
  <c r="AH3" i="1"/>
  <c r="AE3" i="1"/>
  <c r="Z3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8" i="1"/>
  <c r="Y19" i="1"/>
  <c r="Y20" i="1"/>
  <c r="Y23" i="1"/>
  <c r="Y24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4" i="1"/>
  <c r="Y45" i="1"/>
  <c r="Y46" i="1"/>
  <c r="Y47" i="1"/>
  <c r="Y48" i="1"/>
  <c r="Y50" i="1"/>
  <c r="Y51" i="1"/>
  <c r="Y52" i="1"/>
  <c r="Y54" i="1"/>
  <c r="Y55" i="1"/>
  <c r="Y56" i="1"/>
  <c r="Y3" i="1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" i="1"/>
  <c r="U4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3" i="1"/>
  <c r="H50" i="1"/>
  <c r="I50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4" i="1"/>
  <c r="I54" i="1" s="1"/>
  <c r="H55" i="1"/>
  <c r="I55" i="1" s="1"/>
  <c r="H56" i="1"/>
  <c r="I56" i="1" s="1"/>
  <c r="H18" i="1"/>
  <c r="I18" i="1" s="1"/>
  <c r="H19" i="1"/>
  <c r="I19" i="1" s="1"/>
  <c r="H20" i="1"/>
  <c r="I20" i="1" s="1"/>
  <c r="H23" i="1"/>
  <c r="I23" i="1" s="1"/>
  <c r="H24" i="1"/>
  <c r="I24" i="1" s="1"/>
  <c r="H41" i="1"/>
  <c r="I41" i="1" s="1"/>
  <c r="H40" i="1"/>
  <c r="I40" i="1" s="1"/>
  <c r="H39" i="1"/>
  <c r="I39" i="1" s="1"/>
  <c r="H38" i="1"/>
  <c r="I38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3" i="1"/>
  <c r="I3" i="1" s="1"/>
  <c r="AA55" i="1" l="1"/>
  <c r="AA51" i="1"/>
  <c r="AA39" i="1"/>
  <c r="AA35" i="1"/>
  <c r="AA31" i="1"/>
  <c r="AA23" i="1"/>
  <c r="AF3" i="1"/>
  <c r="AF56" i="1"/>
  <c r="AF52" i="1"/>
  <c r="AF48" i="1"/>
  <c r="AF44" i="1"/>
  <c r="AF40" i="1"/>
  <c r="AF24" i="1"/>
  <c r="AF20" i="1"/>
  <c r="AF16" i="1"/>
  <c r="AF12" i="1"/>
  <c r="AA3" i="1"/>
  <c r="AA34" i="1"/>
  <c r="AA30" i="1"/>
  <c r="AF4" i="1"/>
  <c r="AF55" i="1"/>
  <c r="AF51" i="1"/>
  <c r="AF39" i="1"/>
  <c r="AF35" i="1"/>
  <c r="AF31" i="1"/>
  <c r="AF23" i="1"/>
  <c r="AA47" i="1"/>
  <c r="AA19" i="1"/>
  <c r="AA15" i="1"/>
  <c r="AA11" i="1"/>
  <c r="AA7" i="1"/>
  <c r="AF36" i="1"/>
  <c r="AF32" i="1"/>
  <c r="AF28" i="1"/>
  <c r="AA54" i="1"/>
  <c r="AA50" i="1"/>
  <c r="AA46" i="1"/>
  <c r="AA38" i="1"/>
  <c r="AA18" i="1"/>
  <c r="AA14" i="1"/>
  <c r="AA10" i="1"/>
  <c r="AA6" i="1"/>
  <c r="AF47" i="1"/>
  <c r="AF19" i="1"/>
  <c r="AF15" i="1"/>
  <c r="AF11" i="1"/>
  <c r="AA45" i="1"/>
  <c r="AA41" i="1"/>
  <c r="AA33" i="1"/>
  <c r="AA29" i="1"/>
  <c r="AA13" i="1"/>
  <c r="AA9" i="1"/>
  <c r="AA5" i="1"/>
  <c r="AF5" i="1"/>
  <c r="AF54" i="1"/>
  <c r="AF50" i="1"/>
  <c r="AF46" i="1"/>
  <c r="AF38" i="1"/>
  <c r="AF34" i="1"/>
  <c r="AF30" i="1"/>
  <c r="AF18" i="1"/>
  <c r="AF14" i="1"/>
  <c r="AF10" i="1"/>
  <c r="AF6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AF45" i="1"/>
  <c r="AF41" i="1"/>
  <c r="AF33" i="1"/>
  <c r="AF29" i="1"/>
  <c r="AF13" i="1"/>
  <c r="AF9" i="1"/>
  <c r="AF8" i="1"/>
  <c r="AF7" i="1"/>
</calcChain>
</file>

<file path=xl/sharedStrings.xml><?xml version="1.0" encoding="utf-8"?>
<sst xmlns="http://schemas.openxmlformats.org/spreadsheetml/2006/main" count="41" uniqueCount="19">
  <si>
    <t>Mass flow</t>
  </si>
  <si>
    <t>Number of stages</t>
  </si>
  <si>
    <t>Pressure ratio</t>
  </si>
  <si>
    <t>Real model</t>
  </si>
  <si>
    <t>Weight</t>
  </si>
  <si>
    <t>ESM</t>
  </si>
  <si>
    <t>Average efficiency</t>
  </si>
  <si>
    <t>Execute time</t>
  </si>
  <si>
    <t>Power/cooling</t>
  </si>
  <si>
    <t>Pressure out</t>
  </si>
  <si>
    <t>Original data range</t>
  </si>
  <si>
    <t>Inside design range</t>
  </si>
  <si>
    <t>Just outside design range</t>
  </si>
  <si>
    <t>General correlation</t>
  </si>
  <si>
    <t>Conservative correlation</t>
  </si>
  <si>
    <t>General correlation errors</t>
  </si>
  <si>
    <t>Conservative correlation errors</t>
  </si>
  <si>
    <t>ESM/kg/hr</t>
  </si>
  <si>
    <t>kJ/kg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</si>
</sst>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correlation</a:t>
            </a:r>
          </a:p>
        </c:rich>
      </c:tx>
      <c:layout>
        <c:manualLayout>
          <c:xMode val="edge"/>
          <c:yMode val="edge"/>
          <c:x val="0.361173447069116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Sheet1!$M$1:$M$2</c:f>
              <c:strCache>
                <c:ptCount val="2"/>
                <c:pt idx="0">
                  <c:v>General correlation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Sheet1!$E$3:$E$58</c:f>
              <c:numCache>
                <c:formatCode>General</c:formatCode>
                <c:ptCount val="56"/>
                <c:pt idx="0">
                  <c:v>147.160365352913</c:v>
                </c:pt>
                <c:pt idx="1">
                  <c:v>124.23548776289999</c:v>
                </c:pt>
                <c:pt idx="2">
                  <c:v>179.17567276756299</c:v>
                </c:pt>
                <c:pt idx="3">
                  <c:v>671.33363361501699</c:v>
                </c:pt>
                <c:pt idx="4">
                  <c:v>203.478935290446</c:v>
                </c:pt>
                <c:pt idx="5">
                  <c:v>150.86501628155801</c:v>
                </c:pt>
                <c:pt idx="6">
                  <c:v>170.594650344857</c:v>
                </c:pt>
                <c:pt idx="7">
                  <c:v>414.76855292390297</c:v>
                </c:pt>
                <c:pt idx="8">
                  <c:v>328.11694821973703</c:v>
                </c:pt>
                <c:pt idx="9">
                  <c:v>348.66003006519901</c:v>
                </c:pt>
                <c:pt idx="10">
                  <c:v>197.22098773949099</c:v>
                </c:pt>
                <c:pt idx="11">
                  <c:v>367.18808674469801</c:v>
                </c:pt>
                <c:pt idx="12">
                  <c:v>295.55016897695901</c:v>
                </c:pt>
                <c:pt idx="13">
                  <c:v>558.17066408496703</c:v>
                </c:pt>
                <c:pt idx="15">
                  <c:v>265.33237679078002</c:v>
                </c:pt>
                <c:pt idx="16">
                  <c:v>368.63687300428398</c:v>
                </c:pt>
                <c:pt idx="17">
                  <c:v>570.10917201950997</c:v>
                </c:pt>
                <c:pt idx="20">
                  <c:v>246.827449227861</c:v>
                </c:pt>
                <c:pt idx="21">
                  <c:v>330.669962206484</c:v>
                </c:pt>
                <c:pt idx="25">
                  <c:v>221.31240760777601</c:v>
                </c:pt>
                <c:pt idx="26">
                  <c:v>159.495634485111</c:v>
                </c:pt>
                <c:pt idx="27">
                  <c:v>129.255307126758</c:v>
                </c:pt>
                <c:pt idx="28">
                  <c:v>171.23319763870199</c:v>
                </c:pt>
                <c:pt idx="29">
                  <c:v>355.78368568488202</c:v>
                </c:pt>
                <c:pt idx="30">
                  <c:v>370.69374165293101</c:v>
                </c:pt>
                <c:pt idx="31">
                  <c:v>330.669962206484</c:v>
                </c:pt>
                <c:pt idx="32">
                  <c:v>606.49659350008005</c:v>
                </c:pt>
                <c:pt idx="33">
                  <c:v>1359.0911219091399</c:v>
                </c:pt>
                <c:pt idx="35">
                  <c:v>164.49935910078301</c:v>
                </c:pt>
                <c:pt idx="36">
                  <c:v>479.25231926934799</c:v>
                </c:pt>
                <c:pt idx="37">
                  <c:v>872.50155057776703</c:v>
                </c:pt>
                <c:pt idx="38">
                  <c:v>257.01008380077099</c:v>
                </c:pt>
                <c:pt idx="41">
                  <c:v>139.27879303781299</c:v>
                </c:pt>
                <c:pt idx="42">
                  <c:v>285.75098104278999</c:v>
                </c:pt>
                <c:pt idx="43">
                  <c:v>315.91377463117101</c:v>
                </c:pt>
                <c:pt idx="44">
                  <c:v>454.37542091348701</c:v>
                </c:pt>
                <c:pt idx="45">
                  <c:v>930.77141804306905</c:v>
                </c:pt>
                <c:pt idx="47">
                  <c:v>133.91079423616</c:v>
                </c:pt>
                <c:pt idx="48">
                  <c:v>217.10364177956501</c:v>
                </c:pt>
                <c:pt idx="49">
                  <c:v>113.02412668263899</c:v>
                </c:pt>
                <c:pt idx="51">
                  <c:v>326.71988179873603</c:v>
                </c:pt>
                <c:pt idx="52">
                  <c:v>726.725473487165</c:v>
                </c:pt>
                <c:pt idx="53">
                  <c:v>247.65630343522099</c:v>
                </c:pt>
              </c:numCache>
            </c:numRef>
          </c:xVal>
          <c:yVal>
            <c:numRef>
              <c:f>Sheet1!$M$3:$M$58</c:f>
              <c:numCache>
                <c:formatCode>General</c:formatCode>
                <c:ptCount val="56"/>
                <c:pt idx="0">
                  <c:v>76.993834448128595</c:v>
                </c:pt>
                <c:pt idx="1">
                  <c:v>89.955121933612901</c:v>
                </c:pt>
                <c:pt idx="2">
                  <c:v>107.816508905456</c:v>
                </c:pt>
                <c:pt idx="3">
                  <c:v>126.63338975209901</c:v>
                </c:pt>
                <c:pt idx="4">
                  <c:v>145.87467574900199</c:v>
                </c:pt>
                <c:pt idx="5">
                  <c:v>100.32963348220299</c:v>
                </c:pt>
                <c:pt idx="6">
                  <c:v>117.34624875255599</c:v>
                </c:pt>
                <c:pt idx="7">
                  <c:v>140.238310446166</c:v>
                </c:pt>
                <c:pt idx="8">
                  <c:v>164.249792865508</c:v>
                </c:pt>
                <c:pt idx="9">
                  <c:v>188.72598788558901</c:v>
                </c:pt>
                <c:pt idx="10">
                  <c:v>136.12629245427101</c:v>
                </c:pt>
                <c:pt idx="11">
                  <c:v>159.51793999504099</c:v>
                </c:pt>
                <c:pt idx="12">
                  <c:v>190.76191645072001</c:v>
                </c:pt>
                <c:pt idx="13">
                  <c:v>223.42471527723899</c:v>
                </c:pt>
                <c:pt idx="14">
                  <c:v>256.68656836007602</c:v>
                </c:pt>
                <c:pt idx="15">
                  <c:v>193.43335038938599</c:v>
                </c:pt>
                <c:pt idx="16">
                  <c:v>227.323715210014</c:v>
                </c:pt>
                <c:pt idx="17">
                  <c:v>272.657015704527</c:v>
                </c:pt>
                <c:pt idx="18">
                  <c:v>320.15892665177398</c:v>
                </c:pt>
                <c:pt idx="19">
                  <c:v>368.57967345141998</c:v>
                </c:pt>
                <c:pt idx="20">
                  <c:v>272.42034093431897</c:v>
                </c:pt>
                <c:pt idx="21">
                  <c:v>321.07579830011201</c:v>
                </c:pt>
                <c:pt idx="22">
                  <c:v>386.67562321599399</c:v>
                </c:pt>
                <c:pt idx="23">
                  <c:v>455.51113349335401</c:v>
                </c:pt>
                <c:pt idx="24">
                  <c:v>525.759500468493</c:v>
                </c:pt>
                <c:pt idx="25">
                  <c:v>84.581307506673994</c:v>
                </c:pt>
                <c:pt idx="26">
                  <c:v>98.829987372050297</c:v>
                </c:pt>
                <c:pt idx="27">
                  <c:v>118.280502164658</c:v>
                </c:pt>
                <c:pt idx="28">
                  <c:v>138.73025940577699</c:v>
                </c:pt>
                <c:pt idx="29">
                  <c:v>159.607514146055</c:v>
                </c:pt>
                <c:pt idx="30">
                  <c:v>207.25339989949501</c:v>
                </c:pt>
                <c:pt idx="31">
                  <c:v>243.607679689077</c:v>
                </c:pt>
                <c:pt idx="32">
                  <c:v>292.44351266791102</c:v>
                </c:pt>
                <c:pt idx="33">
                  <c:v>343.61979122301301</c:v>
                </c:pt>
                <c:pt idx="34">
                  <c:v>395.79380978472102</c:v>
                </c:pt>
                <c:pt idx="35">
                  <c:v>126.296614613122</c:v>
                </c:pt>
                <c:pt idx="36">
                  <c:v>154.63172826449301</c:v>
                </c:pt>
                <c:pt idx="37">
                  <c:v>179.050308785662</c:v>
                </c:pt>
                <c:pt idx="38">
                  <c:v>245.056871861937</c:v>
                </c:pt>
                <c:pt idx="39">
                  <c:v>301.14152496648001</c:v>
                </c:pt>
                <c:pt idx="40">
                  <c:v>349.45218460065399</c:v>
                </c:pt>
                <c:pt idx="41">
                  <c:v>69.424097775240199</c:v>
                </c:pt>
                <c:pt idx="42">
                  <c:v>97.502850457726495</c:v>
                </c:pt>
                <c:pt idx="43">
                  <c:v>132.46409826304199</c:v>
                </c:pt>
                <c:pt idx="44">
                  <c:v>358.97567403872102</c:v>
                </c:pt>
                <c:pt idx="45">
                  <c:v>511.67812595058001</c:v>
                </c:pt>
                <c:pt idx="46">
                  <c:v>698.67950050495904</c:v>
                </c:pt>
                <c:pt idx="47">
                  <c:v>72.333184118161299</c:v>
                </c:pt>
                <c:pt idx="48">
                  <c:v>150.508950879591</c:v>
                </c:pt>
                <c:pt idx="49">
                  <c:v>103.629194851271</c:v>
                </c:pt>
                <c:pt idx="50">
                  <c:v>213.616889744867</c:v>
                </c:pt>
                <c:pt idx="51">
                  <c:v>199.562175610938</c:v>
                </c:pt>
                <c:pt idx="52">
                  <c:v>417.839630751963</c:v>
                </c:pt>
                <c:pt idx="53">
                  <c:v>372.352301237495</c:v>
                </c:pt>
                <c:pt idx="54">
                  <c:v>795.02620841321402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1C4-9C49-D9D1A3C30CB5}"/>
            </c:ext>
          </c:extLst>
        </c:ser>
        <c:ser>
          <c:idx val="1"/>
          <c:order val="1"/>
          <c:tx>
            <c:strRef>
              <c:f>Sheet1!$S$1:$S$2</c:f>
              <c:strCache>
                <c:ptCount val="2"/>
                <c:pt idx="0">
                  <c:v>Conservative correlation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Sheet1!$E$3:$E$58</c:f>
              <c:numCache>
                <c:formatCode>General</c:formatCode>
                <c:ptCount val="56"/>
                <c:pt idx="0">
                  <c:v>147.160365352913</c:v>
                </c:pt>
                <c:pt idx="1">
                  <c:v>124.23548776289999</c:v>
                </c:pt>
                <c:pt idx="2">
                  <c:v>179.17567276756299</c:v>
                </c:pt>
                <c:pt idx="3">
                  <c:v>671.33363361501699</c:v>
                </c:pt>
                <c:pt idx="4">
                  <c:v>203.478935290446</c:v>
                </c:pt>
                <c:pt idx="5">
                  <c:v>150.86501628155801</c:v>
                </c:pt>
                <c:pt idx="6">
                  <c:v>170.594650344857</c:v>
                </c:pt>
                <c:pt idx="7">
                  <c:v>414.76855292390297</c:v>
                </c:pt>
                <c:pt idx="8">
                  <c:v>328.11694821973703</c:v>
                </c:pt>
                <c:pt idx="9">
                  <c:v>348.66003006519901</c:v>
                </c:pt>
                <c:pt idx="10">
                  <c:v>197.22098773949099</c:v>
                </c:pt>
                <c:pt idx="11">
                  <c:v>367.18808674469801</c:v>
                </c:pt>
                <c:pt idx="12">
                  <c:v>295.55016897695901</c:v>
                </c:pt>
                <c:pt idx="13">
                  <c:v>558.17066408496703</c:v>
                </c:pt>
                <c:pt idx="15">
                  <c:v>265.33237679078002</c:v>
                </c:pt>
                <c:pt idx="16">
                  <c:v>368.63687300428398</c:v>
                </c:pt>
                <c:pt idx="17">
                  <c:v>570.10917201950997</c:v>
                </c:pt>
                <c:pt idx="20">
                  <c:v>246.827449227861</c:v>
                </c:pt>
                <c:pt idx="21">
                  <c:v>330.669962206484</c:v>
                </c:pt>
                <c:pt idx="25">
                  <c:v>221.31240760777601</c:v>
                </c:pt>
                <c:pt idx="26">
                  <c:v>159.495634485111</c:v>
                </c:pt>
                <c:pt idx="27">
                  <c:v>129.255307126758</c:v>
                </c:pt>
                <c:pt idx="28">
                  <c:v>171.23319763870199</c:v>
                </c:pt>
                <c:pt idx="29">
                  <c:v>355.78368568488202</c:v>
                </c:pt>
                <c:pt idx="30">
                  <c:v>370.69374165293101</c:v>
                </c:pt>
                <c:pt idx="31">
                  <c:v>330.669962206484</c:v>
                </c:pt>
                <c:pt idx="32">
                  <c:v>606.49659350008005</c:v>
                </c:pt>
                <c:pt idx="33">
                  <c:v>1359.0911219091399</c:v>
                </c:pt>
                <c:pt idx="35">
                  <c:v>164.49935910078301</c:v>
                </c:pt>
                <c:pt idx="36">
                  <c:v>479.25231926934799</c:v>
                </c:pt>
                <c:pt idx="37">
                  <c:v>872.50155057776703</c:v>
                </c:pt>
                <c:pt idx="38">
                  <c:v>257.01008380077099</c:v>
                </c:pt>
                <c:pt idx="41">
                  <c:v>139.27879303781299</c:v>
                </c:pt>
                <c:pt idx="42">
                  <c:v>285.75098104278999</c:v>
                </c:pt>
                <c:pt idx="43">
                  <c:v>315.91377463117101</c:v>
                </c:pt>
                <c:pt idx="44">
                  <c:v>454.37542091348701</c:v>
                </c:pt>
                <c:pt idx="45">
                  <c:v>930.77141804306905</c:v>
                </c:pt>
                <c:pt idx="47">
                  <c:v>133.91079423616</c:v>
                </c:pt>
                <c:pt idx="48">
                  <c:v>217.10364177956501</c:v>
                </c:pt>
                <c:pt idx="49">
                  <c:v>113.02412668263899</c:v>
                </c:pt>
                <c:pt idx="51">
                  <c:v>326.71988179873603</c:v>
                </c:pt>
                <c:pt idx="52">
                  <c:v>726.725473487165</c:v>
                </c:pt>
                <c:pt idx="53">
                  <c:v>247.65630343522099</c:v>
                </c:pt>
              </c:numCache>
            </c:numRef>
          </c:xVal>
          <c:yVal>
            <c:numRef>
              <c:f>Sheet1!$S$3:$S$58</c:f>
              <c:numCache>
                <c:formatCode>General</c:formatCode>
                <c:ptCount val="56"/>
                <c:pt idx="0">
                  <c:v>124.314581151951</c:v>
                </c:pt>
                <c:pt idx="1">
                  <c:v>145.554678682092</c:v>
                </c:pt>
                <c:pt idx="2">
                  <c:v>175.12655873025</c:v>
                </c:pt>
                <c:pt idx="3">
                  <c:v>206.40629217002299</c:v>
                </c:pt>
                <c:pt idx="4">
                  <c:v>238.45394389386101</c:v>
                </c:pt>
                <c:pt idx="5">
                  <c:v>160.659576719033</c:v>
                </c:pt>
                <c:pt idx="6">
                  <c:v>188.19464500419801</c:v>
                </c:pt>
                <c:pt idx="7">
                  <c:v>225.95224298064801</c:v>
                </c:pt>
                <c:pt idx="8">
                  <c:v>265.71364773485197</c:v>
                </c:pt>
                <c:pt idx="9">
                  <c:v>306.35936649876601</c:v>
                </c:pt>
                <c:pt idx="10">
                  <c:v>217.84871064261901</c:v>
                </c:pt>
                <c:pt idx="11">
                  <c:v>255.67956465558299</c:v>
                </c:pt>
                <c:pt idx="12">
                  <c:v>307.11206215975801</c:v>
                </c:pt>
                <c:pt idx="13">
                  <c:v>361.180346708782</c:v>
                </c:pt>
                <c:pt idx="14">
                  <c:v>416.39796558668098</c:v>
                </c:pt>
                <c:pt idx="15">
                  <c:v>311.62059568384097</c:v>
                </c:pt>
                <c:pt idx="16">
                  <c:v>366.62644637329998</c:v>
                </c:pt>
                <c:pt idx="17">
                  <c:v>441.33884009969103</c:v>
                </c:pt>
                <c:pt idx="18">
                  <c:v>520.00310128502804</c:v>
                </c:pt>
                <c:pt idx="19">
                  <c:v>600.42168676177096</c:v>
                </c:pt>
                <c:pt idx="20">
                  <c:v>442.72041143125398</c:v>
                </c:pt>
                <c:pt idx="21">
                  <c:v>521.82283706591102</c:v>
                </c:pt>
                <c:pt idx="22">
                  <c:v>630.19392224419698</c:v>
                </c:pt>
                <c:pt idx="23">
                  <c:v>744.43476363595096</c:v>
                </c:pt>
                <c:pt idx="24">
                  <c:v>861.329391589186</c:v>
                </c:pt>
                <c:pt idx="25">
                  <c:v>136.00876886751701</c:v>
                </c:pt>
                <c:pt idx="26">
                  <c:v>159.24064820447001</c:v>
                </c:pt>
                <c:pt idx="27">
                  <c:v>191.37143578981201</c:v>
                </c:pt>
                <c:pt idx="28">
                  <c:v>225.309295750562</c:v>
                </c:pt>
                <c:pt idx="29">
                  <c:v>260.03471683995298</c:v>
                </c:pt>
                <c:pt idx="30">
                  <c:v>334.39171067362003</c:v>
                </c:pt>
                <c:pt idx="31">
                  <c:v>393.48326092102701</c:v>
                </c:pt>
                <c:pt idx="32">
                  <c:v>473.98910771179101</c:v>
                </c:pt>
                <c:pt idx="33">
                  <c:v>558.76833078286495</c:v>
                </c:pt>
                <c:pt idx="34">
                  <c:v>645.44863409517802</c:v>
                </c:pt>
                <c:pt idx="35">
                  <c:v>202.92605194126699</c:v>
                </c:pt>
                <c:pt idx="36">
                  <c:v>249.78300771495</c:v>
                </c:pt>
                <c:pt idx="37">
                  <c:v>290.295343791915</c:v>
                </c:pt>
                <c:pt idx="38">
                  <c:v>395.78936712797201</c:v>
                </c:pt>
                <c:pt idx="39">
                  <c:v>488.489630034009</c:v>
                </c:pt>
                <c:pt idx="40">
                  <c:v>568.65048833182198</c:v>
                </c:pt>
                <c:pt idx="41">
                  <c:v>112.848250338432</c:v>
                </c:pt>
                <c:pt idx="42">
                  <c:v>159.31606135953101</c:v>
                </c:pt>
                <c:pt idx="43">
                  <c:v>217.60866669450201</c:v>
                </c:pt>
                <c:pt idx="44">
                  <c:v>587.05283960991699</c:v>
                </c:pt>
                <c:pt idx="45">
                  <c:v>838.46733755339994</c:v>
                </c:pt>
                <c:pt idx="46">
                  <c:v>1149.837813012</c:v>
                </c:pt>
                <c:pt idx="47">
                  <c:v>117.961160849273</c:v>
                </c:pt>
                <c:pt idx="48">
                  <c:v>247.763910305612</c:v>
                </c:pt>
                <c:pt idx="49">
                  <c:v>166.72131223606601</c:v>
                </c:pt>
                <c:pt idx="50">
                  <c:v>347.78431362302598</c:v>
                </c:pt>
                <c:pt idx="51">
                  <c:v>323.08504545488302</c:v>
                </c:pt>
                <c:pt idx="52">
                  <c:v>682.40489748549305</c:v>
                </c:pt>
                <c:pt idx="53">
                  <c:v>611.23585618187496</c:v>
                </c:pt>
                <c:pt idx="54">
                  <c:v>1310.7120578808999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C-41C4-9C49-D9D1A3C30CB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Sheet1!$E$3:$E$56</c:f>
              <c:numCache>
                <c:formatCode>General</c:formatCode>
                <c:ptCount val="54"/>
                <c:pt idx="0">
                  <c:v>147.160365352913</c:v>
                </c:pt>
                <c:pt idx="1">
                  <c:v>124.23548776289999</c:v>
                </c:pt>
                <c:pt idx="2">
                  <c:v>179.17567276756299</c:v>
                </c:pt>
                <c:pt idx="3">
                  <c:v>671.33363361501699</c:v>
                </c:pt>
                <c:pt idx="4">
                  <c:v>203.478935290446</c:v>
                </c:pt>
                <c:pt idx="5">
                  <c:v>150.86501628155801</c:v>
                </c:pt>
                <c:pt idx="6">
                  <c:v>170.594650344857</c:v>
                </c:pt>
                <c:pt idx="7">
                  <c:v>414.76855292390297</c:v>
                </c:pt>
                <c:pt idx="8">
                  <c:v>328.11694821973703</c:v>
                </c:pt>
                <c:pt idx="9">
                  <c:v>348.66003006519901</c:v>
                </c:pt>
                <c:pt idx="10">
                  <c:v>197.22098773949099</c:v>
                </c:pt>
                <c:pt idx="11">
                  <c:v>367.18808674469801</c:v>
                </c:pt>
                <c:pt idx="12">
                  <c:v>295.55016897695901</c:v>
                </c:pt>
                <c:pt idx="13">
                  <c:v>558.17066408496703</c:v>
                </c:pt>
                <c:pt idx="15">
                  <c:v>265.33237679078002</c:v>
                </c:pt>
                <c:pt idx="16">
                  <c:v>368.63687300428398</c:v>
                </c:pt>
                <c:pt idx="17">
                  <c:v>570.10917201950997</c:v>
                </c:pt>
                <c:pt idx="20">
                  <c:v>246.827449227861</c:v>
                </c:pt>
                <c:pt idx="21">
                  <c:v>330.669962206484</c:v>
                </c:pt>
                <c:pt idx="25">
                  <c:v>221.31240760777601</c:v>
                </c:pt>
                <c:pt idx="26">
                  <c:v>159.495634485111</c:v>
                </c:pt>
                <c:pt idx="27">
                  <c:v>129.255307126758</c:v>
                </c:pt>
                <c:pt idx="28">
                  <c:v>171.23319763870199</c:v>
                </c:pt>
                <c:pt idx="29">
                  <c:v>355.78368568488202</c:v>
                </c:pt>
                <c:pt idx="30">
                  <c:v>370.69374165293101</c:v>
                </c:pt>
                <c:pt idx="31">
                  <c:v>330.669962206484</c:v>
                </c:pt>
                <c:pt idx="32">
                  <c:v>606.49659350008005</c:v>
                </c:pt>
                <c:pt idx="33">
                  <c:v>1359.0911219091399</c:v>
                </c:pt>
                <c:pt idx="35">
                  <c:v>164.49935910078301</c:v>
                </c:pt>
                <c:pt idx="36">
                  <c:v>479.25231926934799</c:v>
                </c:pt>
                <c:pt idx="37">
                  <c:v>872.50155057776703</c:v>
                </c:pt>
                <c:pt idx="38">
                  <c:v>257.01008380077099</c:v>
                </c:pt>
                <c:pt idx="41">
                  <c:v>139.27879303781299</c:v>
                </c:pt>
                <c:pt idx="42">
                  <c:v>285.75098104278999</c:v>
                </c:pt>
                <c:pt idx="43">
                  <c:v>315.91377463117101</c:v>
                </c:pt>
                <c:pt idx="44">
                  <c:v>454.37542091348701</c:v>
                </c:pt>
                <c:pt idx="45">
                  <c:v>930.77141804306905</c:v>
                </c:pt>
                <c:pt idx="47">
                  <c:v>133.91079423616</c:v>
                </c:pt>
                <c:pt idx="48">
                  <c:v>217.10364177956501</c:v>
                </c:pt>
                <c:pt idx="49">
                  <c:v>113.02412668263899</c:v>
                </c:pt>
                <c:pt idx="51">
                  <c:v>326.71988179873603</c:v>
                </c:pt>
                <c:pt idx="52">
                  <c:v>726.725473487165</c:v>
                </c:pt>
                <c:pt idx="53">
                  <c:v>247.65630343522099</c:v>
                </c:pt>
              </c:numCache>
            </c:numRef>
          </c:xVal>
          <c:yVal>
            <c:numRef>
              <c:f>Sheet1!$E$3:$E$56</c:f>
              <c:numCache>
                <c:formatCode>General</c:formatCode>
                <c:ptCount val="54"/>
                <c:pt idx="0">
                  <c:v>147.160365352913</c:v>
                </c:pt>
                <c:pt idx="1">
                  <c:v>124.23548776289999</c:v>
                </c:pt>
                <c:pt idx="2">
                  <c:v>179.17567276756299</c:v>
                </c:pt>
                <c:pt idx="3">
                  <c:v>671.33363361501699</c:v>
                </c:pt>
                <c:pt idx="4">
                  <c:v>203.478935290446</c:v>
                </c:pt>
                <c:pt idx="5">
                  <c:v>150.86501628155801</c:v>
                </c:pt>
                <c:pt idx="6">
                  <c:v>170.594650344857</c:v>
                </c:pt>
                <c:pt idx="7">
                  <c:v>414.76855292390297</c:v>
                </c:pt>
                <c:pt idx="8">
                  <c:v>328.11694821973703</c:v>
                </c:pt>
                <c:pt idx="9">
                  <c:v>348.66003006519901</c:v>
                </c:pt>
                <c:pt idx="10">
                  <c:v>197.22098773949099</c:v>
                </c:pt>
                <c:pt idx="11">
                  <c:v>367.18808674469801</c:v>
                </c:pt>
                <c:pt idx="12">
                  <c:v>295.55016897695901</c:v>
                </c:pt>
                <c:pt idx="13">
                  <c:v>558.17066408496703</c:v>
                </c:pt>
                <c:pt idx="15">
                  <c:v>265.33237679078002</c:v>
                </c:pt>
                <c:pt idx="16">
                  <c:v>368.63687300428398</c:v>
                </c:pt>
                <c:pt idx="17">
                  <c:v>570.10917201950997</c:v>
                </c:pt>
                <c:pt idx="20">
                  <c:v>246.827449227861</c:v>
                </c:pt>
                <c:pt idx="21">
                  <c:v>330.669962206484</c:v>
                </c:pt>
                <c:pt idx="25">
                  <c:v>221.31240760777601</c:v>
                </c:pt>
                <c:pt idx="26">
                  <c:v>159.495634485111</c:v>
                </c:pt>
                <c:pt idx="27">
                  <c:v>129.255307126758</c:v>
                </c:pt>
                <c:pt idx="28">
                  <c:v>171.23319763870199</c:v>
                </c:pt>
                <c:pt idx="29">
                  <c:v>355.78368568488202</c:v>
                </c:pt>
                <c:pt idx="30">
                  <c:v>370.69374165293101</c:v>
                </c:pt>
                <c:pt idx="31">
                  <c:v>330.669962206484</c:v>
                </c:pt>
                <c:pt idx="32">
                  <c:v>606.49659350008005</c:v>
                </c:pt>
                <c:pt idx="33">
                  <c:v>1359.0911219091399</c:v>
                </c:pt>
                <c:pt idx="35">
                  <c:v>164.49935910078301</c:v>
                </c:pt>
                <c:pt idx="36">
                  <c:v>479.25231926934799</c:v>
                </c:pt>
                <c:pt idx="37">
                  <c:v>872.50155057776703</c:v>
                </c:pt>
                <c:pt idx="38">
                  <c:v>257.01008380077099</c:v>
                </c:pt>
                <c:pt idx="41">
                  <c:v>139.27879303781299</c:v>
                </c:pt>
                <c:pt idx="42">
                  <c:v>285.75098104278999</c:v>
                </c:pt>
                <c:pt idx="43">
                  <c:v>315.91377463117101</c:v>
                </c:pt>
                <c:pt idx="44">
                  <c:v>454.37542091348701</c:v>
                </c:pt>
                <c:pt idx="45">
                  <c:v>930.77141804306905</c:v>
                </c:pt>
                <c:pt idx="47">
                  <c:v>133.91079423616</c:v>
                </c:pt>
                <c:pt idx="48">
                  <c:v>217.10364177956501</c:v>
                </c:pt>
                <c:pt idx="49">
                  <c:v>113.02412668263899</c:v>
                </c:pt>
                <c:pt idx="51">
                  <c:v>326.71988179873603</c:v>
                </c:pt>
                <c:pt idx="52">
                  <c:v>726.725473487165</c:v>
                </c:pt>
                <c:pt idx="53">
                  <c:v>247.65630343522099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BC-41C4-9C49-D9D1A3C3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54431"/>
        <c:axId val="931032671"/>
      </c:scatterChart>
      <c:valAx>
        <c:axId val="15688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2671"/>
        <c:crosses val="autoZero"/>
        <c:crossBetween val="midCat"/>
      </c:valAx>
      <c:valAx>
        <c:axId val="9310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Sheet1!$N$1:$N$2</c:f>
              <c:strCache>
                <c:ptCount val="2"/>
                <c:pt idx="0">
                  <c:v>General correlation</c:v>
                </c:pt>
                <c:pt idx="1">
                  <c:v>Power/cooling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Sheet1!$F$3:$F$58</c:f>
              <c:numCache>
                <c:formatCode>General</c:formatCode>
                <c:ptCount val="56"/>
                <c:pt idx="0">
                  <c:v>7486.5848464782102</c:v>
                </c:pt>
                <c:pt idx="1">
                  <c:v>7179.2261530920496</c:v>
                </c:pt>
                <c:pt idx="2">
                  <c:v>6889.39279203154</c:v>
                </c:pt>
                <c:pt idx="3">
                  <c:v>7375.7976759208505</c:v>
                </c:pt>
                <c:pt idx="4">
                  <c:v>7230.0912578698899</c:v>
                </c:pt>
                <c:pt idx="5">
                  <c:v>13390.5056586255</c:v>
                </c:pt>
                <c:pt idx="6">
                  <c:v>12980.2371243533</c:v>
                </c:pt>
                <c:pt idx="7">
                  <c:v>12421.3739842714</c:v>
                </c:pt>
                <c:pt idx="8">
                  <c:v>13845.658691762799</c:v>
                </c:pt>
                <c:pt idx="9">
                  <c:v>14312.1389978235</c:v>
                </c:pt>
                <c:pt idx="10">
                  <c:v>20838.709469075398</c:v>
                </c:pt>
                <c:pt idx="11">
                  <c:v>20274.808584729501</c:v>
                </c:pt>
                <c:pt idx="12">
                  <c:v>20212.702769665299</c:v>
                </c:pt>
                <c:pt idx="13">
                  <c:v>20786.509155740801</c:v>
                </c:pt>
                <c:pt idx="15">
                  <c:v>29008.656332676099</c:v>
                </c:pt>
                <c:pt idx="16">
                  <c:v>28854.671123508499</c:v>
                </c:pt>
                <c:pt idx="17">
                  <c:v>29238.730972120899</c:v>
                </c:pt>
                <c:pt idx="20">
                  <c:v>37461.785439445499</c:v>
                </c:pt>
                <c:pt idx="21">
                  <c:v>30964.145325359699</c:v>
                </c:pt>
                <c:pt idx="25">
                  <c:v>9147.8574227546196</c:v>
                </c:pt>
                <c:pt idx="26">
                  <c:v>9005.8256879513592</c:v>
                </c:pt>
                <c:pt idx="27">
                  <c:v>9228.2247543283993</c:v>
                </c:pt>
                <c:pt idx="28">
                  <c:v>9483.4955422451403</c:v>
                </c:pt>
                <c:pt idx="29">
                  <c:v>9538.6936634555095</c:v>
                </c:pt>
                <c:pt idx="30">
                  <c:v>30985.2042521654</c:v>
                </c:pt>
                <c:pt idx="31">
                  <c:v>30964.145325359699</c:v>
                </c:pt>
                <c:pt idx="32">
                  <c:v>30578.542783382702</c:v>
                </c:pt>
                <c:pt idx="33">
                  <c:v>33598.503692514903</c:v>
                </c:pt>
                <c:pt idx="35">
                  <c:v>13115.323462660401</c:v>
                </c:pt>
                <c:pt idx="36">
                  <c:v>13231.371922516601</c:v>
                </c:pt>
                <c:pt idx="37">
                  <c:v>13770.014312327399</c:v>
                </c:pt>
                <c:pt idx="38">
                  <c:v>29192.8755946561</c:v>
                </c:pt>
                <c:pt idx="41">
                  <c:v>5154.5455291818998</c:v>
                </c:pt>
                <c:pt idx="42">
                  <c:v>4940.0773084866896</c:v>
                </c:pt>
                <c:pt idx="43">
                  <c:v>5044.8177509420102</c:v>
                </c:pt>
                <c:pt idx="44">
                  <c:v>44226.507563235202</c:v>
                </c:pt>
                <c:pt idx="45">
                  <c:v>44646.307576699597</c:v>
                </c:pt>
                <c:pt idx="47">
                  <c:v>5256.7726904626397</c:v>
                </c:pt>
                <c:pt idx="48">
                  <c:v>5105.2291668935004</c:v>
                </c:pt>
                <c:pt idx="49">
                  <c:v>13752.6999542383</c:v>
                </c:pt>
                <c:pt idx="51">
                  <c:v>30566.006341656601</c:v>
                </c:pt>
                <c:pt idx="52">
                  <c:v>30325.338501691898</c:v>
                </c:pt>
                <c:pt idx="53">
                  <c:v>45457.287764238703</c:v>
                </c:pt>
              </c:numCache>
            </c:numRef>
          </c:xVal>
          <c:yVal>
            <c:numRef>
              <c:f>Sheet1!$N$3:$N$58</c:f>
              <c:numCache>
                <c:formatCode>General</c:formatCode>
                <c:ptCount val="56"/>
                <c:pt idx="0">
                  <c:v>7833.4024927273404</c:v>
                </c:pt>
                <c:pt idx="1">
                  <c:v>7563.7827616506802</c:v>
                </c:pt>
                <c:pt idx="2">
                  <c:v>7452.3388545882699</c:v>
                </c:pt>
                <c:pt idx="3">
                  <c:v>7367.3868468781202</c:v>
                </c:pt>
                <c:pt idx="4">
                  <c:v>7297.3594558219402</c:v>
                </c:pt>
                <c:pt idx="5">
                  <c:v>14879.6279376859</c:v>
                </c:pt>
                <c:pt idx="6">
                  <c:v>14603.749780975801</c:v>
                </c:pt>
                <c:pt idx="7">
                  <c:v>14411.435550337599</c:v>
                </c:pt>
                <c:pt idx="8">
                  <c:v>14279.527831229399</c:v>
                </c:pt>
                <c:pt idx="9">
                  <c:v>14152.2933061696</c:v>
                </c:pt>
                <c:pt idx="10">
                  <c:v>23290.562295963398</c:v>
                </c:pt>
                <c:pt idx="11">
                  <c:v>23003.140933614901</c:v>
                </c:pt>
                <c:pt idx="12">
                  <c:v>22817.794615954001</c:v>
                </c:pt>
                <c:pt idx="13">
                  <c:v>22616.944558172101</c:v>
                </c:pt>
                <c:pt idx="14">
                  <c:v>22412.049266682799</c:v>
                </c:pt>
                <c:pt idx="15">
                  <c:v>31552.369455312801</c:v>
                </c:pt>
                <c:pt idx="16">
                  <c:v>31503.894493283398</c:v>
                </c:pt>
                <c:pt idx="17">
                  <c:v>31337.9083811286</c:v>
                </c:pt>
                <c:pt idx="18">
                  <c:v>31228.183355363199</c:v>
                </c:pt>
                <c:pt idx="19">
                  <c:v>31101.196194725599</c:v>
                </c:pt>
                <c:pt idx="20">
                  <c:v>36977.576304776398</c:v>
                </c:pt>
                <c:pt idx="21">
                  <c:v>38015.428353527503</c:v>
                </c:pt>
                <c:pt idx="22">
                  <c:v>38508.9266351931</c:v>
                </c:pt>
                <c:pt idx="23">
                  <c:v>38764.486701355498</c:v>
                </c:pt>
                <c:pt idx="24">
                  <c:v>38870.074615649697</c:v>
                </c:pt>
                <c:pt idx="25">
                  <c:v>10263.895710111899</c:v>
                </c:pt>
                <c:pt idx="26">
                  <c:v>9965.4330562866107</c:v>
                </c:pt>
                <c:pt idx="27">
                  <c:v>9828.8431244998792</c:v>
                </c:pt>
                <c:pt idx="28">
                  <c:v>9728.7147822772095</c:v>
                </c:pt>
                <c:pt idx="29">
                  <c:v>9634.1156173611507</c:v>
                </c:pt>
                <c:pt idx="30">
                  <c:v>33051.502919099097</c:v>
                </c:pt>
                <c:pt idx="31">
                  <c:v>32874.648474325397</c:v>
                </c:pt>
                <c:pt idx="32">
                  <c:v>32840.634838162398</c:v>
                </c:pt>
                <c:pt idx="33">
                  <c:v>32801.148482095901</c:v>
                </c:pt>
                <c:pt idx="34">
                  <c:v>32717.792769853299</c:v>
                </c:pt>
                <c:pt idx="35">
                  <c:v>14535.3176897629</c:v>
                </c:pt>
                <c:pt idx="36">
                  <c:v>14292.1477744108</c:v>
                </c:pt>
                <c:pt idx="37">
                  <c:v>14154.964330504699</c:v>
                </c:pt>
                <c:pt idx="38">
                  <c:v>31473.653234047</c:v>
                </c:pt>
                <c:pt idx="39">
                  <c:v>31194.0678117485</c:v>
                </c:pt>
                <c:pt idx="40">
                  <c:v>31062.231751711101</c:v>
                </c:pt>
                <c:pt idx="41">
                  <c:v>5291.5454142169001</c:v>
                </c:pt>
                <c:pt idx="42">
                  <c:v>5016.4121564610996</c:v>
                </c:pt>
                <c:pt idx="43">
                  <c:v>4909.0629705776701</c:v>
                </c:pt>
                <c:pt idx="44">
                  <c:v>40509.687522595297</c:v>
                </c:pt>
                <c:pt idx="45">
                  <c:v>43698.659717437498</c:v>
                </c:pt>
                <c:pt idx="46">
                  <c:v>44583.0742868858</c:v>
                </c:pt>
                <c:pt idx="47">
                  <c:v>5447.7353799747298</c:v>
                </c:pt>
                <c:pt idx="48">
                  <c:v>4855.7115135645899</c:v>
                </c:pt>
                <c:pt idx="49">
                  <c:v>15134.7909574186</c:v>
                </c:pt>
                <c:pt idx="50">
                  <c:v>14007.419584744301</c:v>
                </c:pt>
                <c:pt idx="51">
                  <c:v>31306.090627885202</c:v>
                </c:pt>
                <c:pt idx="52">
                  <c:v>30932.623074034</c:v>
                </c:pt>
                <c:pt idx="53">
                  <c:v>38824.478401185697</c:v>
                </c:pt>
                <c:pt idx="54">
                  <c:v>44720.598408860496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5-4030-AD64-2D851B04259E}"/>
            </c:ext>
          </c:extLst>
        </c:ser>
        <c:ser>
          <c:idx val="1"/>
          <c:order val="1"/>
          <c:tx>
            <c:strRef>
              <c:f>Sheet1!$T$1:$T$2</c:f>
              <c:strCache>
                <c:ptCount val="2"/>
                <c:pt idx="0">
                  <c:v>Conservative correlation</c:v>
                </c:pt>
                <c:pt idx="1">
                  <c:v>Power/cooling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Sheet1!$F$3:$F$58</c:f>
              <c:numCache>
                <c:formatCode>General</c:formatCode>
                <c:ptCount val="56"/>
                <c:pt idx="0">
                  <c:v>7486.5848464782102</c:v>
                </c:pt>
                <c:pt idx="1">
                  <c:v>7179.2261530920496</c:v>
                </c:pt>
                <c:pt idx="2">
                  <c:v>6889.39279203154</c:v>
                </c:pt>
                <c:pt idx="3">
                  <c:v>7375.7976759208505</c:v>
                </c:pt>
                <c:pt idx="4">
                  <c:v>7230.0912578698899</c:v>
                </c:pt>
                <c:pt idx="5">
                  <c:v>13390.5056586255</c:v>
                </c:pt>
                <c:pt idx="6">
                  <c:v>12980.2371243533</c:v>
                </c:pt>
                <c:pt idx="7">
                  <c:v>12421.3739842714</c:v>
                </c:pt>
                <c:pt idx="8">
                  <c:v>13845.658691762799</c:v>
                </c:pt>
                <c:pt idx="9">
                  <c:v>14312.1389978235</c:v>
                </c:pt>
                <c:pt idx="10">
                  <c:v>20838.709469075398</c:v>
                </c:pt>
                <c:pt idx="11">
                  <c:v>20274.808584729501</c:v>
                </c:pt>
                <c:pt idx="12">
                  <c:v>20212.702769665299</c:v>
                </c:pt>
                <c:pt idx="13">
                  <c:v>20786.509155740801</c:v>
                </c:pt>
                <c:pt idx="15">
                  <c:v>29008.656332676099</c:v>
                </c:pt>
                <c:pt idx="16">
                  <c:v>28854.671123508499</c:v>
                </c:pt>
                <c:pt idx="17">
                  <c:v>29238.730972120899</c:v>
                </c:pt>
                <c:pt idx="20">
                  <c:v>37461.785439445499</c:v>
                </c:pt>
                <c:pt idx="21">
                  <c:v>30964.145325359699</c:v>
                </c:pt>
                <c:pt idx="25">
                  <c:v>9147.8574227546196</c:v>
                </c:pt>
                <c:pt idx="26">
                  <c:v>9005.8256879513592</c:v>
                </c:pt>
                <c:pt idx="27">
                  <c:v>9228.2247543283993</c:v>
                </c:pt>
                <c:pt idx="28">
                  <c:v>9483.4955422451403</c:v>
                </c:pt>
                <c:pt idx="29">
                  <c:v>9538.6936634555095</c:v>
                </c:pt>
                <c:pt idx="30">
                  <c:v>30985.2042521654</c:v>
                </c:pt>
                <c:pt idx="31">
                  <c:v>30964.145325359699</c:v>
                </c:pt>
                <c:pt idx="32">
                  <c:v>30578.542783382702</c:v>
                </c:pt>
                <c:pt idx="33">
                  <c:v>33598.503692514903</c:v>
                </c:pt>
                <c:pt idx="35">
                  <c:v>13115.323462660401</c:v>
                </c:pt>
                <c:pt idx="36">
                  <c:v>13231.371922516601</c:v>
                </c:pt>
                <c:pt idx="37">
                  <c:v>13770.014312327399</c:v>
                </c:pt>
                <c:pt idx="38">
                  <c:v>29192.8755946561</c:v>
                </c:pt>
                <c:pt idx="41">
                  <c:v>5154.5455291818998</c:v>
                </c:pt>
                <c:pt idx="42">
                  <c:v>4940.0773084866896</c:v>
                </c:pt>
                <c:pt idx="43">
                  <c:v>5044.8177509420102</c:v>
                </c:pt>
                <c:pt idx="44">
                  <c:v>44226.507563235202</c:v>
                </c:pt>
                <c:pt idx="45">
                  <c:v>44646.307576699597</c:v>
                </c:pt>
                <c:pt idx="47">
                  <c:v>5256.7726904626397</c:v>
                </c:pt>
                <c:pt idx="48">
                  <c:v>5105.2291668935004</c:v>
                </c:pt>
                <c:pt idx="49">
                  <c:v>13752.6999542383</c:v>
                </c:pt>
                <c:pt idx="51">
                  <c:v>30566.006341656601</c:v>
                </c:pt>
                <c:pt idx="52">
                  <c:v>30325.338501691898</c:v>
                </c:pt>
                <c:pt idx="53">
                  <c:v>45457.287764238703</c:v>
                </c:pt>
              </c:numCache>
            </c:numRef>
          </c:xVal>
          <c:yVal>
            <c:numRef>
              <c:f>Sheet1!$T$3:$T$58</c:f>
              <c:numCache>
                <c:formatCode>General</c:formatCode>
                <c:ptCount val="56"/>
                <c:pt idx="0">
                  <c:v>8285.1585397530598</c:v>
                </c:pt>
                <c:pt idx="1">
                  <c:v>8068.4022669997303</c:v>
                </c:pt>
                <c:pt idx="2">
                  <c:v>7960.0871066093596</c:v>
                </c:pt>
                <c:pt idx="3">
                  <c:v>7887.6876157926299</c:v>
                </c:pt>
                <c:pt idx="4">
                  <c:v>7824.1021773754301</c:v>
                </c:pt>
                <c:pt idx="5">
                  <c:v>15882.4517448389</c:v>
                </c:pt>
                <c:pt idx="6">
                  <c:v>15594.429387579299</c:v>
                </c:pt>
                <c:pt idx="7">
                  <c:v>15464.9078767838</c:v>
                </c:pt>
                <c:pt idx="8">
                  <c:v>15353.836574077999</c:v>
                </c:pt>
                <c:pt idx="9">
                  <c:v>15241.5383953363</c:v>
                </c:pt>
                <c:pt idx="10">
                  <c:v>24848.043955504902</c:v>
                </c:pt>
                <c:pt idx="11">
                  <c:v>24710.085089497199</c:v>
                </c:pt>
                <c:pt idx="12">
                  <c:v>24608.6784345743</c:v>
                </c:pt>
                <c:pt idx="13">
                  <c:v>24486.770247329401</c:v>
                </c:pt>
                <c:pt idx="14">
                  <c:v>24328.939653668302</c:v>
                </c:pt>
                <c:pt idx="15">
                  <c:v>33975.649819690203</c:v>
                </c:pt>
                <c:pt idx="16">
                  <c:v>34328.661193703003</c:v>
                </c:pt>
                <c:pt idx="17">
                  <c:v>34167.894223334799</c:v>
                </c:pt>
                <c:pt idx="18">
                  <c:v>34049.130151876103</c:v>
                </c:pt>
                <c:pt idx="19">
                  <c:v>33911.366673744</c:v>
                </c:pt>
                <c:pt idx="20">
                  <c:v>40316.842956510103</c:v>
                </c:pt>
                <c:pt idx="21">
                  <c:v>41450.495086795898</c:v>
                </c:pt>
                <c:pt idx="22">
                  <c:v>41990.007602244797</c:v>
                </c:pt>
                <c:pt idx="23">
                  <c:v>42269.835641413403</c:v>
                </c:pt>
                <c:pt idx="24">
                  <c:v>42385.989788396102</c:v>
                </c:pt>
                <c:pt idx="25">
                  <c:v>10902.0619378598</c:v>
                </c:pt>
                <c:pt idx="26">
                  <c:v>10643.1623336547</c:v>
                </c:pt>
                <c:pt idx="27">
                  <c:v>10511.6490029422</c:v>
                </c:pt>
                <c:pt idx="28">
                  <c:v>10430.685130588599</c:v>
                </c:pt>
                <c:pt idx="29">
                  <c:v>10344.147335186501</c:v>
                </c:pt>
                <c:pt idx="30">
                  <c:v>35581.960710107101</c:v>
                </c:pt>
                <c:pt idx="31">
                  <c:v>35842.823384582101</c:v>
                </c:pt>
                <c:pt idx="32">
                  <c:v>35807.021140287601</c:v>
                </c:pt>
                <c:pt idx="33">
                  <c:v>35764.875488334699</c:v>
                </c:pt>
                <c:pt idx="34">
                  <c:v>35674.731637443998</c:v>
                </c:pt>
                <c:pt idx="35">
                  <c:v>15554.698635405201</c:v>
                </c:pt>
                <c:pt idx="36">
                  <c:v>15362.089458016</c:v>
                </c:pt>
                <c:pt idx="37">
                  <c:v>15238.7290549346</c:v>
                </c:pt>
                <c:pt idx="38">
                  <c:v>34315.149338438197</c:v>
                </c:pt>
                <c:pt idx="39">
                  <c:v>34011.671162968101</c:v>
                </c:pt>
                <c:pt idx="40">
                  <c:v>33868.675819351098</c:v>
                </c:pt>
                <c:pt idx="41">
                  <c:v>5598.9792474954102</c:v>
                </c:pt>
                <c:pt idx="42">
                  <c:v>5356.3206577971596</c:v>
                </c:pt>
                <c:pt idx="43">
                  <c:v>5256.4754199250801</c:v>
                </c:pt>
                <c:pt idx="44">
                  <c:v>44170.203019976798</c:v>
                </c:pt>
                <c:pt idx="45">
                  <c:v>47651.318725055098</c:v>
                </c:pt>
                <c:pt idx="46">
                  <c:v>48618.6934608179</c:v>
                </c:pt>
                <c:pt idx="47">
                  <c:v>5755.5046567996496</c:v>
                </c:pt>
                <c:pt idx="48">
                  <c:v>5207.3115821620404</c:v>
                </c:pt>
                <c:pt idx="49">
                  <c:v>16066.024364028999</c:v>
                </c:pt>
                <c:pt idx="50">
                  <c:v>15110.520753134801</c:v>
                </c:pt>
                <c:pt idx="51">
                  <c:v>33588.760778147698</c:v>
                </c:pt>
                <c:pt idx="52">
                  <c:v>33728.163594181096</c:v>
                </c:pt>
                <c:pt idx="53">
                  <c:v>42331.6671201563</c:v>
                </c:pt>
                <c:pt idx="54">
                  <c:v>48769.926471712199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5-4030-AD64-2D851B0425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Sheet1!$F$3:$F$56</c:f>
              <c:numCache>
                <c:formatCode>General</c:formatCode>
                <c:ptCount val="54"/>
                <c:pt idx="0">
                  <c:v>7486.5848464782102</c:v>
                </c:pt>
                <c:pt idx="1">
                  <c:v>7179.2261530920496</c:v>
                </c:pt>
                <c:pt idx="2">
                  <c:v>6889.39279203154</c:v>
                </c:pt>
                <c:pt idx="3">
                  <c:v>7375.7976759208505</c:v>
                </c:pt>
                <c:pt idx="4">
                  <c:v>7230.0912578698899</c:v>
                </c:pt>
                <c:pt idx="5">
                  <c:v>13390.5056586255</c:v>
                </c:pt>
                <c:pt idx="6">
                  <c:v>12980.2371243533</c:v>
                </c:pt>
                <c:pt idx="7">
                  <c:v>12421.3739842714</c:v>
                </c:pt>
                <c:pt idx="8">
                  <c:v>13845.658691762799</c:v>
                </c:pt>
                <c:pt idx="9">
                  <c:v>14312.1389978235</c:v>
                </c:pt>
                <c:pt idx="10">
                  <c:v>20838.709469075398</c:v>
                </c:pt>
                <c:pt idx="11">
                  <c:v>20274.808584729501</c:v>
                </c:pt>
                <c:pt idx="12">
                  <c:v>20212.702769665299</c:v>
                </c:pt>
                <c:pt idx="13">
                  <c:v>20786.509155740801</c:v>
                </c:pt>
                <c:pt idx="15">
                  <c:v>29008.656332676099</c:v>
                </c:pt>
                <c:pt idx="16">
                  <c:v>28854.671123508499</c:v>
                </c:pt>
                <c:pt idx="17">
                  <c:v>29238.730972120899</c:v>
                </c:pt>
                <c:pt idx="20">
                  <c:v>37461.785439445499</c:v>
                </c:pt>
                <c:pt idx="21">
                  <c:v>30964.145325359699</c:v>
                </c:pt>
                <c:pt idx="25">
                  <c:v>9147.8574227546196</c:v>
                </c:pt>
                <c:pt idx="26">
                  <c:v>9005.8256879513592</c:v>
                </c:pt>
                <c:pt idx="27">
                  <c:v>9228.2247543283993</c:v>
                </c:pt>
                <c:pt idx="28">
                  <c:v>9483.4955422451403</c:v>
                </c:pt>
                <c:pt idx="29">
                  <c:v>9538.6936634555095</c:v>
                </c:pt>
                <c:pt idx="30">
                  <c:v>30985.2042521654</c:v>
                </c:pt>
                <c:pt idx="31">
                  <c:v>30964.145325359699</c:v>
                </c:pt>
                <c:pt idx="32">
                  <c:v>30578.542783382702</c:v>
                </c:pt>
                <c:pt idx="33">
                  <c:v>33598.503692514903</c:v>
                </c:pt>
                <c:pt idx="35">
                  <c:v>13115.323462660401</c:v>
                </c:pt>
                <c:pt idx="36">
                  <c:v>13231.371922516601</c:v>
                </c:pt>
                <c:pt idx="37">
                  <c:v>13770.014312327399</c:v>
                </c:pt>
                <c:pt idx="38">
                  <c:v>29192.8755946561</c:v>
                </c:pt>
                <c:pt idx="41">
                  <c:v>5154.5455291818998</c:v>
                </c:pt>
                <c:pt idx="42">
                  <c:v>4940.0773084866896</c:v>
                </c:pt>
                <c:pt idx="43">
                  <c:v>5044.8177509420102</c:v>
                </c:pt>
                <c:pt idx="44">
                  <c:v>44226.507563235202</c:v>
                </c:pt>
                <c:pt idx="45">
                  <c:v>44646.307576699597</c:v>
                </c:pt>
                <c:pt idx="47">
                  <c:v>5256.7726904626397</c:v>
                </c:pt>
                <c:pt idx="48">
                  <c:v>5105.2291668935004</c:v>
                </c:pt>
                <c:pt idx="49">
                  <c:v>13752.6999542383</c:v>
                </c:pt>
                <c:pt idx="51">
                  <c:v>30566.006341656601</c:v>
                </c:pt>
                <c:pt idx="52">
                  <c:v>30325.338501691898</c:v>
                </c:pt>
                <c:pt idx="53">
                  <c:v>45457.287764238703</c:v>
                </c:pt>
              </c:numCache>
            </c:numRef>
          </c:xVal>
          <c:yVal>
            <c:numRef>
              <c:f>Sheet1!$F$3:$F$56</c:f>
              <c:numCache>
                <c:formatCode>General</c:formatCode>
                <c:ptCount val="54"/>
                <c:pt idx="0">
                  <c:v>7486.5848464782102</c:v>
                </c:pt>
                <c:pt idx="1">
                  <c:v>7179.2261530920496</c:v>
                </c:pt>
                <c:pt idx="2">
                  <c:v>6889.39279203154</c:v>
                </c:pt>
                <c:pt idx="3">
                  <c:v>7375.7976759208505</c:v>
                </c:pt>
                <c:pt idx="4">
                  <c:v>7230.0912578698899</c:v>
                </c:pt>
                <c:pt idx="5">
                  <c:v>13390.5056586255</c:v>
                </c:pt>
                <c:pt idx="6">
                  <c:v>12980.2371243533</c:v>
                </c:pt>
                <c:pt idx="7">
                  <c:v>12421.3739842714</c:v>
                </c:pt>
                <c:pt idx="8">
                  <c:v>13845.658691762799</c:v>
                </c:pt>
                <c:pt idx="9">
                  <c:v>14312.1389978235</c:v>
                </c:pt>
                <c:pt idx="10">
                  <c:v>20838.709469075398</c:v>
                </c:pt>
                <c:pt idx="11">
                  <c:v>20274.808584729501</c:v>
                </c:pt>
                <c:pt idx="12">
                  <c:v>20212.702769665299</c:v>
                </c:pt>
                <c:pt idx="13">
                  <c:v>20786.509155740801</c:v>
                </c:pt>
                <c:pt idx="15">
                  <c:v>29008.656332676099</c:v>
                </c:pt>
                <c:pt idx="16">
                  <c:v>28854.671123508499</c:v>
                </c:pt>
                <c:pt idx="17">
                  <c:v>29238.730972120899</c:v>
                </c:pt>
                <c:pt idx="20">
                  <c:v>37461.785439445499</c:v>
                </c:pt>
                <c:pt idx="21">
                  <c:v>30964.145325359699</c:v>
                </c:pt>
                <c:pt idx="25">
                  <c:v>9147.8574227546196</c:v>
                </c:pt>
                <c:pt idx="26">
                  <c:v>9005.8256879513592</c:v>
                </c:pt>
                <c:pt idx="27">
                  <c:v>9228.2247543283993</c:v>
                </c:pt>
                <c:pt idx="28">
                  <c:v>9483.4955422451403</c:v>
                </c:pt>
                <c:pt idx="29">
                  <c:v>9538.6936634555095</c:v>
                </c:pt>
                <c:pt idx="30">
                  <c:v>30985.2042521654</c:v>
                </c:pt>
                <c:pt idx="31">
                  <c:v>30964.145325359699</c:v>
                </c:pt>
                <c:pt idx="32">
                  <c:v>30578.542783382702</c:v>
                </c:pt>
                <c:pt idx="33">
                  <c:v>33598.503692514903</c:v>
                </c:pt>
                <c:pt idx="35">
                  <c:v>13115.323462660401</c:v>
                </c:pt>
                <c:pt idx="36">
                  <c:v>13231.371922516601</c:v>
                </c:pt>
                <c:pt idx="37">
                  <c:v>13770.014312327399</c:v>
                </c:pt>
                <c:pt idx="38">
                  <c:v>29192.8755946561</c:v>
                </c:pt>
                <c:pt idx="41">
                  <c:v>5154.5455291818998</c:v>
                </c:pt>
                <c:pt idx="42">
                  <c:v>4940.0773084866896</c:v>
                </c:pt>
                <c:pt idx="43">
                  <c:v>5044.8177509420102</c:v>
                </c:pt>
                <c:pt idx="44">
                  <c:v>44226.507563235202</c:v>
                </c:pt>
                <c:pt idx="45">
                  <c:v>44646.307576699597</c:v>
                </c:pt>
                <c:pt idx="47">
                  <c:v>5256.7726904626397</c:v>
                </c:pt>
                <c:pt idx="48">
                  <c:v>5105.2291668935004</c:v>
                </c:pt>
                <c:pt idx="49">
                  <c:v>13752.6999542383</c:v>
                </c:pt>
                <c:pt idx="51">
                  <c:v>30566.006341656601</c:v>
                </c:pt>
                <c:pt idx="52">
                  <c:v>30325.338501691898</c:v>
                </c:pt>
                <c:pt idx="53">
                  <c:v>45457.287764238703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B5-4030-AD64-2D851B04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9903"/>
        <c:axId val="1782117647"/>
      </c:scatterChart>
      <c:valAx>
        <c:axId val="156515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17647"/>
        <c:crosses val="autoZero"/>
        <c:crossBetween val="midCat"/>
      </c:valAx>
      <c:valAx>
        <c:axId val="17821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ESM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Sheet1!$O$1:$O$2</c:f>
              <c:strCache>
                <c:ptCount val="2"/>
                <c:pt idx="0">
                  <c:v>General correlation</c:v>
                </c:pt>
                <c:pt idx="1">
                  <c:v>ESM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Sheet1!$H$3:$H$58</c:f>
              <c:numCache>
                <c:formatCode>General</c:formatCode>
                <c:ptCount val="56"/>
                <c:pt idx="0">
                  <c:v>2168.5382739020297</c:v>
                </c:pt>
                <c:pt idx="1">
                  <c:v>2062.6265490977535</c:v>
                </c:pt>
                <c:pt idx="2">
                  <c:v>2039.3117266160789</c:v>
                </c:pt>
                <c:pt idx="3">
                  <c:v>2662.7990061136466</c:v>
                </c:pt>
                <c:pt idx="4">
                  <c:v>2155.6035749153166</c:v>
                </c:pt>
                <c:pt idx="5">
                  <c:v>3766.301544110443</c:v>
                </c:pt>
                <c:pt idx="6">
                  <c:v>3675.2586739202484</c:v>
                </c:pt>
                <c:pt idx="7">
                  <c:v>3768.5395286771814</c:v>
                </c:pt>
                <c:pt idx="8">
                  <c:v>4066.444794995693</c:v>
                </c:pt>
                <c:pt idx="9">
                  <c:v>4212.9375594775447</c:v>
                </c:pt>
                <c:pt idx="10">
                  <c:v>5823.6725443898486</c:v>
                </c:pt>
                <c:pt idx="11">
                  <c:v>5841.3864046216631</c:v>
                </c:pt>
                <c:pt idx="12">
                  <c:v>5752.9799167865904</c:v>
                </c:pt>
                <c:pt idx="13">
                  <c:v>6170.5281361349835</c:v>
                </c:pt>
                <c:pt idx="15">
                  <c:v>8097.6695866133268</c:v>
                </c:pt>
                <c:pt idx="16">
                  <c:v>8159.3980763515792</c:v>
                </c:pt>
                <c:pt idx="17">
                  <c:v>8464.5665344921526</c:v>
                </c:pt>
                <c:pt idx="20">
                  <c:v>10361.509517878147</c:v>
                </c:pt>
                <c:pt idx="21">
                  <c:v>8690.9892000536038</c:v>
                </c:pt>
                <c:pt idx="25">
                  <c:v>2691.2339117515235</c:v>
                </c:pt>
                <c:pt idx="26">
                  <c:v>2591.0685702319784</c:v>
                </c:pt>
                <c:pt idx="27">
                  <c:v>2620.8759907954259</c:v>
                </c:pt>
                <c:pt idx="28">
                  <c:v>2731.7769940448898</c:v>
                </c:pt>
                <c:pt idx="29">
                  <c:v>2931.23097481787</c:v>
                </c:pt>
                <c:pt idx="30">
                  <c:v>8736.6988897375886</c:v>
                </c:pt>
                <c:pt idx="31">
                  <c:v>8690.9892000536038</c:v>
                </c:pt>
                <c:pt idx="32">
                  <c:v>8862.7031450134109</c:v>
                </c:pt>
                <c:pt idx="33">
                  <c:v>10430.687118888163</c:v>
                </c:pt>
                <c:pt idx="35">
                  <c:v>3705.6366940190915</c:v>
                </c:pt>
                <c:pt idx="36">
                  <c:v>4051.7227383488303</c:v>
                </c:pt>
                <c:pt idx="37">
                  <c:v>4590.4054149061649</c:v>
                </c:pt>
                <c:pt idx="38">
                  <c:v>8139.0864943579181</c:v>
                </c:pt>
                <c:pt idx="41">
                  <c:v>1531.0060859169262</c:v>
                </c:pt>
                <c:pt idx="42">
                  <c:v>1619.5718543341964</c:v>
                </c:pt>
                <c:pt idx="43">
                  <c:v>1678.0145673855138</c:v>
                </c:pt>
                <c:pt idx="44">
                  <c:v>12395.532462986994</c:v>
                </c:pt>
                <c:pt idx="45">
                  <c:v>12985.274463751961</c:v>
                </c:pt>
                <c:pt idx="47">
                  <c:v>1553.2394206610727</c:v>
                </c:pt>
                <c:pt idx="48">
                  <c:v>1595.5155168408101</c:v>
                </c:pt>
                <c:pt idx="49">
                  <c:v>3826.2531143269798</c:v>
                </c:pt>
                <c:pt idx="51">
                  <c:v>8579.5415940460189</c:v>
                </c:pt>
                <c:pt idx="52">
                  <c:v>8914.566868943979</c:v>
                </c:pt>
                <c:pt idx="53">
                  <c:v>12521.123999779671</c:v>
                </c:pt>
              </c:numCache>
            </c:numRef>
          </c:xVal>
          <c:yVal>
            <c:numRef>
              <c:f>Sheet1!$O$3:$O$58</c:f>
              <c:numCache>
                <c:formatCode>General</c:formatCode>
                <c:ptCount val="56"/>
                <c:pt idx="0">
                  <c:v>2192.0125074845105</c:v>
                </c:pt>
                <c:pt idx="1">
                  <c:v>2132.176467579297</c:v>
                </c:pt>
                <c:pt idx="2">
                  <c:v>2119.9479996442892</c:v>
                </c:pt>
                <c:pt idx="3">
                  <c:v>2115.8278384091918</c:v>
                </c:pt>
                <c:pt idx="4">
                  <c:v>2116.1617288209259</c:v>
                </c:pt>
                <c:pt idx="5">
                  <c:v>4117.8291766573957</c:v>
                </c:pt>
                <c:pt idx="6">
                  <c:v>4060.3586896160223</c:v>
                </c:pt>
                <c:pt idx="7">
                  <c:v>4031.3259090373181</c:v>
                </c:pt>
                <c:pt idx="8">
                  <c:v>4019.7223072974462</c:v>
                </c:pt>
                <c:pt idx="9">
                  <c:v>4009.8451805513814</c:v>
                </c:pt>
                <c:pt idx="10">
                  <c:v>6424.5781123643883</c:v>
                </c:pt>
                <c:pt idx="11">
                  <c:v>6370.3659920710652</c:v>
                </c:pt>
                <c:pt idx="12">
                  <c:v>6351.5664627583001</c:v>
                </c:pt>
                <c:pt idx="13">
                  <c:v>6329.9997459837059</c:v>
                </c:pt>
                <c:pt idx="14">
                  <c:v>6307.9398703644329</c:v>
                </c:pt>
                <c:pt idx="15">
                  <c:v>8712.5731033238444</c:v>
                </c:pt>
                <c:pt idx="16">
                  <c:v>8733.3752283965314</c:v>
                </c:pt>
                <c:pt idx="17">
                  <c:v>8733.892278609248</c:v>
                </c:pt>
                <c:pt idx="18">
                  <c:v>8751.768432599838</c:v>
                </c:pt>
                <c:pt idx="19">
                  <c:v>8765.9026460273326</c:v>
                </c:pt>
                <c:pt idx="20">
                  <c:v>10256.365943223947</c:v>
                </c:pt>
                <c:pt idx="21">
                  <c:v>10585.241453752538</c:v>
                </c:pt>
                <c:pt idx="22">
                  <c:v>10784.085814718132</c:v>
                </c:pt>
                <c:pt idx="23">
                  <c:v>10921.922542859338</c:v>
                </c:pt>
                <c:pt idx="24">
                  <c:v>11020.679646693912</c:v>
                </c:pt>
                <c:pt idx="25">
                  <c:v>2855.833149236887</c:v>
                </c:pt>
                <c:pt idx="26">
                  <c:v>2789.4969125694352</c:v>
                </c:pt>
                <c:pt idx="27">
                  <c:v>2772.0681457796259</c:v>
                </c:pt>
                <c:pt idx="28">
                  <c:v>2765.4832506206235</c:v>
                </c:pt>
                <c:pt idx="29">
                  <c:v>2760.818730833566</c:v>
                </c:pt>
                <c:pt idx="30">
                  <c:v>9131.1591880562519</c:v>
                </c:pt>
                <c:pt idx="31">
                  <c:v>9119.7627677569344</c:v>
                </c:pt>
                <c:pt idx="32">
                  <c:v>9159.4149189717591</c:v>
                </c:pt>
                <c:pt idx="33">
                  <c:v>9199.9298813889072</c:v>
                </c:pt>
                <c:pt idx="34">
                  <c:v>9229.5978576451125</c:v>
                </c:pt>
                <c:pt idx="35">
                  <c:v>4050.8323908491052</c:v>
                </c:pt>
                <c:pt idx="36">
                  <c:v>4013.5116273554095</c:v>
                </c:pt>
                <c:pt idx="37">
                  <c:v>4000.8906780219309</c:v>
                </c:pt>
                <c:pt idx="38">
                  <c:v>8742.9432450546265</c:v>
                </c:pt>
                <c:pt idx="39">
                  <c:v>8723.5398341385771</c:v>
                </c:pt>
                <c:pt idx="40">
                  <c:v>8736.2547575626522</c:v>
                </c:pt>
                <c:pt idx="41">
                  <c:v>1498.1413596138034</c:v>
                </c:pt>
                <c:pt idx="42">
                  <c:v>1451.9341327022235</c:v>
                </c:pt>
                <c:pt idx="43">
                  <c:v>1457.911100319013</c:v>
                </c:pt>
                <c:pt idx="44">
                  <c:v>11296.591305139451</c:v>
                </c:pt>
                <c:pt idx="45">
                  <c:v>12310.316249658707</c:v>
                </c:pt>
                <c:pt idx="46">
                  <c:v>12736.109557964126</c:v>
                </c:pt>
                <c:pt idx="47">
                  <c:v>1543.2217367113385</c:v>
                </c:pt>
                <c:pt idx="48">
                  <c:v>1461.5510595420305</c:v>
                </c:pt>
                <c:pt idx="49">
                  <c:v>4190.0227533542929</c:v>
                </c:pt>
                <c:pt idx="50">
                  <c:v>3995.6201776258285</c:v>
                </c:pt>
                <c:pt idx="51">
                  <c:v>8652.2066451399423</c:v>
                </c:pt>
                <c:pt idx="52">
                  <c:v>8769.6478607411445</c:v>
                </c:pt>
                <c:pt idx="53">
                  <c:v>10854.961469557635</c:v>
                </c:pt>
                <c:pt idx="54">
                  <c:v>12869.587778805548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7BE-BA6A-F62469B04FD4}"/>
            </c:ext>
          </c:extLst>
        </c:ser>
        <c:ser>
          <c:idx val="1"/>
          <c:order val="1"/>
          <c:tx>
            <c:strRef>
              <c:f>Sheet1!$U$1:$U$2</c:f>
              <c:strCache>
                <c:ptCount val="2"/>
                <c:pt idx="0">
                  <c:v>Conservative correlation</c:v>
                </c:pt>
                <c:pt idx="1">
                  <c:v>ESM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Sheet1!$H$3:$H$58</c:f>
              <c:numCache>
                <c:formatCode>General</c:formatCode>
                <c:ptCount val="56"/>
                <c:pt idx="0">
                  <c:v>2168.5382739020297</c:v>
                </c:pt>
                <c:pt idx="1">
                  <c:v>2062.6265490977535</c:v>
                </c:pt>
                <c:pt idx="2">
                  <c:v>2039.3117266160789</c:v>
                </c:pt>
                <c:pt idx="3">
                  <c:v>2662.7990061136466</c:v>
                </c:pt>
                <c:pt idx="4">
                  <c:v>2155.6035749153166</c:v>
                </c:pt>
                <c:pt idx="5">
                  <c:v>3766.301544110443</c:v>
                </c:pt>
                <c:pt idx="6">
                  <c:v>3675.2586739202484</c:v>
                </c:pt>
                <c:pt idx="7">
                  <c:v>3768.5395286771814</c:v>
                </c:pt>
                <c:pt idx="8">
                  <c:v>4066.444794995693</c:v>
                </c:pt>
                <c:pt idx="9">
                  <c:v>4212.9375594775447</c:v>
                </c:pt>
                <c:pt idx="10">
                  <c:v>5823.6725443898486</c:v>
                </c:pt>
                <c:pt idx="11">
                  <c:v>5841.3864046216631</c:v>
                </c:pt>
                <c:pt idx="12">
                  <c:v>5752.9799167865904</c:v>
                </c:pt>
                <c:pt idx="13">
                  <c:v>6170.5281361349835</c:v>
                </c:pt>
                <c:pt idx="15">
                  <c:v>8097.6695866133268</c:v>
                </c:pt>
                <c:pt idx="16">
                  <c:v>8159.3980763515792</c:v>
                </c:pt>
                <c:pt idx="17">
                  <c:v>8464.5665344921526</c:v>
                </c:pt>
                <c:pt idx="20">
                  <c:v>10361.509517878147</c:v>
                </c:pt>
                <c:pt idx="21">
                  <c:v>8690.9892000536038</c:v>
                </c:pt>
                <c:pt idx="25">
                  <c:v>2691.2339117515235</c:v>
                </c:pt>
                <c:pt idx="26">
                  <c:v>2591.0685702319784</c:v>
                </c:pt>
                <c:pt idx="27">
                  <c:v>2620.8759907954259</c:v>
                </c:pt>
                <c:pt idx="28">
                  <c:v>2731.7769940448898</c:v>
                </c:pt>
                <c:pt idx="29">
                  <c:v>2931.23097481787</c:v>
                </c:pt>
                <c:pt idx="30">
                  <c:v>8736.6988897375886</c:v>
                </c:pt>
                <c:pt idx="31">
                  <c:v>8690.9892000536038</c:v>
                </c:pt>
                <c:pt idx="32">
                  <c:v>8862.7031450134109</c:v>
                </c:pt>
                <c:pt idx="33">
                  <c:v>10430.687118888163</c:v>
                </c:pt>
                <c:pt idx="35">
                  <c:v>3705.6366940190915</c:v>
                </c:pt>
                <c:pt idx="36">
                  <c:v>4051.7227383488303</c:v>
                </c:pt>
                <c:pt idx="37">
                  <c:v>4590.4054149061649</c:v>
                </c:pt>
                <c:pt idx="38">
                  <c:v>8139.0864943579181</c:v>
                </c:pt>
                <c:pt idx="41">
                  <c:v>1531.0060859169262</c:v>
                </c:pt>
                <c:pt idx="42">
                  <c:v>1619.5718543341964</c:v>
                </c:pt>
                <c:pt idx="43">
                  <c:v>1678.0145673855138</c:v>
                </c:pt>
                <c:pt idx="44">
                  <c:v>12395.532462986994</c:v>
                </c:pt>
                <c:pt idx="45">
                  <c:v>12985.274463751961</c:v>
                </c:pt>
                <c:pt idx="47">
                  <c:v>1553.2394206610727</c:v>
                </c:pt>
                <c:pt idx="48">
                  <c:v>1595.5155168408101</c:v>
                </c:pt>
                <c:pt idx="49">
                  <c:v>3826.2531143269798</c:v>
                </c:pt>
                <c:pt idx="51">
                  <c:v>8579.5415940460189</c:v>
                </c:pt>
                <c:pt idx="52">
                  <c:v>8914.566868943979</c:v>
                </c:pt>
                <c:pt idx="53">
                  <c:v>12521.123999779671</c:v>
                </c:pt>
              </c:numCache>
            </c:numRef>
          </c:xVal>
          <c:yVal>
            <c:numRef>
              <c:f>Sheet1!$U$3:$U$58</c:f>
              <c:numCache>
                <c:formatCode>General</c:formatCode>
                <c:ptCount val="56"/>
                <c:pt idx="0">
                  <c:v>2361.3073868852775</c:v>
                </c:pt>
                <c:pt idx="1">
                  <c:v>2324.0232907720192</c:v>
                </c:pt>
                <c:pt idx="2">
                  <c:v>2324.3500775147772</c:v>
                </c:pt>
                <c:pt idx="3">
                  <c:v>2336.0819484340332</c:v>
                </c:pt>
                <c:pt idx="4">
                  <c:v>2350.9615317852272</c:v>
                </c:pt>
                <c:pt idx="5">
                  <c:v>4448.9215478255364</c:v>
                </c:pt>
                <c:pt idx="6">
                  <c:v>4398.6905796506089</c:v>
                </c:pt>
                <c:pt idx="7">
                  <c:v>4401.4773697122746</c:v>
                </c:pt>
                <c:pt idx="8">
                  <c:v>4411.2495227359123</c:v>
                </c:pt>
                <c:pt idx="9">
                  <c:v>4421.5747332395667</c:v>
                </c:pt>
                <c:pt idx="10">
                  <c:v>6926.8205786289427</c:v>
                </c:pt>
                <c:pt idx="11">
                  <c:v>6927.402538819827</c:v>
                </c:pt>
                <c:pt idx="12">
                  <c:v>6951.4552394948196</c:v>
                </c:pt>
                <c:pt idx="13">
                  <c:v>6972.6083134877208</c:v>
                </c:pt>
                <c:pt idx="14">
                  <c:v>6985.2116720771228</c:v>
                </c:pt>
                <c:pt idx="15">
                  <c:v>9485.0460470001963</c:v>
                </c:pt>
                <c:pt idx="16">
                  <c:v>9635.3649686731114</c:v>
                </c:pt>
                <c:pt idx="17">
                  <c:v>9666.6702804000888</c:v>
                </c:pt>
                <c:pt idx="18">
                  <c:v>9713.2682422915768</c:v>
                </c:pt>
                <c:pt idx="19">
                  <c:v>9756.4906886726512</c:v>
                </c:pt>
                <c:pt idx="20">
                  <c:v>11328.268009688982</c:v>
                </c:pt>
                <c:pt idx="21">
                  <c:v>11713.456510500804</c:v>
                </c:pt>
                <c:pt idx="22">
                  <c:v>11967.495974850292</c:v>
                </c:pt>
                <c:pt idx="23">
                  <c:v>12157.290386817571</c:v>
                </c:pt>
                <c:pt idx="24">
                  <c:v>12305.546634456136</c:v>
                </c:pt>
                <c:pt idx="25">
                  <c:v>3079.5654920896636</c:v>
                </c:pt>
                <c:pt idx="26">
                  <c:v>3032.894478291239</c:v>
                </c:pt>
                <c:pt idx="27">
                  <c:v>3029.5166665842062</c:v>
                </c:pt>
                <c:pt idx="28">
                  <c:v>3041.5942810094839</c:v>
                </c:pt>
                <c:pt idx="29">
                  <c:v>3052.9544973403085</c:v>
                </c:pt>
                <c:pt idx="30">
                  <c:v>9941.5211024025393</c:v>
                </c:pt>
                <c:pt idx="31">
                  <c:v>10071.045574758195</c:v>
                </c:pt>
                <c:pt idx="32">
                  <c:v>10141.884815589445</c:v>
                </c:pt>
                <c:pt idx="33">
                  <c:v>10215.284712633234</c:v>
                </c:pt>
                <c:pt idx="34">
                  <c:v>10277.62617620506</c:v>
                </c:pt>
                <c:pt idx="35">
                  <c:v>4402.694683500672</c:v>
                </c:pt>
                <c:pt idx="36">
                  <c:v>4397.5471613792706</c:v>
                </c:pt>
                <c:pt idx="37">
                  <c:v>4404.7521886242575</c:v>
                </c:pt>
                <c:pt idx="38">
                  <c:v>9660.8796885062857</c:v>
                </c:pt>
                <c:pt idx="39">
                  <c:v>9671.6408440353971</c:v>
                </c:pt>
                <c:pt idx="40">
                  <c:v>9713.192959556618</c:v>
                </c:pt>
                <c:pt idx="41">
                  <c:v>1624.5726471621929</c:v>
                </c:pt>
                <c:pt idx="42">
                  <c:v>1605.5226389647642</c:v>
                </c:pt>
                <c:pt idx="43">
                  <c:v>1636.8570300742738</c:v>
                </c:pt>
                <c:pt idx="44">
                  <c:v>12513.007655003652</c:v>
                </c:pt>
                <c:pt idx="45">
                  <c:v>13704.323393318278</c:v>
                </c:pt>
                <c:pt idx="46">
                  <c:v>14276.885047432834</c:v>
                </c:pt>
                <c:pt idx="47">
                  <c:v>1671.9474181851785</c:v>
                </c:pt>
                <c:pt idx="48">
                  <c:v>1653.738037489363</c:v>
                </c:pt>
                <c:pt idx="49">
                  <c:v>4504.5478905238961</c:v>
                </c:pt>
                <c:pt idx="50">
                  <c:v>4427.6249169694229</c:v>
                </c:pt>
                <c:pt idx="51">
                  <c:v>9392.0504555547632</c:v>
                </c:pt>
                <c:pt idx="52">
                  <c:v>9789.0090679143887</c:v>
                </c:pt>
                <c:pt idx="53">
                  <c:v>12040.785978624077</c:v>
                </c:pt>
                <c:pt idx="54">
                  <c:v>14478.592205243196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7BE-BA6A-F62469B04F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Sheet1!$H$3:$H$56</c:f>
              <c:numCache>
                <c:formatCode>General</c:formatCode>
                <c:ptCount val="54"/>
                <c:pt idx="0">
                  <c:v>2168.5382739020297</c:v>
                </c:pt>
                <c:pt idx="1">
                  <c:v>2062.6265490977535</c:v>
                </c:pt>
                <c:pt idx="2">
                  <c:v>2039.3117266160789</c:v>
                </c:pt>
                <c:pt idx="3">
                  <c:v>2662.7990061136466</c:v>
                </c:pt>
                <c:pt idx="4">
                  <c:v>2155.6035749153166</c:v>
                </c:pt>
                <c:pt idx="5">
                  <c:v>3766.301544110443</c:v>
                </c:pt>
                <c:pt idx="6">
                  <c:v>3675.2586739202484</c:v>
                </c:pt>
                <c:pt idx="7">
                  <c:v>3768.5395286771814</c:v>
                </c:pt>
                <c:pt idx="8">
                  <c:v>4066.444794995693</c:v>
                </c:pt>
                <c:pt idx="9">
                  <c:v>4212.9375594775447</c:v>
                </c:pt>
                <c:pt idx="10">
                  <c:v>5823.6725443898486</c:v>
                </c:pt>
                <c:pt idx="11">
                  <c:v>5841.3864046216631</c:v>
                </c:pt>
                <c:pt idx="12">
                  <c:v>5752.9799167865904</c:v>
                </c:pt>
                <c:pt idx="13">
                  <c:v>6170.5281361349835</c:v>
                </c:pt>
                <c:pt idx="15">
                  <c:v>8097.6695866133268</c:v>
                </c:pt>
                <c:pt idx="16">
                  <c:v>8159.3980763515792</c:v>
                </c:pt>
                <c:pt idx="17">
                  <c:v>8464.5665344921526</c:v>
                </c:pt>
                <c:pt idx="20">
                  <c:v>10361.509517878147</c:v>
                </c:pt>
                <c:pt idx="21">
                  <c:v>8690.9892000536038</c:v>
                </c:pt>
                <c:pt idx="25">
                  <c:v>2691.2339117515235</c:v>
                </c:pt>
                <c:pt idx="26">
                  <c:v>2591.0685702319784</c:v>
                </c:pt>
                <c:pt idx="27">
                  <c:v>2620.8759907954259</c:v>
                </c:pt>
                <c:pt idx="28">
                  <c:v>2731.7769940448898</c:v>
                </c:pt>
                <c:pt idx="29">
                  <c:v>2931.23097481787</c:v>
                </c:pt>
                <c:pt idx="30">
                  <c:v>8736.6988897375886</c:v>
                </c:pt>
                <c:pt idx="31">
                  <c:v>8690.9892000536038</c:v>
                </c:pt>
                <c:pt idx="32">
                  <c:v>8862.7031450134109</c:v>
                </c:pt>
                <c:pt idx="33">
                  <c:v>10430.687118888163</c:v>
                </c:pt>
                <c:pt idx="35">
                  <c:v>3705.6366940190915</c:v>
                </c:pt>
                <c:pt idx="36">
                  <c:v>4051.7227383488303</c:v>
                </c:pt>
                <c:pt idx="37">
                  <c:v>4590.4054149061649</c:v>
                </c:pt>
                <c:pt idx="38">
                  <c:v>8139.0864943579181</c:v>
                </c:pt>
                <c:pt idx="41">
                  <c:v>1531.0060859169262</c:v>
                </c:pt>
                <c:pt idx="42">
                  <c:v>1619.5718543341964</c:v>
                </c:pt>
                <c:pt idx="43">
                  <c:v>1678.0145673855138</c:v>
                </c:pt>
                <c:pt idx="44">
                  <c:v>12395.532462986994</c:v>
                </c:pt>
                <c:pt idx="45">
                  <c:v>12985.274463751961</c:v>
                </c:pt>
                <c:pt idx="47">
                  <c:v>1553.2394206610727</c:v>
                </c:pt>
                <c:pt idx="48">
                  <c:v>1595.5155168408101</c:v>
                </c:pt>
                <c:pt idx="49">
                  <c:v>3826.2531143269798</c:v>
                </c:pt>
                <c:pt idx="51">
                  <c:v>8579.5415940460189</c:v>
                </c:pt>
                <c:pt idx="52">
                  <c:v>8914.566868943979</c:v>
                </c:pt>
                <c:pt idx="53">
                  <c:v>12521.123999779671</c:v>
                </c:pt>
              </c:numCache>
            </c:numRef>
          </c:xVal>
          <c:yVal>
            <c:numRef>
              <c:f>Sheet1!$H$3:$H$56</c:f>
              <c:numCache>
                <c:formatCode>General</c:formatCode>
                <c:ptCount val="54"/>
                <c:pt idx="0">
                  <c:v>2168.5382739020297</c:v>
                </c:pt>
                <c:pt idx="1">
                  <c:v>2062.6265490977535</c:v>
                </c:pt>
                <c:pt idx="2">
                  <c:v>2039.3117266160789</c:v>
                </c:pt>
                <c:pt idx="3">
                  <c:v>2662.7990061136466</c:v>
                </c:pt>
                <c:pt idx="4">
                  <c:v>2155.6035749153166</c:v>
                </c:pt>
                <c:pt idx="5">
                  <c:v>3766.301544110443</c:v>
                </c:pt>
                <c:pt idx="6">
                  <c:v>3675.2586739202484</c:v>
                </c:pt>
                <c:pt idx="7">
                  <c:v>3768.5395286771814</c:v>
                </c:pt>
                <c:pt idx="8">
                  <c:v>4066.444794995693</c:v>
                </c:pt>
                <c:pt idx="9">
                  <c:v>4212.9375594775447</c:v>
                </c:pt>
                <c:pt idx="10">
                  <c:v>5823.6725443898486</c:v>
                </c:pt>
                <c:pt idx="11">
                  <c:v>5841.3864046216631</c:v>
                </c:pt>
                <c:pt idx="12">
                  <c:v>5752.9799167865904</c:v>
                </c:pt>
                <c:pt idx="13">
                  <c:v>6170.5281361349835</c:v>
                </c:pt>
                <c:pt idx="15">
                  <c:v>8097.6695866133268</c:v>
                </c:pt>
                <c:pt idx="16">
                  <c:v>8159.3980763515792</c:v>
                </c:pt>
                <c:pt idx="17">
                  <c:v>8464.5665344921526</c:v>
                </c:pt>
                <c:pt idx="20">
                  <c:v>10361.509517878147</c:v>
                </c:pt>
                <c:pt idx="21">
                  <c:v>8690.9892000536038</c:v>
                </c:pt>
                <c:pt idx="25">
                  <c:v>2691.2339117515235</c:v>
                </c:pt>
                <c:pt idx="26">
                  <c:v>2591.0685702319784</c:v>
                </c:pt>
                <c:pt idx="27">
                  <c:v>2620.8759907954259</c:v>
                </c:pt>
                <c:pt idx="28">
                  <c:v>2731.7769940448898</c:v>
                </c:pt>
                <c:pt idx="29">
                  <c:v>2931.23097481787</c:v>
                </c:pt>
                <c:pt idx="30">
                  <c:v>8736.6988897375886</c:v>
                </c:pt>
                <c:pt idx="31">
                  <c:v>8690.9892000536038</c:v>
                </c:pt>
                <c:pt idx="32">
                  <c:v>8862.7031450134109</c:v>
                </c:pt>
                <c:pt idx="33">
                  <c:v>10430.687118888163</c:v>
                </c:pt>
                <c:pt idx="35">
                  <c:v>3705.6366940190915</c:v>
                </c:pt>
                <c:pt idx="36">
                  <c:v>4051.7227383488303</c:v>
                </c:pt>
                <c:pt idx="37">
                  <c:v>4590.4054149061649</c:v>
                </c:pt>
                <c:pt idx="38">
                  <c:v>8139.0864943579181</c:v>
                </c:pt>
                <c:pt idx="41">
                  <c:v>1531.0060859169262</c:v>
                </c:pt>
                <c:pt idx="42">
                  <c:v>1619.5718543341964</c:v>
                </c:pt>
                <c:pt idx="43">
                  <c:v>1678.0145673855138</c:v>
                </c:pt>
                <c:pt idx="44">
                  <c:v>12395.532462986994</c:v>
                </c:pt>
                <c:pt idx="45">
                  <c:v>12985.274463751961</c:v>
                </c:pt>
                <c:pt idx="47">
                  <c:v>1553.2394206610727</c:v>
                </c:pt>
                <c:pt idx="48">
                  <c:v>1595.5155168408101</c:v>
                </c:pt>
                <c:pt idx="49">
                  <c:v>3826.2531143269798</c:v>
                </c:pt>
                <c:pt idx="51">
                  <c:v>8579.5415940460189</c:v>
                </c:pt>
                <c:pt idx="52">
                  <c:v>8914.566868943979</c:v>
                </c:pt>
                <c:pt idx="53">
                  <c:v>12521.123999779671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7BE-BA6A-F62469B0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743"/>
        <c:axId val="1315478351"/>
      </c:scatterChart>
      <c:valAx>
        <c:axId val="1197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78351"/>
        <c:crosses val="autoZero"/>
        <c:crossBetween val="midCat"/>
      </c:valAx>
      <c:valAx>
        <c:axId val="13154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Sheet1!$P$1:$P$2</c:f>
              <c:strCache>
                <c:ptCount val="2"/>
                <c:pt idx="0">
                  <c:v>General correlation</c:v>
                </c:pt>
                <c:pt idx="1">
                  <c:v>Average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Sheet1!$J$3:$J$58</c:f>
              <c:numCache>
                <c:formatCode>General</c:formatCode>
                <c:ptCount val="56"/>
                <c:pt idx="0">
                  <c:v>0.49801342683440197</c:v>
                </c:pt>
                <c:pt idx="1">
                  <c:v>0.53560353828239404</c:v>
                </c:pt>
                <c:pt idx="2">
                  <c:v>0.57771368879433405</c:v>
                </c:pt>
                <c:pt idx="3">
                  <c:v>0.53874144508132804</c:v>
                </c:pt>
                <c:pt idx="4">
                  <c:v>0.59441438754115405</c:v>
                </c:pt>
                <c:pt idx="5">
                  <c:v>0.63084114872951602</c:v>
                </c:pt>
                <c:pt idx="6">
                  <c:v>0.664993759982068</c:v>
                </c:pt>
                <c:pt idx="7">
                  <c:v>0.70950424466339501</c:v>
                </c:pt>
                <c:pt idx="8">
                  <c:v>0.64630744555196395</c:v>
                </c:pt>
                <c:pt idx="9">
                  <c:v>0.62630546728973802</c:v>
                </c:pt>
                <c:pt idx="10">
                  <c:v>0.71541477499858397</c:v>
                </c:pt>
                <c:pt idx="11">
                  <c:v>0.72007508163339096</c:v>
                </c:pt>
                <c:pt idx="12">
                  <c:v>0.73764694014226795</c:v>
                </c:pt>
                <c:pt idx="13">
                  <c:v>0.71651412135811199</c:v>
                </c:pt>
                <c:pt idx="15">
                  <c:v>0.76795419248410901</c:v>
                </c:pt>
                <c:pt idx="16">
                  <c:v>0.75607344181882796</c:v>
                </c:pt>
                <c:pt idx="17">
                  <c:v>0.753463420823833</c:v>
                </c:pt>
                <c:pt idx="20">
                  <c:v>0.78696989455551103</c:v>
                </c:pt>
                <c:pt idx="21">
                  <c:v>0.75292197115980797</c:v>
                </c:pt>
                <c:pt idx="25">
                  <c:v>0.57166746697043402</c:v>
                </c:pt>
                <c:pt idx="26">
                  <c:v>0.59432776767464701</c:v>
                </c:pt>
                <c:pt idx="27">
                  <c:v>0.60066654537060404</c:v>
                </c:pt>
                <c:pt idx="28">
                  <c:v>0.60631888356696495</c:v>
                </c:pt>
                <c:pt idx="29">
                  <c:v>0.61578698665174203</c:v>
                </c:pt>
                <c:pt idx="30">
                  <c:v>0.76556720068748296</c:v>
                </c:pt>
                <c:pt idx="31">
                  <c:v>0.75292197115980797</c:v>
                </c:pt>
                <c:pt idx="32">
                  <c:v>0.76743451308984401</c:v>
                </c:pt>
                <c:pt idx="33">
                  <c:v>0.71990812945858895</c:v>
                </c:pt>
                <c:pt idx="35">
                  <c:v>0.65572812899530397</c:v>
                </c:pt>
                <c:pt idx="36">
                  <c:v>0.67817462872520096</c:v>
                </c:pt>
                <c:pt idx="37">
                  <c:v>0.65525145765001802</c:v>
                </c:pt>
                <c:pt idx="38">
                  <c:v>0.74824836142244799</c:v>
                </c:pt>
                <c:pt idx="41">
                  <c:v>0.43899881579382899</c:v>
                </c:pt>
                <c:pt idx="42">
                  <c:v>0.49743255421549198</c:v>
                </c:pt>
                <c:pt idx="43">
                  <c:v>0.51810044219609996</c:v>
                </c:pt>
                <c:pt idx="44">
                  <c:v>0.79727210481618105</c:v>
                </c:pt>
                <c:pt idx="45">
                  <c:v>0.79017177649979198</c:v>
                </c:pt>
                <c:pt idx="47">
                  <c:v>0.40898026570370399</c:v>
                </c:pt>
                <c:pt idx="48">
                  <c:v>0.53206228318508098</c:v>
                </c:pt>
                <c:pt idx="49">
                  <c:v>0.61168541218260797</c:v>
                </c:pt>
                <c:pt idx="51">
                  <c:v>0.750868926816463</c:v>
                </c:pt>
                <c:pt idx="52">
                  <c:v>0.74479291403714099</c:v>
                </c:pt>
                <c:pt idx="53">
                  <c:v>0.79487054132774004</c:v>
                </c:pt>
              </c:numCache>
            </c:numRef>
          </c:xVal>
          <c:yVal>
            <c:numRef>
              <c:f>Sheet1!$P$3:$P$58</c:f>
              <c:numCache>
                <c:formatCode>General</c:formatCode>
                <c:ptCount val="56"/>
                <c:pt idx="0">
                  <c:v>0.54365865493638399</c:v>
                </c:pt>
                <c:pt idx="1">
                  <c:v>0.56971953185521496</c:v>
                </c:pt>
                <c:pt idx="2">
                  <c:v>0.58766693868028996</c:v>
                </c:pt>
                <c:pt idx="3">
                  <c:v>0.59906604424412802</c:v>
                </c:pt>
                <c:pt idx="4">
                  <c:v>0.60766969590981801</c:v>
                </c:pt>
                <c:pt idx="5">
                  <c:v>0.59018765582131905</c:v>
                </c:pt>
                <c:pt idx="6">
                  <c:v>0.61242613545944802</c:v>
                </c:pt>
                <c:pt idx="7">
                  <c:v>0.62423297178472603</c:v>
                </c:pt>
                <c:pt idx="8">
                  <c:v>0.63218439295846895</c:v>
                </c:pt>
                <c:pt idx="9">
                  <c:v>0.638420036550015</c:v>
                </c:pt>
                <c:pt idx="10">
                  <c:v>0.66668010545126799</c:v>
                </c:pt>
                <c:pt idx="11">
                  <c:v>0.66928055271973297</c:v>
                </c:pt>
                <c:pt idx="12">
                  <c:v>0.67288868775667698</c:v>
                </c:pt>
                <c:pt idx="13">
                  <c:v>0.67623222797879101</c:v>
                </c:pt>
                <c:pt idx="14">
                  <c:v>0.67930112776531304</c:v>
                </c:pt>
                <c:pt idx="15">
                  <c:v>0.76222696524600297</c:v>
                </c:pt>
                <c:pt idx="16">
                  <c:v>0.74026635675247598</c:v>
                </c:pt>
                <c:pt idx="17">
                  <c:v>0.73361169572423701</c:v>
                </c:pt>
                <c:pt idx="18">
                  <c:v>0.73118205952785498</c:v>
                </c:pt>
                <c:pt idx="19">
                  <c:v>0.730280809590244</c:v>
                </c:pt>
                <c:pt idx="20">
                  <c:v>0.85771954090914604</c:v>
                </c:pt>
                <c:pt idx="21">
                  <c:v>0.81118193696645202</c:v>
                </c:pt>
                <c:pt idx="22">
                  <c:v>0.79424923351476695</c:v>
                </c:pt>
                <c:pt idx="23">
                  <c:v>0.78603228505618805</c:v>
                </c:pt>
                <c:pt idx="24">
                  <c:v>0.78114841732733697</c:v>
                </c:pt>
                <c:pt idx="25">
                  <c:v>0.55821208546800305</c:v>
                </c:pt>
                <c:pt idx="26">
                  <c:v>0.58396459842513804</c:v>
                </c:pt>
                <c:pt idx="27">
                  <c:v>0.59986626009850097</c:v>
                </c:pt>
                <c:pt idx="28">
                  <c:v>0.61011717876964899</c:v>
                </c:pt>
                <c:pt idx="29">
                  <c:v>0.61793234013960496</c:v>
                </c:pt>
                <c:pt idx="30">
                  <c:v>0.781329506210518</c:v>
                </c:pt>
                <c:pt idx="31">
                  <c:v>0.75445477657022497</c:v>
                </c:pt>
                <c:pt idx="32">
                  <c:v>0.74574572975126796</c:v>
                </c:pt>
                <c:pt idx="33">
                  <c:v>0.74215975948926205</c:v>
                </c:pt>
                <c:pt idx="34">
                  <c:v>0.74046298296063096</c:v>
                </c:pt>
                <c:pt idx="35">
                  <c:v>0.61718608666431796</c:v>
                </c:pt>
                <c:pt idx="36">
                  <c:v>0.63023115431105803</c:v>
                </c:pt>
                <c:pt idx="37">
                  <c:v>0.63713909195679097</c:v>
                </c:pt>
                <c:pt idx="38">
                  <c:v>0.73652385808844101</c:v>
                </c:pt>
                <c:pt idx="39">
                  <c:v>0.73212440736616602</c:v>
                </c:pt>
                <c:pt idx="40">
                  <c:v>0.73073765242033195</c:v>
                </c:pt>
                <c:pt idx="41">
                  <c:v>0.52909799187452</c:v>
                </c:pt>
                <c:pt idx="42">
                  <c:v>0.57544988259559005</c:v>
                </c:pt>
                <c:pt idx="43">
                  <c:v>0.59738659893034995</c:v>
                </c:pt>
                <c:pt idx="44">
                  <c:v>0.93407885455734796</c:v>
                </c:pt>
                <c:pt idx="45">
                  <c:v>0.84270151347011202</c:v>
                </c:pt>
                <c:pt idx="46">
                  <c:v>0.82176522927907203</c:v>
                </c:pt>
                <c:pt idx="47">
                  <c:v>0.51147773774229999</c:v>
                </c:pt>
                <c:pt idx="48">
                  <c:v>0.60531658523399201</c:v>
                </c:pt>
                <c:pt idx="49">
                  <c:v>0.58113742182607298</c:v>
                </c:pt>
                <c:pt idx="50">
                  <c:v>0.64381561795040199</c:v>
                </c:pt>
                <c:pt idx="51">
                  <c:v>0.78598370351824298</c:v>
                </c:pt>
                <c:pt idx="52">
                  <c:v>0.72994413128503999</c:v>
                </c:pt>
                <c:pt idx="53">
                  <c:v>0.999180334469707</c:v>
                </c:pt>
                <c:pt idx="54">
                  <c:v>0.81566224753791094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A-4973-8B75-BFBFED4B904C}"/>
            </c:ext>
          </c:extLst>
        </c:ser>
        <c:ser>
          <c:idx val="1"/>
          <c:order val="1"/>
          <c:tx>
            <c:strRef>
              <c:f>Sheet1!$V$1:$V$2</c:f>
              <c:strCache>
                <c:ptCount val="2"/>
                <c:pt idx="0">
                  <c:v>Conservative correlation</c:v>
                </c:pt>
                <c:pt idx="1">
                  <c:v>Average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Sheet1!$J$3:$J$58</c:f>
              <c:numCache>
                <c:formatCode>General</c:formatCode>
                <c:ptCount val="56"/>
                <c:pt idx="0">
                  <c:v>0.49801342683440197</c:v>
                </c:pt>
                <c:pt idx="1">
                  <c:v>0.53560353828239404</c:v>
                </c:pt>
                <c:pt idx="2">
                  <c:v>0.57771368879433405</c:v>
                </c:pt>
                <c:pt idx="3">
                  <c:v>0.53874144508132804</c:v>
                </c:pt>
                <c:pt idx="4">
                  <c:v>0.59441438754115405</c:v>
                </c:pt>
                <c:pt idx="5">
                  <c:v>0.63084114872951602</c:v>
                </c:pt>
                <c:pt idx="6">
                  <c:v>0.664993759982068</c:v>
                </c:pt>
                <c:pt idx="7">
                  <c:v>0.70950424466339501</c:v>
                </c:pt>
                <c:pt idx="8">
                  <c:v>0.64630744555196395</c:v>
                </c:pt>
                <c:pt idx="9">
                  <c:v>0.62630546728973802</c:v>
                </c:pt>
                <c:pt idx="10">
                  <c:v>0.71541477499858397</c:v>
                </c:pt>
                <c:pt idx="11">
                  <c:v>0.72007508163339096</c:v>
                </c:pt>
                <c:pt idx="12">
                  <c:v>0.73764694014226795</c:v>
                </c:pt>
                <c:pt idx="13">
                  <c:v>0.71651412135811199</c:v>
                </c:pt>
                <c:pt idx="15">
                  <c:v>0.76795419248410901</c:v>
                </c:pt>
                <c:pt idx="16">
                  <c:v>0.75607344181882796</c:v>
                </c:pt>
                <c:pt idx="17">
                  <c:v>0.753463420823833</c:v>
                </c:pt>
                <c:pt idx="20">
                  <c:v>0.78696989455551103</c:v>
                </c:pt>
                <c:pt idx="21">
                  <c:v>0.75292197115980797</c:v>
                </c:pt>
                <c:pt idx="25">
                  <c:v>0.57166746697043402</c:v>
                </c:pt>
                <c:pt idx="26">
                  <c:v>0.59432776767464701</c:v>
                </c:pt>
                <c:pt idx="27">
                  <c:v>0.60066654537060404</c:v>
                </c:pt>
                <c:pt idx="28">
                  <c:v>0.60631888356696495</c:v>
                </c:pt>
                <c:pt idx="29">
                  <c:v>0.61578698665174203</c:v>
                </c:pt>
                <c:pt idx="30">
                  <c:v>0.76556720068748296</c:v>
                </c:pt>
                <c:pt idx="31">
                  <c:v>0.75292197115980797</c:v>
                </c:pt>
                <c:pt idx="32">
                  <c:v>0.76743451308984401</c:v>
                </c:pt>
                <c:pt idx="33">
                  <c:v>0.71990812945858895</c:v>
                </c:pt>
                <c:pt idx="35">
                  <c:v>0.65572812899530397</c:v>
                </c:pt>
                <c:pt idx="36">
                  <c:v>0.67817462872520096</c:v>
                </c:pt>
                <c:pt idx="37">
                  <c:v>0.65525145765001802</c:v>
                </c:pt>
                <c:pt idx="38">
                  <c:v>0.74824836142244799</c:v>
                </c:pt>
                <c:pt idx="41">
                  <c:v>0.43899881579382899</c:v>
                </c:pt>
                <c:pt idx="42">
                  <c:v>0.49743255421549198</c:v>
                </c:pt>
                <c:pt idx="43">
                  <c:v>0.51810044219609996</c:v>
                </c:pt>
                <c:pt idx="44">
                  <c:v>0.79727210481618105</c:v>
                </c:pt>
                <c:pt idx="45">
                  <c:v>0.79017177649979198</c:v>
                </c:pt>
                <c:pt idx="47">
                  <c:v>0.40898026570370399</c:v>
                </c:pt>
                <c:pt idx="48">
                  <c:v>0.53206228318508098</c:v>
                </c:pt>
                <c:pt idx="49">
                  <c:v>0.61168541218260797</c:v>
                </c:pt>
                <c:pt idx="51">
                  <c:v>0.750868926816463</c:v>
                </c:pt>
                <c:pt idx="52">
                  <c:v>0.74479291403714099</c:v>
                </c:pt>
                <c:pt idx="53">
                  <c:v>0.79487054132774004</c:v>
                </c:pt>
              </c:numCache>
            </c:numRef>
          </c:xVal>
          <c:yVal>
            <c:numRef>
              <c:f>Sheet1!$V$3:$V$58</c:f>
              <c:numCache>
                <c:formatCode>General</c:formatCode>
                <c:ptCount val="56"/>
                <c:pt idx="0">
                  <c:v>0.49870880449073401</c:v>
                </c:pt>
                <c:pt idx="1">
                  <c:v>0.522568764979225</c:v>
                </c:pt>
                <c:pt idx="2">
                  <c:v>0.53903168969703896</c:v>
                </c:pt>
                <c:pt idx="3">
                  <c:v>0.54948921960934904</c:v>
                </c:pt>
                <c:pt idx="4">
                  <c:v>0.557382184223847</c:v>
                </c:pt>
                <c:pt idx="5">
                  <c:v>0.54134639378695104</c:v>
                </c:pt>
                <c:pt idx="6">
                  <c:v>0.56174008576255297</c:v>
                </c:pt>
                <c:pt idx="7">
                  <c:v>0.57256954530077597</c:v>
                </c:pt>
                <c:pt idx="8">
                  <c:v>0.57986313102900799</c:v>
                </c:pt>
                <c:pt idx="9">
                  <c:v>0.58558244644735102</c:v>
                </c:pt>
                <c:pt idx="10">
                  <c:v>0.61149521673142404</c:v>
                </c:pt>
                <c:pt idx="11">
                  <c:v>0.61387426092159902</c:v>
                </c:pt>
                <c:pt idx="12">
                  <c:v>0.61717978395886197</c:v>
                </c:pt>
                <c:pt idx="13">
                  <c:v>0.62024303006763004</c:v>
                </c:pt>
                <c:pt idx="14">
                  <c:v>0.62305401095803903</c:v>
                </c:pt>
                <c:pt idx="15">
                  <c:v>0.69910764219463695</c:v>
                </c:pt>
                <c:pt idx="16">
                  <c:v>0.67895299119230601</c:v>
                </c:pt>
                <c:pt idx="17">
                  <c:v>0.67283814544237697</c:v>
                </c:pt>
                <c:pt idx="18">
                  <c:v>0.67059901764533503</c:v>
                </c:pt>
                <c:pt idx="19">
                  <c:v>0.66976195751231205</c:v>
                </c:pt>
                <c:pt idx="20">
                  <c:v>0.78666097775358101</c:v>
                </c:pt>
                <c:pt idx="21">
                  <c:v>0.74395574980311496</c:v>
                </c:pt>
                <c:pt idx="22">
                  <c:v>0.72840423798883103</c:v>
                </c:pt>
                <c:pt idx="23">
                  <c:v>0.72084760886725496</c:v>
                </c:pt>
                <c:pt idx="24">
                  <c:v>0.71634913978061598</c:v>
                </c:pt>
                <c:pt idx="25">
                  <c:v>0.51205759781655502</c:v>
                </c:pt>
                <c:pt idx="26">
                  <c:v>0.53563621878627898</c:v>
                </c:pt>
                <c:pt idx="27">
                  <c:v>0.550222412259878</c:v>
                </c:pt>
                <c:pt idx="28">
                  <c:v>0.55962646073068001</c:v>
                </c:pt>
                <c:pt idx="29">
                  <c:v>0.566795774410085</c:v>
                </c:pt>
                <c:pt idx="30">
                  <c:v>0.71662265084571297</c:v>
                </c:pt>
                <c:pt idx="31">
                  <c:v>0.691959260958662</c:v>
                </c:pt>
                <c:pt idx="32">
                  <c:v>0.68395839832886696</c:v>
                </c:pt>
                <c:pt idx="33">
                  <c:v>0.68065698443001399</c:v>
                </c:pt>
                <c:pt idx="34">
                  <c:v>0.67908871461660603</c:v>
                </c:pt>
                <c:pt idx="35">
                  <c:v>0.56610656762126799</c:v>
                </c:pt>
                <c:pt idx="36">
                  <c:v>0.57807017973609398</c:v>
                </c:pt>
                <c:pt idx="37">
                  <c:v>0.58440599882651501</c:v>
                </c:pt>
                <c:pt idx="38">
                  <c:v>0.67551632168775699</c:v>
                </c:pt>
                <c:pt idx="39">
                  <c:v>0.67146677099251295</c:v>
                </c:pt>
                <c:pt idx="40">
                  <c:v>0.67018419458090095</c:v>
                </c:pt>
                <c:pt idx="41">
                  <c:v>0.48535236713989999</c:v>
                </c:pt>
                <c:pt idx="42">
                  <c:v>0.52782192790785498</c:v>
                </c:pt>
                <c:pt idx="43">
                  <c:v>0.54794656493864802</c:v>
                </c:pt>
                <c:pt idx="44">
                  <c:v>0.85666617650265997</c:v>
                </c:pt>
                <c:pt idx="45">
                  <c:v>0.77279487455089702</c:v>
                </c:pt>
                <c:pt idx="46">
                  <c:v>0.75353565124520705</c:v>
                </c:pt>
                <c:pt idx="47">
                  <c:v>0.46920836846220298</c:v>
                </c:pt>
                <c:pt idx="48">
                  <c:v>0.55522080816739705</c:v>
                </c:pt>
                <c:pt idx="49">
                  <c:v>0.53309904225619098</c:v>
                </c:pt>
                <c:pt idx="50">
                  <c:v>0.59053017738385205</c:v>
                </c:pt>
                <c:pt idx="51">
                  <c:v>0.72090326197298404</c:v>
                </c:pt>
                <c:pt idx="52">
                  <c:v>0.66944288026009402</c:v>
                </c:pt>
                <c:pt idx="53">
                  <c:v>0.91638744689902496</c:v>
                </c:pt>
                <c:pt idx="54">
                  <c:v>0.74791325020878996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A-4973-8B75-BFBFED4B90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Sheet1!$J$3:$J$56</c:f>
              <c:numCache>
                <c:formatCode>General</c:formatCode>
                <c:ptCount val="54"/>
                <c:pt idx="0">
                  <c:v>0.49801342683440197</c:v>
                </c:pt>
                <c:pt idx="1">
                  <c:v>0.53560353828239404</c:v>
                </c:pt>
                <c:pt idx="2">
                  <c:v>0.57771368879433405</c:v>
                </c:pt>
                <c:pt idx="3">
                  <c:v>0.53874144508132804</c:v>
                </c:pt>
                <c:pt idx="4">
                  <c:v>0.59441438754115405</c:v>
                </c:pt>
                <c:pt idx="5">
                  <c:v>0.63084114872951602</c:v>
                </c:pt>
                <c:pt idx="6">
                  <c:v>0.664993759982068</c:v>
                </c:pt>
                <c:pt idx="7">
                  <c:v>0.70950424466339501</c:v>
                </c:pt>
                <c:pt idx="8">
                  <c:v>0.64630744555196395</c:v>
                </c:pt>
                <c:pt idx="9">
                  <c:v>0.62630546728973802</c:v>
                </c:pt>
                <c:pt idx="10">
                  <c:v>0.71541477499858397</c:v>
                </c:pt>
                <c:pt idx="11">
                  <c:v>0.72007508163339096</c:v>
                </c:pt>
                <c:pt idx="12">
                  <c:v>0.73764694014226795</c:v>
                </c:pt>
                <c:pt idx="13">
                  <c:v>0.71651412135811199</c:v>
                </c:pt>
                <c:pt idx="15">
                  <c:v>0.76795419248410901</c:v>
                </c:pt>
                <c:pt idx="16">
                  <c:v>0.75607344181882796</c:v>
                </c:pt>
                <c:pt idx="17">
                  <c:v>0.753463420823833</c:v>
                </c:pt>
                <c:pt idx="20">
                  <c:v>0.78696989455551103</c:v>
                </c:pt>
                <c:pt idx="21">
                  <c:v>0.75292197115980797</c:v>
                </c:pt>
                <c:pt idx="25">
                  <c:v>0.57166746697043402</c:v>
                </c:pt>
                <c:pt idx="26">
                  <c:v>0.59432776767464701</c:v>
                </c:pt>
                <c:pt idx="27">
                  <c:v>0.60066654537060404</c:v>
                </c:pt>
                <c:pt idx="28">
                  <c:v>0.60631888356696495</c:v>
                </c:pt>
                <c:pt idx="29">
                  <c:v>0.61578698665174203</c:v>
                </c:pt>
                <c:pt idx="30">
                  <c:v>0.76556720068748296</c:v>
                </c:pt>
                <c:pt idx="31">
                  <c:v>0.75292197115980797</c:v>
                </c:pt>
                <c:pt idx="32">
                  <c:v>0.76743451308984401</c:v>
                </c:pt>
                <c:pt idx="33">
                  <c:v>0.71990812945858895</c:v>
                </c:pt>
                <c:pt idx="35">
                  <c:v>0.65572812899530397</c:v>
                </c:pt>
                <c:pt idx="36">
                  <c:v>0.67817462872520096</c:v>
                </c:pt>
                <c:pt idx="37">
                  <c:v>0.65525145765001802</c:v>
                </c:pt>
                <c:pt idx="38">
                  <c:v>0.74824836142244799</c:v>
                </c:pt>
                <c:pt idx="41">
                  <c:v>0.43899881579382899</c:v>
                </c:pt>
                <c:pt idx="42">
                  <c:v>0.49743255421549198</c:v>
                </c:pt>
                <c:pt idx="43">
                  <c:v>0.51810044219609996</c:v>
                </c:pt>
                <c:pt idx="44">
                  <c:v>0.79727210481618105</c:v>
                </c:pt>
                <c:pt idx="45">
                  <c:v>0.79017177649979198</c:v>
                </c:pt>
                <c:pt idx="47">
                  <c:v>0.40898026570370399</c:v>
                </c:pt>
                <c:pt idx="48">
                  <c:v>0.53206228318508098</c:v>
                </c:pt>
                <c:pt idx="49">
                  <c:v>0.61168541218260797</c:v>
                </c:pt>
                <c:pt idx="51">
                  <c:v>0.750868926816463</c:v>
                </c:pt>
                <c:pt idx="52">
                  <c:v>0.74479291403714099</c:v>
                </c:pt>
                <c:pt idx="53">
                  <c:v>0.79487054132774004</c:v>
                </c:pt>
              </c:numCache>
            </c:numRef>
          </c:xVal>
          <c:yVal>
            <c:numRef>
              <c:f>Sheet1!$J$3:$J$56</c:f>
              <c:numCache>
                <c:formatCode>General</c:formatCode>
                <c:ptCount val="54"/>
                <c:pt idx="0">
                  <c:v>0.49801342683440197</c:v>
                </c:pt>
                <c:pt idx="1">
                  <c:v>0.53560353828239404</c:v>
                </c:pt>
                <c:pt idx="2">
                  <c:v>0.57771368879433405</c:v>
                </c:pt>
                <c:pt idx="3">
                  <c:v>0.53874144508132804</c:v>
                </c:pt>
                <c:pt idx="4">
                  <c:v>0.59441438754115405</c:v>
                </c:pt>
                <c:pt idx="5">
                  <c:v>0.63084114872951602</c:v>
                </c:pt>
                <c:pt idx="6">
                  <c:v>0.664993759982068</c:v>
                </c:pt>
                <c:pt idx="7">
                  <c:v>0.70950424466339501</c:v>
                </c:pt>
                <c:pt idx="8">
                  <c:v>0.64630744555196395</c:v>
                </c:pt>
                <c:pt idx="9">
                  <c:v>0.62630546728973802</c:v>
                </c:pt>
                <c:pt idx="10">
                  <c:v>0.71541477499858397</c:v>
                </c:pt>
                <c:pt idx="11">
                  <c:v>0.72007508163339096</c:v>
                </c:pt>
                <c:pt idx="12">
                  <c:v>0.73764694014226795</c:v>
                </c:pt>
                <c:pt idx="13">
                  <c:v>0.71651412135811199</c:v>
                </c:pt>
                <c:pt idx="15">
                  <c:v>0.76795419248410901</c:v>
                </c:pt>
                <c:pt idx="16">
                  <c:v>0.75607344181882796</c:v>
                </c:pt>
                <c:pt idx="17">
                  <c:v>0.753463420823833</c:v>
                </c:pt>
                <c:pt idx="20">
                  <c:v>0.78696989455551103</c:v>
                </c:pt>
                <c:pt idx="21">
                  <c:v>0.75292197115980797</c:v>
                </c:pt>
                <c:pt idx="25">
                  <c:v>0.57166746697043402</c:v>
                </c:pt>
                <c:pt idx="26">
                  <c:v>0.59432776767464701</c:v>
                </c:pt>
                <c:pt idx="27">
                  <c:v>0.60066654537060404</c:v>
                </c:pt>
                <c:pt idx="28">
                  <c:v>0.60631888356696495</c:v>
                </c:pt>
                <c:pt idx="29">
                  <c:v>0.61578698665174203</c:v>
                </c:pt>
                <c:pt idx="30">
                  <c:v>0.76556720068748296</c:v>
                </c:pt>
                <c:pt idx="31">
                  <c:v>0.75292197115980797</c:v>
                </c:pt>
                <c:pt idx="32">
                  <c:v>0.76743451308984401</c:v>
                </c:pt>
                <c:pt idx="33">
                  <c:v>0.71990812945858895</c:v>
                </c:pt>
                <c:pt idx="35">
                  <c:v>0.65572812899530397</c:v>
                </c:pt>
                <c:pt idx="36">
                  <c:v>0.67817462872520096</c:v>
                </c:pt>
                <c:pt idx="37">
                  <c:v>0.65525145765001802</c:v>
                </c:pt>
                <c:pt idx="38">
                  <c:v>0.74824836142244799</c:v>
                </c:pt>
                <c:pt idx="41">
                  <c:v>0.43899881579382899</c:v>
                </c:pt>
                <c:pt idx="42">
                  <c:v>0.49743255421549198</c:v>
                </c:pt>
                <c:pt idx="43">
                  <c:v>0.51810044219609996</c:v>
                </c:pt>
                <c:pt idx="44">
                  <c:v>0.79727210481618105</c:v>
                </c:pt>
                <c:pt idx="45">
                  <c:v>0.79017177649979198</c:v>
                </c:pt>
                <c:pt idx="47">
                  <c:v>0.40898026570370399</c:v>
                </c:pt>
                <c:pt idx="48">
                  <c:v>0.53206228318508098</c:v>
                </c:pt>
                <c:pt idx="49">
                  <c:v>0.61168541218260797</c:v>
                </c:pt>
                <c:pt idx="51">
                  <c:v>0.750868926816463</c:v>
                </c:pt>
                <c:pt idx="52">
                  <c:v>0.74479291403714099</c:v>
                </c:pt>
                <c:pt idx="53">
                  <c:v>0.79487054132774004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A-4973-8B75-BFBFED4B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9615"/>
        <c:axId val="834509807"/>
      </c:scatterChart>
      <c:valAx>
        <c:axId val="11974961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09807"/>
        <c:crosses val="autoZero"/>
        <c:crossBetween val="midCat"/>
      </c:valAx>
      <c:valAx>
        <c:axId val="8345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General correlation</c:v>
                </c:pt>
                <c:pt idx="1">
                  <c:v>Pressure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Sheet1!$K$3:$K$58</c:f>
              <c:numCache>
                <c:formatCode>General</c:formatCode>
                <c:ptCount val="56"/>
                <c:pt idx="0">
                  <c:v>625.22078811761901</c:v>
                </c:pt>
                <c:pt idx="1">
                  <c:v>630.64648800383895</c:v>
                </c:pt>
                <c:pt idx="2">
                  <c:v>622.30342871689697</c:v>
                </c:pt>
                <c:pt idx="3">
                  <c:v>650.24530903308698</c:v>
                </c:pt>
                <c:pt idx="4">
                  <c:v>634.94089478929004</c:v>
                </c:pt>
                <c:pt idx="5">
                  <c:v>624.21680753583803</c:v>
                </c:pt>
                <c:pt idx="6">
                  <c:v>628.26061880200598</c:v>
                </c:pt>
                <c:pt idx="7">
                  <c:v>460.12368577394</c:v>
                </c:pt>
                <c:pt idx="8">
                  <c:v>636.43927964444902</c:v>
                </c:pt>
                <c:pt idx="9">
                  <c:v>643.66886335516904</c:v>
                </c:pt>
                <c:pt idx="10">
                  <c:v>623.36002079141997</c:v>
                </c:pt>
                <c:pt idx="11">
                  <c:v>494.51887410855397</c:v>
                </c:pt>
                <c:pt idx="12">
                  <c:v>582.81434438205099</c:v>
                </c:pt>
                <c:pt idx="13">
                  <c:v>581.86932565404902</c:v>
                </c:pt>
                <c:pt idx="15">
                  <c:v>622.43277538616496</c:v>
                </c:pt>
                <c:pt idx="16">
                  <c:v>582.93793568579599</c:v>
                </c:pt>
                <c:pt idx="17">
                  <c:v>608.36309715560196</c:v>
                </c:pt>
                <c:pt idx="20">
                  <c:v>621.061422812866</c:v>
                </c:pt>
                <c:pt idx="21">
                  <c:v>622.61201854749095</c:v>
                </c:pt>
                <c:pt idx="25">
                  <c:v>625.09380661671798</c:v>
                </c:pt>
                <c:pt idx="26">
                  <c:v>626.97901851551705</c:v>
                </c:pt>
                <c:pt idx="27">
                  <c:v>639.34870477160405</c:v>
                </c:pt>
                <c:pt idx="28">
                  <c:v>646.27304443888602</c:v>
                </c:pt>
                <c:pt idx="29">
                  <c:v>645.69182592566995</c:v>
                </c:pt>
                <c:pt idx="30">
                  <c:v>614.15238009175403</c:v>
                </c:pt>
                <c:pt idx="31">
                  <c:v>622.61201854749095</c:v>
                </c:pt>
                <c:pt idx="32">
                  <c:v>269.91505811923298</c:v>
                </c:pt>
                <c:pt idx="33">
                  <c:v>640.53390116983098</c:v>
                </c:pt>
                <c:pt idx="35">
                  <c:v>637.75512799054297</c:v>
                </c:pt>
                <c:pt idx="36">
                  <c:v>541.12404152987096</c:v>
                </c:pt>
                <c:pt idx="37">
                  <c:v>606.875035957097</c:v>
                </c:pt>
                <c:pt idx="38">
                  <c:v>633.53458700827196</c:v>
                </c:pt>
                <c:pt idx="41">
                  <c:v>625.61812562056605</c:v>
                </c:pt>
                <c:pt idx="42">
                  <c:v>636.82624246896796</c:v>
                </c:pt>
                <c:pt idx="43">
                  <c:v>647.83299739306699</c:v>
                </c:pt>
                <c:pt idx="44">
                  <c:v>609.62180472165801</c:v>
                </c:pt>
                <c:pt idx="45">
                  <c:v>131.47359932835599</c:v>
                </c:pt>
                <c:pt idx="47">
                  <c:v>638.95558499316701</c:v>
                </c:pt>
                <c:pt idx="48">
                  <c:v>572.96350451764602</c:v>
                </c:pt>
                <c:pt idx="49">
                  <c:v>637.89937762000102</c:v>
                </c:pt>
                <c:pt idx="51">
                  <c:v>630.26431467924101</c:v>
                </c:pt>
                <c:pt idx="52">
                  <c:v>262.10212340815502</c:v>
                </c:pt>
                <c:pt idx="53">
                  <c:v>634.84073255887404</c:v>
                </c:pt>
              </c:numCache>
            </c:numRef>
          </c:xVal>
          <c:yVal>
            <c:numRef>
              <c:f>Sheet1!$Q$3:$Q$58</c:f>
              <c:numCache>
                <c:formatCode>General</c:formatCode>
                <c:ptCount val="56"/>
                <c:pt idx="0">
                  <c:v>625.60801668090596</c:v>
                </c:pt>
                <c:pt idx="1">
                  <c:v>631.06486103367399</c:v>
                </c:pt>
                <c:pt idx="2">
                  <c:v>643.46977782956003</c:v>
                </c:pt>
                <c:pt idx="3">
                  <c:v>651.08072380593103</c:v>
                </c:pt>
                <c:pt idx="4">
                  <c:v>650.45830262727304</c:v>
                </c:pt>
                <c:pt idx="5">
                  <c:v>625.11254535996</c:v>
                </c:pt>
                <c:pt idx="6">
                  <c:v>630.37544333342896</c:v>
                </c:pt>
                <c:pt idx="7">
                  <c:v>642.598539672328</c:v>
                </c:pt>
                <c:pt idx="8">
                  <c:v>650.04068374762596</c:v>
                </c:pt>
                <c:pt idx="9">
                  <c:v>649.27083959443905</c:v>
                </c:pt>
                <c:pt idx="10">
                  <c:v>624.61920047035403</c:v>
                </c:pt>
                <c:pt idx="11">
                  <c:v>629.68722426991405</c:v>
                </c:pt>
                <c:pt idx="12">
                  <c:v>641.72225450655901</c:v>
                </c:pt>
                <c:pt idx="13">
                  <c:v>648.99367026884204</c:v>
                </c:pt>
                <c:pt idx="14">
                  <c:v>648.07448736740105</c:v>
                </c:pt>
                <c:pt idx="15">
                  <c:v>624.11207355830004</c:v>
                </c:pt>
                <c:pt idx="16">
                  <c:v>628.96837413807805</c:v>
                </c:pt>
                <c:pt idx="17">
                  <c:v>640.80463359265195</c:v>
                </c:pt>
                <c:pt idx="18">
                  <c:v>647.88990040229396</c:v>
                </c:pt>
                <c:pt idx="19">
                  <c:v>646.80572019636099</c:v>
                </c:pt>
                <c:pt idx="20">
                  <c:v>623.66340693617803</c:v>
                </c:pt>
                <c:pt idx="21">
                  <c:v>628.31335181244197</c:v>
                </c:pt>
                <c:pt idx="22">
                  <c:v>639.950589301999</c:v>
                </c:pt>
                <c:pt idx="23">
                  <c:v>646.85337560749599</c:v>
                </c:pt>
                <c:pt idx="24">
                  <c:v>645.60839940467201</c:v>
                </c:pt>
                <c:pt idx="25">
                  <c:v>625.42054817283497</c:v>
                </c:pt>
                <c:pt idx="26">
                  <c:v>630.805382073499</c:v>
                </c:pt>
                <c:pt idx="27">
                  <c:v>643.14191903819199</c:v>
                </c:pt>
                <c:pt idx="28">
                  <c:v>650.68939068694704</c:v>
                </c:pt>
                <c:pt idx="29">
                  <c:v>650.01204677636201</c:v>
                </c:pt>
                <c:pt idx="30">
                  <c:v>624.01604525918401</c:v>
                </c:pt>
                <c:pt idx="31">
                  <c:v>628.83563091673795</c:v>
                </c:pt>
                <c:pt idx="32">
                  <c:v>640.63163865496199</c:v>
                </c:pt>
                <c:pt idx="33">
                  <c:v>647.68005660358006</c:v>
                </c:pt>
                <c:pt idx="34">
                  <c:v>646.56342684063702</c:v>
                </c:pt>
                <c:pt idx="35">
                  <c:v>639.83325456531998</c:v>
                </c:pt>
                <c:pt idx="36">
                  <c:v>640.14272919183804</c:v>
                </c:pt>
                <c:pt idx="37">
                  <c:v>640.43007027187298</c:v>
                </c:pt>
                <c:pt idx="38">
                  <c:v>638.25798012096504</c:v>
                </c:pt>
                <c:pt idx="39">
                  <c:v>638.15381858047499</c:v>
                </c:pt>
                <c:pt idx="40">
                  <c:v>638.120425677193</c:v>
                </c:pt>
                <c:pt idx="41">
                  <c:v>625.84011926273899</c:v>
                </c:pt>
                <c:pt idx="42">
                  <c:v>643.87056393986097</c:v>
                </c:pt>
                <c:pt idx="43">
                  <c:v>651.002672006377</c:v>
                </c:pt>
                <c:pt idx="44">
                  <c:v>623.312852194936</c:v>
                </c:pt>
                <c:pt idx="45">
                  <c:v>639.27346009842495</c:v>
                </c:pt>
                <c:pt idx="46">
                  <c:v>644.65729210653501</c:v>
                </c:pt>
                <c:pt idx="47">
                  <c:v>639.11854632357597</c:v>
                </c:pt>
                <c:pt idx="48">
                  <c:v>641.07421257473197</c:v>
                </c:pt>
                <c:pt idx="49">
                  <c:v>638.49904288653795</c:v>
                </c:pt>
                <c:pt idx="50">
                  <c:v>639.16615833105197</c:v>
                </c:pt>
                <c:pt idx="51">
                  <c:v>637.66426512410396</c:v>
                </c:pt>
                <c:pt idx="52">
                  <c:v>636.44060935137804</c:v>
                </c:pt>
                <c:pt idx="53">
                  <c:v>637.01388206266802</c:v>
                </c:pt>
                <c:pt idx="54">
                  <c:v>634.05142186389298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E-4E45-98E9-DF74BD51B97C}"/>
            </c:ext>
          </c:extLst>
        </c:ser>
        <c:ser>
          <c:idx val="1"/>
          <c:order val="1"/>
          <c:tx>
            <c:strRef>
              <c:f>Sheet1!$W$1:$W$2</c:f>
              <c:strCache>
                <c:ptCount val="2"/>
                <c:pt idx="0">
                  <c:v>Conservative correlation</c:v>
                </c:pt>
                <c:pt idx="1">
                  <c:v>Pressure 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Sheet1!$K$3:$K$58</c:f>
              <c:numCache>
                <c:formatCode>General</c:formatCode>
                <c:ptCount val="56"/>
                <c:pt idx="0">
                  <c:v>625.22078811761901</c:v>
                </c:pt>
                <c:pt idx="1">
                  <c:v>630.64648800383895</c:v>
                </c:pt>
                <c:pt idx="2">
                  <c:v>622.30342871689697</c:v>
                </c:pt>
                <c:pt idx="3">
                  <c:v>650.24530903308698</c:v>
                </c:pt>
                <c:pt idx="4">
                  <c:v>634.94089478929004</c:v>
                </c:pt>
                <c:pt idx="5">
                  <c:v>624.21680753583803</c:v>
                </c:pt>
                <c:pt idx="6">
                  <c:v>628.26061880200598</c:v>
                </c:pt>
                <c:pt idx="7">
                  <c:v>460.12368577394</c:v>
                </c:pt>
                <c:pt idx="8">
                  <c:v>636.43927964444902</c:v>
                </c:pt>
                <c:pt idx="9">
                  <c:v>643.66886335516904</c:v>
                </c:pt>
                <c:pt idx="10">
                  <c:v>623.36002079141997</c:v>
                </c:pt>
                <c:pt idx="11">
                  <c:v>494.51887410855397</c:v>
                </c:pt>
                <c:pt idx="12">
                  <c:v>582.81434438205099</c:v>
                </c:pt>
                <c:pt idx="13">
                  <c:v>581.86932565404902</c:v>
                </c:pt>
                <c:pt idx="15">
                  <c:v>622.43277538616496</c:v>
                </c:pt>
                <c:pt idx="16">
                  <c:v>582.93793568579599</c:v>
                </c:pt>
                <c:pt idx="17">
                  <c:v>608.36309715560196</c:v>
                </c:pt>
                <c:pt idx="20">
                  <c:v>621.061422812866</c:v>
                </c:pt>
                <c:pt idx="21">
                  <c:v>622.61201854749095</c:v>
                </c:pt>
                <c:pt idx="25">
                  <c:v>625.09380661671798</c:v>
                </c:pt>
                <c:pt idx="26">
                  <c:v>626.97901851551705</c:v>
                </c:pt>
                <c:pt idx="27">
                  <c:v>639.34870477160405</c:v>
                </c:pt>
                <c:pt idx="28">
                  <c:v>646.27304443888602</c:v>
                </c:pt>
                <c:pt idx="29">
                  <c:v>645.69182592566995</c:v>
                </c:pt>
                <c:pt idx="30">
                  <c:v>614.15238009175403</c:v>
                </c:pt>
                <c:pt idx="31">
                  <c:v>622.61201854749095</c:v>
                </c:pt>
                <c:pt idx="32">
                  <c:v>269.91505811923298</c:v>
                </c:pt>
                <c:pt idx="33">
                  <c:v>640.53390116983098</c:v>
                </c:pt>
                <c:pt idx="35">
                  <c:v>637.75512799054297</c:v>
                </c:pt>
                <c:pt idx="36">
                  <c:v>541.12404152987096</c:v>
                </c:pt>
                <c:pt idx="37">
                  <c:v>606.875035957097</c:v>
                </c:pt>
                <c:pt idx="38">
                  <c:v>633.53458700827196</c:v>
                </c:pt>
                <c:pt idx="41">
                  <c:v>625.61812562056605</c:v>
                </c:pt>
                <c:pt idx="42">
                  <c:v>636.82624246896796</c:v>
                </c:pt>
                <c:pt idx="43">
                  <c:v>647.83299739306699</c:v>
                </c:pt>
                <c:pt idx="44">
                  <c:v>609.62180472165801</c:v>
                </c:pt>
                <c:pt idx="45">
                  <c:v>131.47359932835599</c:v>
                </c:pt>
                <c:pt idx="47">
                  <c:v>638.95558499316701</c:v>
                </c:pt>
                <c:pt idx="48">
                  <c:v>572.96350451764602</c:v>
                </c:pt>
                <c:pt idx="49">
                  <c:v>637.89937762000102</c:v>
                </c:pt>
                <c:pt idx="51">
                  <c:v>630.26431467924101</c:v>
                </c:pt>
                <c:pt idx="52">
                  <c:v>262.10212340815502</c:v>
                </c:pt>
                <c:pt idx="53">
                  <c:v>634.84073255887404</c:v>
                </c:pt>
              </c:numCache>
            </c:numRef>
          </c:xVal>
          <c:yVal>
            <c:numRef>
              <c:f>Sheet1!$W$3:$W$58</c:f>
              <c:numCache>
                <c:formatCode>General</c:formatCode>
                <c:ptCount val="56"/>
                <c:pt idx="0">
                  <c:v>625.27275099079702</c:v>
                </c:pt>
                <c:pt idx="1">
                  <c:v>630.60437622521795</c:v>
                </c:pt>
                <c:pt idx="2">
                  <c:v>642.89012188325205</c:v>
                </c:pt>
                <c:pt idx="3">
                  <c:v>650.38984232846701</c:v>
                </c:pt>
                <c:pt idx="4">
                  <c:v>649.66975781970405</c:v>
                </c:pt>
                <c:pt idx="5">
                  <c:v>624.68768690154695</c:v>
                </c:pt>
                <c:pt idx="6">
                  <c:v>629.79558074364604</c:v>
                </c:pt>
                <c:pt idx="7">
                  <c:v>641.86499755858199</c:v>
                </c:pt>
                <c:pt idx="8">
                  <c:v>649.16632464213603</c:v>
                </c:pt>
                <c:pt idx="9">
                  <c:v>648.27264473052696</c:v>
                </c:pt>
                <c:pt idx="10">
                  <c:v>624.10932158480898</c:v>
                </c:pt>
                <c:pt idx="11">
                  <c:v>628.98389199818496</c:v>
                </c:pt>
                <c:pt idx="12">
                  <c:v>640.83232829733697</c:v>
                </c:pt>
                <c:pt idx="13">
                  <c:v>647.93050560154404</c:v>
                </c:pt>
                <c:pt idx="14">
                  <c:v>646.85944014096299</c:v>
                </c:pt>
                <c:pt idx="15">
                  <c:v>623.50837100812305</c:v>
                </c:pt>
                <c:pt idx="16">
                  <c:v>628.12878068727798</c:v>
                </c:pt>
                <c:pt idx="17">
                  <c:v>639.74438540888298</c:v>
                </c:pt>
                <c:pt idx="18">
                  <c:v>646.62643835586402</c:v>
                </c:pt>
                <c:pt idx="19">
                  <c:v>645.36400039249099</c:v>
                </c:pt>
                <c:pt idx="20">
                  <c:v>622.97396111859496</c:v>
                </c:pt>
                <c:pt idx="21">
                  <c:v>627.35847571568604</c:v>
                </c:pt>
                <c:pt idx="22">
                  <c:v>638.74088322770103</c:v>
                </c:pt>
                <c:pt idx="23">
                  <c:v>645.40883655889104</c:v>
                </c:pt>
                <c:pt idx="24">
                  <c:v>643.95785326609098</c:v>
                </c:pt>
                <c:pt idx="25">
                  <c:v>625.051283610518</c:v>
                </c:pt>
                <c:pt idx="26">
                  <c:v>630.29947613585398</c:v>
                </c:pt>
                <c:pt idx="27">
                  <c:v>642.50494116215896</c:v>
                </c:pt>
                <c:pt idx="28">
                  <c:v>649.92977817221504</c:v>
                </c:pt>
                <c:pt idx="29">
                  <c:v>649.14516954660405</c:v>
                </c:pt>
                <c:pt idx="30">
                  <c:v>623.39570049486395</c:v>
                </c:pt>
                <c:pt idx="31">
                  <c:v>627.97231993828302</c:v>
                </c:pt>
                <c:pt idx="32">
                  <c:v>639.54110226850901</c:v>
                </c:pt>
                <c:pt idx="33">
                  <c:v>646.37991548665696</c:v>
                </c:pt>
                <c:pt idx="34">
                  <c:v>645.07942155978401</c:v>
                </c:pt>
                <c:pt idx="35">
                  <c:v>639.18660749603202</c:v>
                </c:pt>
                <c:pt idx="36">
                  <c:v>639.33230785415105</c:v>
                </c:pt>
                <c:pt idx="37">
                  <c:v>639.49353664406101</c:v>
                </c:pt>
                <c:pt idx="38">
                  <c:v>637.322024752993</c:v>
                </c:pt>
                <c:pt idx="39">
                  <c:v>636.98304364348405</c:v>
                </c:pt>
                <c:pt idx="40">
                  <c:v>636.767710799258</c:v>
                </c:pt>
                <c:pt idx="41">
                  <c:v>625.54421326162003</c:v>
                </c:pt>
                <c:pt idx="42">
                  <c:v>643.36007004369901</c:v>
                </c:pt>
                <c:pt idx="43">
                  <c:v>650.30908934443596</c:v>
                </c:pt>
                <c:pt idx="44">
                  <c:v>622.561843100175</c:v>
                </c:pt>
                <c:pt idx="45">
                  <c:v>637.94537908561699</c:v>
                </c:pt>
                <c:pt idx="46">
                  <c:v>642.84109911144196</c:v>
                </c:pt>
                <c:pt idx="47">
                  <c:v>638.86325557680198</c:v>
                </c:pt>
                <c:pt idx="48">
                  <c:v>640.30969810019405</c:v>
                </c:pt>
                <c:pt idx="49">
                  <c:v>638.135575641679</c:v>
                </c:pt>
                <c:pt idx="50">
                  <c:v>638.06575481910704</c:v>
                </c:pt>
                <c:pt idx="51">
                  <c:v>637.15055046321902</c:v>
                </c:pt>
                <c:pt idx="52">
                  <c:v>634.85247264829695</c:v>
                </c:pt>
                <c:pt idx="53">
                  <c:v>636.37825249721504</c:v>
                </c:pt>
                <c:pt idx="54">
                  <c:v>632.04753213626998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E-4E45-98E9-DF74BD51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21631"/>
        <c:axId val="1443594943"/>
      </c:scatterChart>
      <c:valAx>
        <c:axId val="17977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594943"/>
        <c:crosses val="autoZero"/>
        <c:crossBetween val="midCat"/>
      </c:valAx>
      <c:valAx>
        <c:axId val="1443594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_xlchart.v1.76</cx:f>
      </cx:numDim>
    </cx:data>
    <cx:data id="2">
      <cx:numDim type="val">
        <cx:f>_xlchart.v1.77</cx:f>
      </cx:numDim>
    </cx:data>
  </cx:chartData>
  <cx:chart>
    <cx:title pos="t" align="ctr" overlay="0">
      <cx:tx>
        <cx:txData>
          <cx:v>Execution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Execution time</a:t>
          </a:r>
        </a:p>
      </cx:txPr>
    </cx:title>
    <cx:plotArea>
      <cx:plotAreaRegion>
        <cx:series layoutId="boxWhisker" uniqueId="{45E89A02-B544-4F4D-9E17-9A8F468ED69D}">
          <cx:tx>
            <cx:txData>
              <cx:v>Optimiser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B7B2-4CBB-8ADE-FD99084D7BBA}">
          <cx:tx>
            <cx:txData>
              <cx:v>Baseline correlation</cx:v>
            </cx:txData>
          </cx:tx>
          <cx:dataId val="1"/>
          <cx:layoutPr>
            <cx:statistics quartileMethod="exclusive"/>
          </cx:layoutPr>
        </cx:series>
        <cx:series layoutId="boxWhisker" uniqueId="{00000002-B7B2-4CBB-8ADE-FD99084D7BBA}">
          <cx:tx>
            <cx:txData>
              <cx:v>Conservative correlation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  <cx:numFmt formatCode="General" sourceLinked="0"/>
      </cx:axis>
      <cx:axis id="1">
        <cx:valScaling/>
        <cx:majorGridlines/>
        <cx:tickLabels/>
      </cx:axis>
    </cx:plotArea>
    <cx:legend pos="r" align="ctr" overlay="1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_xlchart.v1.68</cx:f>
      </cx:numDim>
    </cx:data>
    <cx:data id="1">
      <cx:strDim type="cat">
        <cx:f>_xlchart.v1.54</cx:f>
      </cx:strDim>
      <cx:numDim type="val">
        <cx:f>_xlchart.v1.70</cx:f>
      </cx:numDim>
    </cx:data>
    <cx:data id="2">
      <cx:strDim type="cat">
        <cx:f>_xlchart.v1.54</cx:f>
      </cx:strDim>
      <cx:numDim type="val">
        <cx:f>_xlchart.v1.56</cx:f>
      </cx:numDim>
    </cx:data>
    <cx:data id="3">
      <cx:strDim type="cat">
        <cx:f>_xlchart.v1.54</cx:f>
      </cx:strDim>
      <cx:numDim type="val">
        <cx:f>_xlchart.v1.58</cx:f>
      </cx:numDim>
    </cx:data>
    <cx:data id="4">
      <cx:strDim type="cat">
        <cx:f>_xlchart.v1.54</cx:f>
      </cx:strDim>
      <cx:numDim type="val">
        <cx:f>_xlchart.v1.60</cx:f>
      </cx:numDim>
    </cx:data>
    <cx:data id="5">
      <cx:strDim type="cat">
        <cx:f>_xlchart.v1.54</cx:f>
      </cx:strDim>
      <cx:numDim type="val">
        <cx:f>_xlchart.v1.62</cx:f>
      </cx:numDim>
    </cx:data>
    <cx:data id="6">
      <cx:strDim type="cat">
        <cx:f>_xlchart.v1.54</cx:f>
      </cx:strDim>
      <cx:numDim type="val">
        <cx:f>_xlchart.v1.64</cx:f>
      </cx:numDim>
    </cx:data>
    <cx:data id="7">
      <cx:strDim type="cat">
        <cx:f>_xlchart.v1.54</cx:f>
      </cx:strDim>
      <cx:numDim type="val">
        <cx:f>_xlchart.v1.66</cx:f>
      </cx:numDim>
    </cx:data>
  </cx:chartData>
  <cx:chart>
    <cx:title pos="t" align="ctr" overlay="0"/>
    <cx:plotArea>
      <cx:plotAreaRegion>
        <cx:series layoutId="boxWhisker" uniqueId="{41688B7F-823D-45C1-892A-6AD3B6F6E911}">
          <cx:tx>
            <cx:txData>
              <cx:f>_xlchart.v1.67</cx:f>
              <cx:v>General correlation errors 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4F0CC2-53DD-4623-8559-5F4DD71A4C8C}">
          <cx:tx>
            <cx:txData>
              <cx:f>_xlchart.v1.69</cx:f>
              <cx:v>Power/cooling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0668D3-08AE-4ADA-A4B3-CCC8BDF30178}">
          <cx:tx>
            <cx:txData>
              <cx:f>_xlchart.v1.55</cx:f>
              <cx:v>ESM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11359FA-F189-43E3-85CE-D8128C7E8106}">
          <cx:tx>
            <cx:txData>
              <cx:f>_xlchart.v1.57</cx:f>
              <cx:v>Average efficiency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18A8288-893D-4AE3-AA36-EB188C1F9641}">
          <cx:tx>
            <cx:txData>
              <cx:f>_xlchart.v1.59</cx:f>
              <cx:v>Conservative correlation errors Weight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A8E1BB-1F3E-410B-BB11-7C3ED092D682}">
          <cx:tx>
            <cx:txData>
              <cx:f>_xlchart.v1.61</cx:f>
              <cx:v>Power/cooling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FC4DCF4-73B3-4952-843B-8EF1CC63A3C5}">
          <cx:tx>
            <cx:txData>
              <cx:f>_xlchart.v1.63</cx:f>
              <cx:v>ESM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9773979-DA01-4376-9097-355D9E83F1B8}">
          <cx:tx>
            <cx:txData>
              <cx:f>_xlchart.v1.65</cx:f>
              <cx:v>Average efficiency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5" min="-0.5"/>
        <cx:majorGridlines/>
        <cx:tickLabels/>
        <cx:numFmt formatCode="0.00%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683417</xdr:colOff>
      <xdr:row>59</xdr:row>
      <xdr:rowOff>-1</xdr:rowOff>
    </xdr:from>
    <xdr:to>
      <xdr:col>11</xdr:col>
      <xdr:colOff>126204</xdr:colOff>
      <xdr:row>74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20B58-5782-7766-8FBD-1FE2BD164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297654</xdr:colOff>
      <xdr:row>58</xdr:row>
      <xdr:rowOff>130969</xdr:rowOff>
    </xdr:from>
    <xdr:to>
      <xdr:col>18</xdr:col>
      <xdr:colOff>335755</xdr:colOff>
      <xdr:row>73</xdr:row>
      <xdr:rowOff>159544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51549-3773-02D6-5607-8205A5755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535780</xdr:colOff>
      <xdr:row>74</xdr:row>
      <xdr:rowOff>90488</xdr:rowOff>
    </xdr:from>
    <xdr:to>
      <xdr:col>10</xdr:col>
      <xdr:colOff>621505</xdr:colOff>
      <xdr:row>89</xdr:row>
      <xdr:rowOff>119061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733291-E39C-D8F5-7E6E-01ED26E7A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30955</xdr:colOff>
      <xdr:row>75</xdr:row>
      <xdr:rowOff>80961</xdr:rowOff>
    </xdr:from>
    <xdr:to>
      <xdr:col>18</xdr:col>
      <xdr:colOff>69056</xdr:colOff>
      <xdr:row>90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9DBF47-C49B-1DC7-2BCC-075279E64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521492</xdr:colOff>
      <xdr:row>90</xdr:row>
      <xdr:rowOff>47626</xdr:rowOff>
    </xdr:from>
    <xdr:to>
      <xdr:col>10</xdr:col>
      <xdr:colOff>607218</xdr:colOff>
      <xdr:row>105</xdr:row>
      <xdr:rowOff>76198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CBD45B-AD13-9DF9-A5E9-22A9F0FA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57149</xdr:colOff>
      <xdr:row>91</xdr:row>
      <xdr:rowOff>71435</xdr:rowOff>
    </xdr:from>
    <xdr:to>
      <xdr:col>18</xdr:col>
      <xdr:colOff>95249</xdr:colOff>
      <xdr:row>106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810D861-E70B-DCDF-2FF3-ACB2280E7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5087" y="16323468"/>
              <a:ext cx="4538662" cy="2707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183355</xdr:colOff>
      <xdr:row>62</xdr:row>
      <xdr:rowOff>171449</xdr:rowOff>
    </xdr:from>
    <xdr:to>
      <xdr:col>28</xdr:col>
      <xdr:colOff>221455</xdr:colOff>
      <xdr:row>78</xdr:row>
      <xdr:rowOff>21431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97138FD-3D25-821C-84AB-13327B5E7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0668" y="11244262"/>
              <a:ext cx="4538662" cy="2707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abSelected="1" zoomScaleNormal="100" workbookViewId="0">
      <selection activeCell="G2" activeCellId="1" sqref="B1:B1048576 G1:G1048576"/>
    </sheetView>
  </sheetViews>
  <sheetFormatPr defaultRowHeight="14.25" x14ac:dyDescent="0.45"/>
  <cols>
    <col min="2" max="2" width="8.73046875" bestFit="1" customWidth="1"/>
    <col min="3" max="3" width="14.6640625" bestFit="1" customWidth="1"/>
    <col min="4" max="4" width="11.59765625" bestFit="1" customWidth="1"/>
  </cols>
  <sheetData>
    <row r="1" spans="1:34" x14ac:dyDescent="0.45">
      <c r="E1" s="1" t="s">
        <v>3</v>
      </c>
      <c r="F1" s="1"/>
      <c r="G1" s="1"/>
      <c r="H1" s="1"/>
      <c r="I1" s="1"/>
      <c r="J1" s="1"/>
      <c r="K1" s="1"/>
      <c r="L1" s="1"/>
      <c r="M1" s="1" t="s">
        <v>13</v>
      </c>
      <c r="N1" s="1"/>
      <c r="O1" s="1"/>
      <c r="P1" s="1"/>
      <c r="Q1" s="1"/>
      <c r="R1" s="1"/>
      <c r="S1" s="1" t="s">
        <v>14</v>
      </c>
      <c r="T1" s="1"/>
      <c r="U1" s="1"/>
      <c r="V1" s="1"/>
      <c r="W1" s="1"/>
      <c r="X1" s="1"/>
      <c r="Y1" s="3" t="s">
        <v>15</v>
      </c>
      <c r="Z1" s="3"/>
      <c r="AA1" s="3"/>
      <c r="AB1" s="3"/>
      <c r="AC1" s="3"/>
      <c r="AD1" s="3" t="s">
        <v>16</v>
      </c>
      <c r="AE1" s="3"/>
      <c r="AF1" s="3"/>
      <c r="AG1" s="3"/>
      <c r="AH1" s="3"/>
    </row>
    <row r="2" spans="1:34" x14ac:dyDescent="0.45">
      <c r="B2" t="s">
        <v>0</v>
      </c>
      <c r="C2" t="s">
        <v>1</v>
      </c>
      <c r="D2" t="s">
        <v>2</v>
      </c>
      <c r="E2" t="s">
        <v>4</v>
      </c>
      <c r="F2" t="s">
        <v>8</v>
      </c>
      <c r="G2" t="s">
        <v>18</v>
      </c>
      <c r="H2" t="s">
        <v>5</v>
      </c>
      <c r="I2" t="s">
        <v>17</v>
      </c>
      <c r="J2" t="s">
        <v>6</v>
      </c>
      <c r="K2" t="s">
        <v>9</v>
      </c>
      <c r="L2" t="s">
        <v>7</v>
      </c>
      <c r="M2" t="s">
        <v>4</v>
      </c>
      <c r="N2" t="s">
        <v>8</v>
      </c>
      <c r="O2" t="s">
        <v>5</v>
      </c>
      <c r="P2" t="s">
        <v>6</v>
      </c>
      <c r="Q2" t="s">
        <v>9</v>
      </c>
      <c r="R2" t="s">
        <v>7</v>
      </c>
      <c r="S2" t="s">
        <v>4</v>
      </c>
      <c r="T2" t="s">
        <v>8</v>
      </c>
      <c r="U2" t="s">
        <v>5</v>
      </c>
      <c r="V2" t="s">
        <v>6</v>
      </c>
      <c r="W2" t="s">
        <v>9</v>
      </c>
      <c r="X2" t="s">
        <v>7</v>
      </c>
      <c r="Y2" t="s">
        <v>4</v>
      </c>
      <c r="Z2" t="s">
        <v>8</v>
      </c>
      <c r="AA2" t="s">
        <v>5</v>
      </c>
      <c r="AB2" t="s">
        <v>6</v>
      </c>
      <c r="AC2" t="s">
        <v>9</v>
      </c>
      <c r="AD2" t="s">
        <v>4</v>
      </c>
      <c r="AE2" t="s">
        <v>8</v>
      </c>
      <c r="AF2" t="s">
        <v>5</v>
      </c>
      <c r="AG2" t="s">
        <v>6</v>
      </c>
      <c r="AH2" t="s">
        <v>9</v>
      </c>
    </row>
    <row r="3" spans="1:34" x14ac:dyDescent="0.45">
      <c r="A3" s="2" t="s">
        <v>10</v>
      </c>
      <c r="B3">
        <v>1.4999999999999999E-2</v>
      </c>
      <c r="C3">
        <v>10</v>
      </c>
      <c r="D3">
        <v>1.8169999999999999</v>
      </c>
      <c r="E3">
        <v>147.160365352913</v>
      </c>
      <c r="F3">
        <v>7486.5848464782102</v>
      </c>
      <c r="G3">
        <f>F3/B3</f>
        <v>499105.65643188072</v>
      </c>
      <c r="H3">
        <f>E3+0.27*F3</f>
        <v>2168.5382739020297</v>
      </c>
      <c r="I3">
        <f>H3/(B3*3600)</f>
        <v>40.158116183370922</v>
      </c>
      <c r="J3">
        <v>0.49801342683440197</v>
      </c>
      <c r="K3">
        <v>625.22078811761901</v>
      </c>
      <c r="L3">
        <v>2.9790718555450399</v>
      </c>
      <c r="M3">
        <v>76.993834448128595</v>
      </c>
      <c r="N3">
        <v>7833.4024927273404</v>
      </c>
      <c r="O3">
        <f>M3+0.27*N3</f>
        <v>2192.0125074845105</v>
      </c>
      <c r="P3">
        <v>0.54365865493638399</v>
      </c>
      <c r="Q3">
        <v>625.60801668090596</v>
      </c>
      <c r="R3">
        <v>0</v>
      </c>
      <c r="S3">
        <v>124.314581151951</v>
      </c>
      <c r="T3">
        <v>8285.1585397530598</v>
      </c>
      <c r="U3">
        <f>S3+0.27*T3</f>
        <v>2361.3073868852775</v>
      </c>
      <c r="V3">
        <v>0.49870880449073401</v>
      </c>
      <c r="W3">
        <v>625.27275099079702</v>
      </c>
      <c r="X3">
        <v>3.9908885955810504E-3</v>
      </c>
      <c r="Y3">
        <f>(M3-E3)/E3</f>
        <v>-0.47680318499151836</v>
      </c>
      <c r="Z3">
        <f>(N3-F3)/F3</f>
        <v>4.6325214147847106E-2</v>
      </c>
      <c r="AA3">
        <f>(O3-H3)/H3</f>
        <v>1.0824910892737747E-2</v>
      </c>
      <c r="AB3">
        <f t="shared" ref="AB3:AC3" si="0">(P3-J3)/J3</f>
        <v>9.1654613394911211E-2</v>
      </c>
      <c r="AC3">
        <f t="shared" si="0"/>
        <v>6.1934691015761052E-4</v>
      </c>
      <c r="AD3">
        <f>(S3-E3)/E3</f>
        <v>-0.15524413891046224</v>
      </c>
      <c r="AE3">
        <f>(T3-F3)/F3</f>
        <v>0.10666728684047565</v>
      </c>
      <c r="AF3">
        <f>(U3-H3)/H3</f>
        <v>8.8893571906564731E-2</v>
      </c>
      <c r="AG3">
        <f t="shared" ref="AG3:AH3" si="1">(V3-J3)/J3</f>
        <v>1.3963030289206766E-3</v>
      </c>
      <c r="AH3">
        <f t="shared" si="1"/>
        <v>8.3111237127063683E-5</v>
      </c>
    </row>
    <row r="4" spans="1:34" x14ac:dyDescent="0.45">
      <c r="A4" s="2"/>
      <c r="B4">
        <v>1.4999999999999999E-2</v>
      </c>
      <c r="C4">
        <v>15</v>
      </c>
      <c r="D4">
        <v>1.49</v>
      </c>
      <c r="E4">
        <v>124.23548776289999</v>
      </c>
      <c r="F4">
        <v>7179.2261530920496</v>
      </c>
      <c r="G4">
        <f t="shared" ref="G4:G56" si="2">F4/B4</f>
        <v>478615.07687280333</v>
      </c>
      <c r="H4">
        <f t="shared" ref="H4:H24" si="3">E4+0.27*F4</f>
        <v>2062.6265490977535</v>
      </c>
      <c r="I4">
        <f>H4/(B4*3600)</f>
        <v>38.196787946254695</v>
      </c>
      <c r="J4">
        <v>0.53560353828239404</v>
      </c>
      <c r="K4">
        <v>630.64648800383895</v>
      </c>
      <c r="L4">
        <v>4.5167944431304896</v>
      </c>
      <c r="M4">
        <v>89.955121933612901</v>
      </c>
      <c r="N4">
        <v>7563.7827616506802</v>
      </c>
      <c r="O4">
        <f t="shared" ref="O4:O57" si="4">M4+0.27*N4</f>
        <v>2132.176467579297</v>
      </c>
      <c r="P4">
        <v>0.56971953185521496</v>
      </c>
      <c r="Q4">
        <v>631.06486103367399</v>
      </c>
      <c r="R4">
        <v>9.794235229492181E-4</v>
      </c>
      <c r="S4">
        <v>145.554678682092</v>
      </c>
      <c r="T4">
        <v>8068.4022669997303</v>
      </c>
      <c r="U4">
        <f t="shared" ref="U4:U58" si="5">S4+0.27*T4</f>
        <v>2324.0232907720192</v>
      </c>
      <c r="V4">
        <v>0.522568764979225</v>
      </c>
      <c r="W4">
        <v>630.60437622521795</v>
      </c>
      <c r="X4">
        <v>5.9852600097656198E-3</v>
      </c>
      <c r="Y4">
        <f>(M4-E4)/E4</f>
        <v>-0.27593054485937407</v>
      </c>
      <c r="Z4">
        <f>(N4-F4)/F4</f>
        <v>5.3565189389249757E-2</v>
      </c>
      <c r="AA4">
        <f>(O4-H4)/H4</f>
        <v>3.3719103689403417E-2</v>
      </c>
      <c r="AB4">
        <f t="shared" ref="AB4:AB56" si="6">(P4-J4)/J4</f>
        <v>6.3696355857218862E-2</v>
      </c>
      <c r="AC4">
        <f t="shared" ref="AC4:AC56" si="7">(Q4-K4)/K4</f>
        <v>6.6340340871364931E-4</v>
      </c>
      <c r="AD4">
        <f>(S4-E4)/E4</f>
        <v>0.17160306851999566</v>
      </c>
      <c r="AE4">
        <f>(T4-F4)/F4</f>
        <v>0.1238540331432125</v>
      </c>
      <c r="AF4">
        <f>(U4-H4)/H4</f>
        <v>0.12673003835260799</v>
      </c>
      <c r="AG4">
        <f t="shared" ref="AG4:AG56" si="8">(V4-J4)/J4</f>
        <v>-2.433660790399135E-2</v>
      </c>
      <c r="AH4">
        <f t="shared" ref="AH4:AH56" si="9">(W4-K4)/K4</f>
        <v>-6.677556986688519E-5</v>
      </c>
    </row>
    <row r="5" spans="1:34" x14ac:dyDescent="0.45">
      <c r="A5" s="2"/>
      <c r="B5">
        <v>1.4999999999999999E-2</v>
      </c>
      <c r="C5">
        <v>20</v>
      </c>
      <c r="D5">
        <v>1.35</v>
      </c>
      <c r="E5">
        <v>179.17567276756299</v>
      </c>
      <c r="F5">
        <v>6889.39279203154</v>
      </c>
      <c r="G5">
        <f t="shared" si="2"/>
        <v>459292.85280210269</v>
      </c>
      <c r="H5">
        <f t="shared" si="3"/>
        <v>2039.3117266160789</v>
      </c>
      <c r="I5">
        <f>H5/(B5*3600)</f>
        <v>37.76503197437183</v>
      </c>
      <c r="J5">
        <v>0.57771368879433405</v>
      </c>
      <c r="K5">
        <v>622.30342871689697</v>
      </c>
      <c r="L5">
        <v>14.358590602874701</v>
      </c>
      <c r="M5">
        <v>107.816508905456</v>
      </c>
      <c r="N5">
        <v>7452.3388545882699</v>
      </c>
      <c r="O5">
        <f t="shared" si="4"/>
        <v>2119.9479996442892</v>
      </c>
      <c r="P5">
        <v>0.58766693868028996</v>
      </c>
      <c r="Q5">
        <v>643.46977782956003</v>
      </c>
      <c r="R5">
        <v>1.0154247283935499E-3</v>
      </c>
      <c r="S5">
        <v>175.12655873025</v>
      </c>
      <c r="T5">
        <v>7960.0871066093596</v>
      </c>
      <c r="U5">
        <f t="shared" si="5"/>
        <v>2324.3500775147772</v>
      </c>
      <c r="V5">
        <v>0.53903168969703896</v>
      </c>
      <c r="W5">
        <v>642.89012188325205</v>
      </c>
      <c r="X5">
        <v>1.09350681304931E-2</v>
      </c>
      <c r="Y5">
        <f>(M5-E5)/E5</f>
        <v>-0.39826368591163713</v>
      </c>
      <c r="Z5">
        <f>(N5-F5)/F5</f>
        <v>8.1711999816275346E-2</v>
      </c>
      <c r="AA5">
        <f>(O5-H5)/H5</f>
        <v>3.9540925487646608E-2</v>
      </c>
      <c r="AB5">
        <f t="shared" si="6"/>
        <v>1.7228689710863457E-2</v>
      </c>
      <c r="AC5">
        <f t="shared" si="7"/>
        <v>3.4012907748724959E-2</v>
      </c>
      <c r="AD5">
        <f>(S5-E5)/E5</f>
        <v>-2.2598570301258104E-2</v>
      </c>
      <c r="AE5">
        <f>(T5-F5)/F5</f>
        <v>0.15541200028777774</v>
      </c>
      <c r="AF5">
        <f>(U5-H5)/H5</f>
        <v>0.13977183928210682</v>
      </c>
      <c r="AG5">
        <f t="shared" si="8"/>
        <v>-6.6957040914199059E-2</v>
      </c>
      <c r="AH5">
        <f t="shared" si="9"/>
        <v>3.3081439401357583E-2</v>
      </c>
    </row>
    <row r="6" spans="1:34" x14ac:dyDescent="0.45">
      <c r="A6" s="2"/>
      <c r="B6">
        <v>1.4999999999999999E-2</v>
      </c>
      <c r="C6">
        <v>25</v>
      </c>
      <c r="D6">
        <v>1.272</v>
      </c>
      <c r="E6">
        <v>671.33363361501699</v>
      </c>
      <c r="F6">
        <v>7375.7976759208505</v>
      </c>
      <c r="G6">
        <f t="shared" si="2"/>
        <v>491719.84506139002</v>
      </c>
      <c r="H6">
        <f t="shared" si="3"/>
        <v>2662.7990061136466</v>
      </c>
      <c r="I6">
        <f>H6/(B6*3600)</f>
        <v>49.311092705808271</v>
      </c>
      <c r="J6">
        <v>0.53874144508132804</v>
      </c>
      <c r="K6">
        <v>650.24530903308698</v>
      </c>
      <c r="L6">
        <v>7.2763023376464799</v>
      </c>
      <c r="M6">
        <v>126.63338975209901</v>
      </c>
      <c r="N6">
        <v>7367.3868468781202</v>
      </c>
      <c r="O6">
        <f t="shared" si="4"/>
        <v>2115.8278384091918</v>
      </c>
      <c r="P6">
        <v>0.59906604424412802</v>
      </c>
      <c r="Q6">
        <v>651.08072380593103</v>
      </c>
      <c r="R6">
        <v>0</v>
      </c>
      <c r="S6">
        <v>206.40629217002299</v>
      </c>
      <c r="T6">
        <v>7887.6876157926299</v>
      </c>
      <c r="U6">
        <f t="shared" si="5"/>
        <v>2336.0819484340332</v>
      </c>
      <c r="V6">
        <v>0.54948921960934904</v>
      </c>
      <c r="W6">
        <v>650.38984232846701</v>
      </c>
      <c r="X6">
        <v>1.09710693359375E-2</v>
      </c>
      <c r="Y6">
        <f>(M6-E6)/E6</f>
        <v>-0.81137040748249156</v>
      </c>
      <c r="Z6">
        <f>(N6-F6)/F6</f>
        <v>-1.1403280583723691E-3</v>
      </c>
      <c r="AA6">
        <f>(O6-H6)/H6</f>
        <v>-0.20541211201019591</v>
      </c>
      <c r="AB6">
        <f t="shared" si="6"/>
        <v>0.1119731918038966</v>
      </c>
      <c r="AC6">
        <f t="shared" si="7"/>
        <v>1.2847686269145196E-3</v>
      </c>
      <c r="AD6">
        <f>(S6-E6)/E6</f>
        <v>-0.69254289993105167</v>
      </c>
      <c r="AE6">
        <f>(T6-F6)/F6</f>
        <v>6.9401299000229316E-2</v>
      </c>
      <c r="AF6">
        <f>(U6-H6)/H6</f>
        <v>-0.12269685279643271</v>
      </c>
      <c r="AG6">
        <f t="shared" si="8"/>
        <v>1.9949782267815921E-2</v>
      </c>
      <c r="AH6">
        <f t="shared" si="9"/>
        <v>2.2227502970371217E-4</v>
      </c>
    </row>
    <row r="7" spans="1:34" x14ac:dyDescent="0.45">
      <c r="A7" s="2"/>
      <c r="B7">
        <v>1.4999999999999999E-2</v>
      </c>
      <c r="C7">
        <v>30</v>
      </c>
      <c r="D7">
        <v>1.222</v>
      </c>
      <c r="E7">
        <v>203.478935290446</v>
      </c>
      <c r="F7">
        <v>7230.0912578698899</v>
      </c>
      <c r="G7">
        <f t="shared" si="2"/>
        <v>482006.08385799266</v>
      </c>
      <c r="H7">
        <f t="shared" si="3"/>
        <v>2155.6035749153166</v>
      </c>
      <c r="I7">
        <f>H7/(B7*3600)</f>
        <v>39.91858472065401</v>
      </c>
      <c r="J7">
        <v>0.59441438754115405</v>
      </c>
      <c r="K7">
        <v>634.94089478929004</v>
      </c>
      <c r="L7">
        <v>15.465119361877401</v>
      </c>
      <c r="M7">
        <v>145.87467574900199</v>
      </c>
      <c r="N7">
        <v>7297.3594558219402</v>
      </c>
      <c r="O7">
        <f t="shared" si="4"/>
        <v>2116.1617288209259</v>
      </c>
      <c r="P7">
        <v>0.60766969590981801</v>
      </c>
      <c r="Q7">
        <v>650.45830262727304</v>
      </c>
      <c r="R7">
        <v>9.9730491638183594E-4</v>
      </c>
      <c r="S7">
        <v>238.45394389386101</v>
      </c>
      <c r="T7">
        <v>7824.1021773754301</v>
      </c>
      <c r="U7">
        <f t="shared" si="5"/>
        <v>2350.9615317852272</v>
      </c>
      <c r="V7">
        <v>0.557382184223847</v>
      </c>
      <c r="W7">
        <v>649.66975781970405</v>
      </c>
      <c r="X7">
        <v>1.69546604156494E-2</v>
      </c>
      <c r="Y7">
        <f>(M7-E7)/E7</f>
        <v>-0.28309691840690848</v>
      </c>
      <c r="Z7">
        <f>(N7-F7)/F7</f>
        <v>9.3039210091337993E-3</v>
      </c>
      <c r="AA7">
        <f>(O7-H7)/H7</f>
        <v>-1.8297356041423431E-2</v>
      </c>
      <c r="AB7">
        <f t="shared" si="6"/>
        <v>2.2299777136108145E-2</v>
      </c>
      <c r="AC7">
        <f t="shared" si="7"/>
        <v>2.4439137509220554E-2</v>
      </c>
      <c r="AD7">
        <f>(S7-E7)/E7</f>
        <v>0.171885156335675</v>
      </c>
      <c r="AE7">
        <f>(T7-F7)/F7</f>
        <v>8.2158149644233694E-2</v>
      </c>
      <c r="AF7">
        <f>(U7-H7)/H7</f>
        <v>9.062796107006145E-2</v>
      </c>
      <c r="AG7">
        <f t="shared" si="8"/>
        <v>-6.2300314550752939E-2</v>
      </c>
      <c r="AH7">
        <f t="shared" si="9"/>
        <v>2.3197219066039037E-2</v>
      </c>
    </row>
    <row r="8" spans="1:34" x14ac:dyDescent="0.45">
      <c r="A8" s="2"/>
      <c r="B8">
        <v>0.03</v>
      </c>
      <c r="C8">
        <v>10</v>
      </c>
      <c r="D8">
        <v>1.8169999999999999</v>
      </c>
      <c r="E8">
        <v>150.86501628155801</v>
      </c>
      <c r="F8">
        <v>13390.5056586255</v>
      </c>
      <c r="G8">
        <f t="shared" si="2"/>
        <v>446350.18862084998</v>
      </c>
      <c r="H8">
        <f t="shared" si="3"/>
        <v>3766.301544110443</v>
      </c>
      <c r="I8">
        <f>H8/(B8*3600)</f>
        <v>34.873162445467067</v>
      </c>
      <c r="J8">
        <v>0.63084114872951602</v>
      </c>
      <c r="K8">
        <v>624.21680753583803</v>
      </c>
      <c r="L8">
        <v>4.0069146156311</v>
      </c>
      <c r="M8">
        <v>100.32963348220299</v>
      </c>
      <c r="N8">
        <v>14879.6279376859</v>
      </c>
      <c r="O8">
        <f t="shared" si="4"/>
        <v>4117.8291766573957</v>
      </c>
      <c r="P8">
        <v>0.59018765582131905</v>
      </c>
      <c r="Q8">
        <v>625.11254535996</v>
      </c>
      <c r="R8">
        <v>0</v>
      </c>
      <c r="S8">
        <v>160.659576719033</v>
      </c>
      <c r="T8">
        <v>15882.4517448389</v>
      </c>
      <c r="U8">
        <f t="shared" si="5"/>
        <v>4448.9215478255364</v>
      </c>
      <c r="V8">
        <v>0.54134639378695104</v>
      </c>
      <c r="W8">
        <v>624.68768690154695</v>
      </c>
      <c r="X8">
        <v>3.9908885955810504E-3</v>
      </c>
      <c r="Y8">
        <f>(M8-E8)/E8</f>
        <v>-0.3349708503994146</v>
      </c>
      <c r="Z8">
        <f>(N8-F8)/F8</f>
        <v>0.11120732233895753</v>
      </c>
      <c r="AA8">
        <f>(O8-H8)/H8</f>
        <v>9.3334967588204462E-2</v>
      </c>
      <c r="AB8">
        <f t="shared" si="6"/>
        <v>-6.4443311902007611E-2</v>
      </c>
      <c r="AC8">
        <f t="shared" si="7"/>
        <v>1.4349787018039224E-3</v>
      </c>
      <c r="AD8">
        <f>(S8-E8)/E8</f>
        <v>6.4922675109751651E-2</v>
      </c>
      <c r="AE8">
        <f>(T8-F8)/F8</f>
        <v>0.18609798238711112</v>
      </c>
      <c r="AF8">
        <f>(U8-H8)/H8</f>
        <v>0.18124411859229406</v>
      </c>
      <c r="AG8">
        <f t="shared" si="8"/>
        <v>-0.14186575356221315</v>
      </c>
      <c r="AH8">
        <f t="shared" si="9"/>
        <v>7.543522699553232E-4</v>
      </c>
    </row>
    <row r="9" spans="1:34" x14ac:dyDescent="0.45">
      <c r="A9" s="2"/>
      <c r="B9">
        <v>0.03</v>
      </c>
      <c r="C9">
        <v>15</v>
      </c>
      <c r="D9">
        <v>1.49</v>
      </c>
      <c r="E9">
        <v>170.594650344857</v>
      </c>
      <c r="F9">
        <v>12980.2371243533</v>
      </c>
      <c r="G9">
        <f t="shared" si="2"/>
        <v>432674.57081177668</v>
      </c>
      <c r="H9">
        <f t="shared" si="3"/>
        <v>3675.2586739202484</v>
      </c>
      <c r="I9">
        <f>H9/(B9*3600)</f>
        <v>34.030172906668966</v>
      </c>
      <c r="J9">
        <v>0.664993759982068</v>
      </c>
      <c r="K9">
        <v>628.26061880200598</v>
      </c>
      <c r="L9">
        <v>5.87988185882568</v>
      </c>
      <c r="M9">
        <v>117.34624875255599</v>
      </c>
      <c r="N9">
        <v>14603.749780975801</v>
      </c>
      <c r="O9">
        <f t="shared" si="4"/>
        <v>4060.3586896160223</v>
      </c>
      <c r="P9">
        <v>0.61242613545944802</v>
      </c>
      <c r="Q9">
        <v>630.37544333342896</v>
      </c>
      <c r="R9">
        <v>0</v>
      </c>
      <c r="S9">
        <v>188.19464500419801</v>
      </c>
      <c r="T9">
        <v>15594.429387579299</v>
      </c>
      <c r="U9">
        <f t="shared" si="5"/>
        <v>4398.6905796506089</v>
      </c>
      <c r="V9">
        <v>0.56174008576255297</v>
      </c>
      <c r="W9">
        <v>629.79558074364604</v>
      </c>
      <c r="X9">
        <v>7.9443454742431606E-3</v>
      </c>
      <c r="Y9">
        <f>(M9-E9)/E9</f>
        <v>-0.31213406448947484</v>
      </c>
      <c r="Z9">
        <f>(N9-F9)/F9</f>
        <v>0.12507573175042341</v>
      </c>
      <c r="AA9">
        <f>(O9-H9)/H9</f>
        <v>0.1047817445962255</v>
      </c>
      <c r="AB9">
        <f t="shared" si="6"/>
        <v>-7.90498011951834E-2</v>
      </c>
      <c r="AC9">
        <f t="shared" si="7"/>
        <v>3.3661580371782966E-3</v>
      </c>
      <c r="AD9">
        <f>(S9-E9)/E9</f>
        <v>0.10316850278577099</v>
      </c>
      <c r="AE9">
        <f>(T9-F9)/F9</f>
        <v>0.20139788188624816</v>
      </c>
      <c r="AF9">
        <f>(U9-H9)/H9</f>
        <v>0.1968383642936091</v>
      </c>
      <c r="AG9">
        <f t="shared" si="8"/>
        <v>-0.15527014001198949</v>
      </c>
      <c r="AH9">
        <f t="shared" si="9"/>
        <v>2.4431929930082098E-3</v>
      </c>
    </row>
    <row r="10" spans="1:34" x14ac:dyDescent="0.45">
      <c r="A10" s="2"/>
      <c r="B10">
        <v>0.03</v>
      </c>
      <c r="C10">
        <v>20</v>
      </c>
      <c r="D10">
        <v>1.35</v>
      </c>
      <c r="E10">
        <v>414.76855292390297</v>
      </c>
      <c r="F10">
        <v>12421.3739842714</v>
      </c>
      <c r="G10">
        <f t="shared" si="2"/>
        <v>414045.79947571334</v>
      </c>
      <c r="H10">
        <f t="shared" si="3"/>
        <v>3768.5395286771814</v>
      </c>
      <c r="I10">
        <f>H10/(B10*3600)</f>
        <v>34.893884524788717</v>
      </c>
      <c r="J10">
        <v>0.70950424466339501</v>
      </c>
      <c r="K10">
        <v>460.12368577394</v>
      </c>
      <c r="L10">
        <v>29.785217523574801</v>
      </c>
      <c r="M10">
        <v>140.238310446166</v>
      </c>
      <c r="N10">
        <v>14411.435550337599</v>
      </c>
      <c r="O10">
        <f t="shared" si="4"/>
        <v>4031.3259090373181</v>
      </c>
      <c r="P10">
        <v>0.62423297178472603</v>
      </c>
      <c r="Q10">
        <v>642.598539672328</v>
      </c>
      <c r="R10">
        <v>0</v>
      </c>
      <c r="S10">
        <v>225.95224298064801</v>
      </c>
      <c r="T10">
        <v>15464.9078767838</v>
      </c>
      <c r="U10">
        <f t="shared" si="5"/>
        <v>4401.4773697122746</v>
      </c>
      <c r="V10">
        <v>0.57256954530077597</v>
      </c>
      <c r="W10">
        <v>641.86499755858199</v>
      </c>
      <c r="X10">
        <v>8.9778900146484306E-3</v>
      </c>
      <c r="Y10">
        <f>(M10-E10)/E10</f>
        <v>-0.66188779390925678</v>
      </c>
      <c r="Z10">
        <f>(N10-F10)/F10</f>
        <v>0.16021267603617118</v>
      </c>
      <c r="AA10">
        <f>(O10-H10)/H10</f>
        <v>6.9731623712695673E-2</v>
      </c>
      <c r="AB10">
        <f t="shared" si="6"/>
        <v>-0.12018430265927953</v>
      </c>
      <c r="AC10">
        <f t="shared" si="7"/>
        <v>0.39657783230928562</v>
      </c>
      <c r="AD10">
        <f>(S10-E10)/E10</f>
        <v>-0.45523294524668756</v>
      </c>
      <c r="AE10">
        <f>(T10-F10)/F10</f>
        <v>0.24502393184250656</v>
      </c>
      <c r="AF10">
        <f>(U10-H10)/H10</f>
        <v>0.16795308533151163</v>
      </c>
      <c r="AG10">
        <f t="shared" si="8"/>
        <v>-0.19300053578620094</v>
      </c>
      <c r="AH10">
        <f t="shared" si="9"/>
        <v>0.39498360419970208</v>
      </c>
    </row>
    <row r="11" spans="1:34" x14ac:dyDescent="0.45">
      <c r="A11" s="2"/>
      <c r="B11">
        <v>0.03</v>
      </c>
      <c r="C11">
        <v>25</v>
      </c>
      <c r="D11">
        <v>1.272</v>
      </c>
      <c r="E11">
        <v>328.11694821973703</v>
      </c>
      <c r="F11">
        <v>13845.658691762799</v>
      </c>
      <c r="G11">
        <f t="shared" si="2"/>
        <v>461521.95639209333</v>
      </c>
      <c r="H11">
        <f t="shared" si="3"/>
        <v>4066.444794995693</v>
      </c>
      <c r="I11">
        <f>H11/(B11*3600)</f>
        <v>37.652266620330494</v>
      </c>
      <c r="J11">
        <v>0.64630744555196395</v>
      </c>
      <c r="K11">
        <v>636.43927964444902</v>
      </c>
      <c r="L11">
        <v>7.9779789447784397</v>
      </c>
      <c r="M11">
        <v>164.249792865508</v>
      </c>
      <c r="N11">
        <v>14279.527831229399</v>
      </c>
      <c r="O11">
        <f t="shared" si="4"/>
        <v>4019.7223072974462</v>
      </c>
      <c r="P11">
        <v>0.63218439295846895</v>
      </c>
      <c r="Q11">
        <v>650.04068374762596</v>
      </c>
      <c r="R11">
        <v>0</v>
      </c>
      <c r="S11">
        <v>265.71364773485197</v>
      </c>
      <c r="T11">
        <v>15353.836574077999</v>
      </c>
      <c r="U11">
        <f t="shared" si="5"/>
        <v>4411.2495227359123</v>
      </c>
      <c r="V11">
        <v>0.57986313102900799</v>
      </c>
      <c r="W11">
        <v>649.16632464213603</v>
      </c>
      <c r="X11">
        <v>8.9776515960693307E-3</v>
      </c>
      <c r="Y11">
        <f>(M11-E11)/E11</f>
        <v>-0.49941691900806245</v>
      </c>
      <c r="Z11">
        <f>(N11-F11)/F11</f>
        <v>3.1336114021409622E-2</v>
      </c>
      <c r="AA11">
        <f>(O11-H11)/H11</f>
        <v>-1.1489763184722224E-2</v>
      </c>
      <c r="AB11">
        <f t="shared" si="6"/>
        <v>-2.185191071322648E-2</v>
      </c>
      <c r="AC11">
        <f t="shared" si="7"/>
        <v>2.1371094679724138E-2</v>
      </c>
      <c r="AD11">
        <f>(S11-E11)/E11</f>
        <v>-0.19018615412421216</v>
      </c>
      <c r="AE11">
        <f>(T11-F11)/F11</f>
        <v>0.10892785355256955</v>
      </c>
      <c r="AF11">
        <f>(U11-H11)/H11</f>
        <v>8.4792673975200114E-2</v>
      </c>
      <c r="AG11">
        <f t="shared" si="8"/>
        <v>-0.10280604839111938</v>
      </c>
      <c r="AH11">
        <f t="shared" si="9"/>
        <v>1.999726510405999E-2</v>
      </c>
    </row>
    <row r="12" spans="1:34" x14ac:dyDescent="0.45">
      <c r="A12" s="2"/>
      <c r="B12">
        <v>0.03</v>
      </c>
      <c r="C12">
        <v>30</v>
      </c>
      <c r="D12">
        <v>1.222</v>
      </c>
      <c r="E12">
        <v>348.66003006519901</v>
      </c>
      <c r="F12">
        <v>14312.1389978235</v>
      </c>
      <c r="G12">
        <f t="shared" si="2"/>
        <v>477071.29992745002</v>
      </c>
      <c r="H12">
        <f t="shared" si="3"/>
        <v>4212.9375594775447</v>
      </c>
      <c r="I12">
        <f>H12/(B12*3600)</f>
        <v>39.008681106273563</v>
      </c>
      <c r="J12">
        <v>0.62630546728973802</v>
      </c>
      <c r="K12">
        <v>643.66886335516904</v>
      </c>
      <c r="L12">
        <v>12.2043931484222</v>
      </c>
      <c r="M12">
        <v>188.72598788558901</v>
      </c>
      <c r="N12">
        <v>14152.2933061696</v>
      </c>
      <c r="O12">
        <f t="shared" si="4"/>
        <v>4009.8451805513814</v>
      </c>
      <c r="P12">
        <v>0.638420036550015</v>
      </c>
      <c r="Q12">
        <v>649.27083959443905</v>
      </c>
      <c r="R12">
        <v>0</v>
      </c>
      <c r="S12">
        <v>306.35936649876601</v>
      </c>
      <c r="T12">
        <v>15241.5383953363</v>
      </c>
      <c r="U12">
        <f t="shared" si="5"/>
        <v>4421.5747332395667</v>
      </c>
      <c r="V12">
        <v>0.58558244644735102</v>
      </c>
      <c r="W12">
        <v>648.27264473052696</v>
      </c>
      <c r="X12">
        <v>1.9946098327636701E-2</v>
      </c>
      <c r="Y12">
        <f>(M12-E12)/E12</f>
        <v>-0.45871057301779766</v>
      </c>
      <c r="Z12">
        <f>(N12-F12)/F12</f>
        <v>-1.1168539634656159E-2</v>
      </c>
      <c r="AA12">
        <f>(O12-H12)/H12</f>
        <v>-4.8206833369576263E-2</v>
      </c>
      <c r="AB12">
        <f t="shared" si="6"/>
        <v>1.934290836179562E-2</v>
      </c>
      <c r="AC12">
        <f t="shared" si="7"/>
        <v>8.703195941573625E-3</v>
      </c>
      <c r="AD12">
        <f>(S12-E12)/E12</f>
        <v>-0.12132352411752741</v>
      </c>
      <c r="AE12">
        <f>(T12-F12)/F12</f>
        <v>6.4937840364332464E-2</v>
      </c>
      <c r="AF12">
        <f>(U12-H12)/H12</f>
        <v>4.9522968431532026E-2</v>
      </c>
      <c r="AG12">
        <f t="shared" si="8"/>
        <v>-6.5021020842450872E-2</v>
      </c>
      <c r="AH12">
        <f t="shared" si="9"/>
        <v>7.1524065205832588E-3</v>
      </c>
    </row>
    <row r="13" spans="1:34" x14ac:dyDescent="0.45">
      <c r="A13" s="2"/>
      <c r="B13">
        <v>0.05</v>
      </c>
      <c r="C13">
        <v>10</v>
      </c>
      <c r="D13">
        <v>1.8169999999999999</v>
      </c>
      <c r="E13">
        <v>197.22098773949099</v>
      </c>
      <c r="F13">
        <v>20838.709469075398</v>
      </c>
      <c r="G13">
        <f t="shared" si="2"/>
        <v>416774.18938150792</v>
      </c>
      <c r="H13">
        <f t="shared" si="3"/>
        <v>5823.6725443898486</v>
      </c>
      <c r="I13">
        <f>H13/(B13*3600)</f>
        <v>32.353736357721381</v>
      </c>
      <c r="J13">
        <v>0.71541477499858397</v>
      </c>
      <c r="K13">
        <v>623.36002079141997</v>
      </c>
      <c r="L13">
        <v>3.50247955322265</v>
      </c>
      <c r="M13">
        <v>136.12629245427101</v>
      </c>
      <c r="N13">
        <v>23290.562295963398</v>
      </c>
      <c r="O13">
        <f t="shared" si="4"/>
        <v>6424.5781123643883</v>
      </c>
      <c r="P13">
        <v>0.66668010545126799</v>
      </c>
      <c r="Q13">
        <v>624.61920047035403</v>
      </c>
      <c r="R13">
        <v>1.0292530059814401E-3</v>
      </c>
      <c r="S13">
        <v>217.84871064261901</v>
      </c>
      <c r="T13">
        <v>24848.043955504902</v>
      </c>
      <c r="U13">
        <f t="shared" si="5"/>
        <v>6926.8205786289427</v>
      </c>
      <c r="V13">
        <v>0.61149521673142404</v>
      </c>
      <c r="W13">
        <v>624.10932158480898</v>
      </c>
      <c r="X13">
        <v>2.98428535461425E-3</v>
      </c>
      <c r="Y13">
        <f>(M13-E13)/E13</f>
        <v>-0.30977785876379399</v>
      </c>
      <c r="Z13">
        <f>(N13-F13)/F13</f>
        <v>0.117658573364466</v>
      </c>
      <c r="AA13">
        <f>(O13-H13)/H13</f>
        <v>0.10318326852930862</v>
      </c>
      <c r="AB13">
        <f t="shared" si="6"/>
        <v>-6.8120859745191095E-2</v>
      </c>
      <c r="AC13">
        <f t="shared" si="7"/>
        <v>2.0199878672607233E-3</v>
      </c>
      <c r="AD13">
        <f>(S13-E13)/E13</f>
        <v>0.1045919257354859</v>
      </c>
      <c r="AE13">
        <f>(T13-F13)/F13</f>
        <v>0.19239840607113157</v>
      </c>
      <c r="AF13">
        <f>(U13-H13)/H13</f>
        <v>0.18942480467961681</v>
      </c>
      <c r="AG13">
        <f t="shared" si="8"/>
        <v>-0.14525777478857019</v>
      </c>
      <c r="AH13">
        <f t="shared" si="9"/>
        <v>1.2020353702467098E-3</v>
      </c>
    </row>
    <row r="14" spans="1:34" x14ac:dyDescent="0.45">
      <c r="A14" s="2"/>
      <c r="B14">
        <v>0.05</v>
      </c>
      <c r="C14">
        <v>15</v>
      </c>
      <c r="D14">
        <v>1.49</v>
      </c>
      <c r="E14">
        <v>367.18808674469801</v>
      </c>
      <c r="F14">
        <v>20274.808584729501</v>
      </c>
      <c r="G14">
        <f t="shared" si="2"/>
        <v>405496.17169459001</v>
      </c>
      <c r="H14">
        <f t="shared" si="3"/>
        <v>5841.3864046216631</v>
      </c>
      <c r="I14">
        <f>H14/(B14*3600)</f>
        <v>32.452146692342573</v>
      </c>
      <c r="J14">
        <v>0.72007508163339096</v>
      </c>
      <c r="K14">
        <v>494.51887410855397</v>
      </c>
      <c r="L14">
        <v>30.5459675788879</v>
      </c>
      <c r="M14">
        <v>159.51793999504099</v>
      </c>
      <c r="N14">
        <v>23003.140933614901</v>
      </c>
      <c r="O14">
        <f t="shared" si="4"/>
        <v>6370.3659920710652</v>
      </c>
      <c r="P14">
        <v>0.66928055271973297</v>
      </c>
      <c r="Q14">
        <v>629.68722426991405</v>
      </c>
      <c r="R14">
        <v>0</v>
      </c>
      <c r="S14">
        <v>255.67956465558299</v>
      </c>
      <c r="T14">
        <v>24710.085089497199</v>
      </c>
      <c r="U14">
        <f t="shared" si="5"/>
        <v>6927.402538819827</v>
      </c>
      <c r="V14">
        <v>0.61387426092159902</v>
      </c>
      <c r="W14">
        <v>628.98389199818496</v>
      </c>
      <c r="X14">
        <v>6.98089599609375E-3</v>
      </c>
      <c r="Y14">
        <f>(M14-E14)/E14</f>
        <v>-0.56556885761396691</v>
      </c>
      <c r="Z14">
        <f>(N14-F14)/F14</f>
        <v>0.1345676008473054</v>
      </c>
      <c r="AA14">
        <f>(O14-H14)/H14</f>
        <v>9.0557198378603612E-2</v>
      </c>
      <c r="AB14">
        <f t="shared" si="6"/>
        <v>-7.0540600847397203E-2</v>
      </c>
      <c r="AC14">
        <f t="shared" si="7"/>
        <v>0.27333304599348557</v>
      </c>
      <c r="AD14">
        <f>(S14-E14)/E14</f>
        <v>-0.30368229829484011</v>
      </c>
      <c r="AE14">
        <f>(T14-F14)/F14</f>
        <v>0.21875799646800329</v>
      </c>
      <c r="AF14">
        <f>(U14-H14)/H14</f>
        <v>0.1859175303552793</v>
      </c>
      <c r="AG14">
        <f t="shared" si="8"/>
        <v>-0.14748576005559036</v>
      </c>
      <c r="AH14">
        <f t="shared" si="9"/>
        <v>0.27191079032529303</v>
      </c>
    </row>
    <row r="15" spans="1:34" x14ac:dyDescent="0.45">
      <c r="A15" s="2"/>
      <c r="B15">
        <v>0.05</v>
      </c>
      <c r="C15">
        <v>20</v>
      </c>
      <c r="D15">
        <v>1.35</v>
      </c>
      <c r="E15">
        <v>295.55016897695901</v>
      </c>
      <c r="F15">
        <v>20212.702769665299</v>
      </c>
      <c r="G15">
        <f t="shared" si="2"/>
        <v>404254.05539330596</v>
      </c>
      <c r="H15">
        <f t="shared" si="3"/>
        <v>5752.9799167865904</v>
      </c>
      <c r="I15">
        <f>H15/(B15*3600)</f>
        <v>31.96099953770328</v>
      </c>
      <c r="J15">
        <v>0.73764694014226795</v>
      </c>
      <c r="K15">
        <v>582.81434438205099</v>
      </c>
      <c r="L15">
        <v>21.853941917419402</v>
      </c>
      <c r="M15">
        <v>190.76191645072001</v>
      </c>
      <c r="N15">
        <v>22817.794615954001</v>
      </c>
      <c r="O15">
        <f t="shared" si="4"/>
        <v>6351.5664627583001</v>
      </c>
      <c r="P15">
        <v>0.67288868775667698</v>
      </c>
      <c r="Q15">
        <v>641.72225450655901</v>
      </c>
      <c r="R15">
        <v>0</v>
      </c>
      <c r="S15">
        <v>307.11206215975801</v>
      </c>
      <c r="T15">
        <v>24608.6784345743</v>
      </c>
      <c r="U15">
        <f t="shared" si="5"/>
        <v>6951.4552394948196</v>
      </c>
      <c r="V15">
        <v>0.61717978395886197</v>
      </c>
      <c r="W15">
        <v>640.83232829733697</v>
      </c>
      <c r="X15">
        <v>8.9859962463378906E-3</v>
      </c>
      <c r="Y15">
        <f>(M15-E15)/E15</f>
        <v>-0.35455318089974858</v>
      </c>
      <c r="Z15">
        <f>(N15-F15)/F15</f>
        <v>0.1288838942508152</v>
      </c>
      <c r="AA15">
        <f>(O15-H15)/H15</f>
        <v>0.10404808544961144</v>
      </c>
      <c r="AB15">
        <f t="shared" si="6"/>
        <v>-8.7790308427363933E-2</v>
      </c>
      <c r="AC15">
        <f t="shared" si="7"/>
        <v>0.10107491466595106</v>
      </c>
      <c r="AD15">
        <f>(S15-E15)/E15</f>
        <v>3.9119900431186551E-2</v>
      </c>
      <c r="AE15">
        <f>(T15-F15)/F15</f>
        <v>0.21748579173223523</v>
      </c>
      <c r="AF15">
        <f>(U15-H15)/H15</f>
        <v>0.20832252850582778</v>
      </c>
      <c r="AG15">
        <f t="shared" si="8"/>
        <v>-0.16331275794375533</v>
      </c>
      <c r="AH15">
        <f t="shared" si="9"/>
        <v>9.9547968361694231E-2</v>
      </c>
    </row>
    <row r="16" spans="1:34" x14ac:dyDescent="0.45">
      <c r="A16" s="2"/>
      <c r="B16">
        <v>0.05</v>
      </c>
      <c r="C16">
        <v>25</v>
      </c>
      <c r="D16">
        <v>1.272</v>
      </c>
      <c r="E16">
        <v>558.17066408496703</v>
      </c>
      <c r="F16">
        <v>20786.509155740801</v>
      </c>
      <c r="G16">
        <f t="shared" si="2"/>
        <v>415730.18311481603</v>
      </c>
      <c r="H16">
        <f t="shared" si="3"/>
        <v>6170.5281361349835</v>
      </c>
      <c r="I16">
        <f>H16/(B16*3600)</f>
        <v>34.280711867416578</v>
      </c>
      <c r="J16">
        <v>0.71651412135811199</v>
      </c>
      <c r="K16">
        <v>581.86932565404902</v>
      </c>
      <c r="L16">
        <v>29.944276809692301</v>
      </c>
      <c r="M16">
        <v>223.42471527723899</v>
      </c>
      <c r="N16">
        <v>22616.944558172101</v>
      </c>
      <c r="O16">
        <f t="shared" si="4"/>
        <v>6329.9997459837059</v>
      </c>
      <c r="P16">
        <v>0.67623222797879101</v>
      </c>
      <c r="Q16">
        <v>648.99367026884204</v>
      </c>
      <c r="R16">
        <v>0</v>
      </c>
      <c r="S16">
        <v>361.180346708782</v>
      </c>
      <c r="T16">
        <v>24486.770247329401</v>
      </c>
      <c r="U16">
        <f t="shared" si="5"/>
        <v>6972.6083134877208</v>
      </c>
      <c r="V16">
        <v>0.62024303006763004</v>
      </c>
      <c r="W16">
        <v>647.93050560154404</v>
      </c>
      <c r="X16">
        <v>7.9784393310546806E-3</v>
      </c>
      <c r="Y16">
        <f>(M16-E16)/E16</f>
        <v>-0.59971971002182878</v>
      </c>
      <c r="Z16">
        <f>(N16-F16)/F16</f>
        <v>8.8058816837254833E-2</v>
      </c>
      <c r="AA16">
        <f>(O16-H16)/H16</f>
        <v>2.5844077902318782E-2</v>
      </c>
      <c r="AB16">
        <f t="shared" si="6"/>
        <v>-5.6219259577144028E-2</v>
      </c>
      <c r="AC16">
        <f t="shared" si="7"/>
        <v>0.11535982677784576</v>
      </c>
      <c r="AD16">
        <f>(S16-E16)/E16</f>
        <v>-0.35292130176550868</v>
      </c>
      <c r="AE16">
        <f>(T16-F16)/F16</f>
        <v>0.17801262654853542</v>
      </c>
      <c r="AF16">
        <f>(U16-H16)/H16</f>
        <v>0.12998566081494833</v>
      </c>
      <c r="AG16">
        <f t="shared" si="8"/>
        <v>-0.13436035441702884</v>
      </c>
      <c r="AH16">
        <f t="shared" si="9"/>
        <v>0.11353267311907031</v>
      </c>
    </row>
    <row r="17" spans="1:34" x14ac:dyDescent="0.45">
      <c r="A17" s="2"/>
      <c r="B17">
        <v>0.05</v>
      </c>
      <c r="C17">
        <v>30</v>
      </c>
      <c r="D17">
        <v>1.222</v>
      </c>
      <c r="E17" s="3"/>
      <c r="F17" s="3"/>
      <c r="J17" s="3"/>
      <c r="K17" s="3"/>
      <c r="L17" s="3"/>
      <c r="M17">
        <v>256.68656836007602</v>
      </c>
      <c r="N17">
        <v>22412.049266682799</v>
      </c>
      <c r="O17">
        <f t="shared" si="4"/>
        <v>6307.9398703644329</v>
      </c>
      <c r="P17">
        <v>0.67930112776531304</v>
      </c>
      <c r="Q17">
        <v>648.07448736740105</v>
      </c>
      <c r="R17">
        <v>0</v>
      </c>
      <c r="S17">
        <v>416.39796558668098</v>
      </c>
      <c r="T17">
        <v>24328.939653668302</v>
      </c>
      <c r="U17">
        <f t="shared" si="5"/>
        <v>6985.2116720771228</v>
      </c>
      <c r="V17">
        <v>0.62305401095803903</v>
      </c>
      <c r="W17">
        <v>646.85944014096299</v>
      </c>
      <c r="X17">
        <v>1.2965440750121999E-2</v>
      </c>
    </row>
    <row r="18" spans="1:34" x14ac:dyDescent="0.45">
      <c r="A18" s="2"/>
      <c r="B18">
        <v>7.4999999999999997E-2</v>
      </c>
      <c r="C18">
        <v>10</v>
      </c>
      <c r="D18">
        <v>1.8169999999999999</v>
      </c>
      <c r="E18">
        <v>265.33237679078002</v>
      </c>
      <c r="F18">
        <v>29008.656332676099</v>
      </c>
      <c r="G18">
        <f t="shared" si="2"/>
        <v>386782.08443568135</v>
      </c>
      <c r="H18">
        <f t="shared" si="3"/>
        <v>8097.6695866133268</v>
      </c>
      <c r="I18">
        <f>H18/(B18*3600)</f>
        <v>29.991368839308617</v>
      </c>
      <c r="J18">
        <v>0.76795419248410901</v>
      </c>
      <c r="K18">
        <v>622.43277538616496</v>
      </c>
      <c r="L18">
        <v>4.9935011863708496</v>
      </c>
      <c r="M18">
        <v>193.43335038938599</v>
      </c>
      <c r="N18">
        <v>31552.369455312801</v>
      </c>
      <c r="O18">
        <f t="shared" si="4"/>
        <v>8712.5731033238444</v>
      </c>
      <c r="P18">
        <v>0.76222696524600297</v>
      </c>
      <c r="Q18">
        <v>624.11207355830004</v>
      </c>
      <c r="R18">
        <v>0</v>
      </c>
      <c r="S18">
        <v>311.62059568384097</v>
      </c>
      <c r="T18">
        <v>33975.649819690203</v>
      </c>
      <c r="U18">
        <f t="shared" si="5"/>
        <v>9485.0460470001963</v>
      </c>
      <c r="V18">
        <v>0.69910764219463695</v>
      </c>
      <c r="W18">
        <v>623.50837100812305</v>
      </c>
      <c r="X18">
        <v>4.9874782562255799E-3</v>
      </c>
      <c r="Y18">
        <f>(M18-E18)/E18</f>
        <v>-0.27097720704506362</v>
      </c>
      <c r="Z18">
        <f>(N18-F18)/F18</f>
        <v>8.7688071224843248E-2</v>
      </c>
      <c r="AA18">
        <f>(O18-H18)/H18</f>
        <v>7.5935861562818785E-2</v>
      </c>
      <c r="AB18">
        <f t="shared" si="6"/>
        <v>-7.4577719532725227E-3</v>
      </c>
      <c r="AC18">
        <f t="shared" si="7"/>
        <v>2.6979591026407949E-3</v>
      </c>
      <c r="AD18">
        <f>(S18-E18)/E18</f>
        <v>0.17445371519646907</v>
      </c>
      <c r="AE18">
        <f>(T18-F18)/F18</f>
        <v>0.17122452794958154</v>
      </c>
      <c r="AF18">
        <f>(U18-H18)/H18</f>
        <v>0.17133033714791385</v>
      </c>
      <c r="AG18">
        <f t="shared" si="8"/>
        <v>-8.9649292839685465E-2</v>
      </c>
      <c r="AH18">
        <f t="shared" si="9"/>
        <v>1.7280510675080918E-3</v>
      </c>
    </row>
    <row r="19" spans="1:34" x14ac:dyDescent="0.45">
      <c r="A19" s="2"/>
      <c r="B19">
        <v>7.4999999999999997E-2</v>
      </c>
      <c r="C19">
        <v>15</v>
      </c>
      <c r="D19">
        <v>1.49</v>
      </c>
      <c r="E19">
        <v>368.63687300428398</v>
      </c>
      <c r="F19">
        <v>28854.671123508499</v>
      </c>
      <c r="G19">
        <f t="shared" si="2"/>
        <v>384728.94831344666</v>
      </c>
      <c r="H19">
        <f t="shared" si="3"/>
        <v>8159.3980763515792</v>
      </c>
      <c r="I19">
        <f>H19/(B19*3600)</f>
        <v>30.219992875376221</v>
      </c>
      <c r="J19">
        <v>0.75607344181882796</v>
      </c>
      <c r="K19">
        <v>582.93793568579599</v>
      </c>
      <c r="L19">
        <v>18.972439765930101</v>
      </c>
      <c r="M19">
        <v>227.323715210014</v>
      </c>
      <c r="N19">
        <v>31503.894493283398</v>
      </c>
      <c r="O19">
        <f t="shared" si="4"/>
        <v>8733.3752283965314</v>
      </c>
      <c r="P19">
        <v>0.74026635675247598</v>
      </c>
      <c r="Q19">
        <v>628.96837413807805</v>
      </c>
      <c r="R19">
        <v>0</v>
      </c>
      <c r="S19">
        <v>366.62644637329998</v>
      </c>
      <c r="T19">
        <v>34328.661193703003</v>
      </c>
      <c r="U19">
        <f t="shared" si="5"/>
        <v>9635.3649686731114</v>
      </c>
      <c r="V19">
        <v>0.67895299119230601</v>
      </c>
      <c r="W19">
        <v>628.12878068727798</v>
      </c>
      <c r="X19">
        <v>4.9884319305419896E-3</v>
      </c>
      <c r="Y19">
        <f>(M19-E19)/E19</f>
        <v>-0.38333972573771197</v>
      </c>
      <c r="Z19">
        <f>(N19-F19)/F19</f>
        <v>9.1812634371580923E-2</v>
      </c>
      <c r="AA19">
        <f>(O19-H19)/H19</f>
        <v>7.0345526308921338E-2</v>
      </c>
      <c r="AB19">
        <f t="shared" si="6"/>
        <v>-2.0906811682640358E-2</v>
      </c>
      <c r="AC19">
        <f t="shared" si="7"/>
        <v>7.8962846015724897E-2</v>
      </c>
      <c r="AD19">
        <f>(S19-E19)/E19</f>
        <v>-5.4536775298672756E-3</v>
      </c>
      <c r="AE19">
        <f>(T19-F19)/F19</f>
        <v>0.18970897456303812</v>
      </c>
      <c r="AF19">
        <f>(U19-H19)/H19</f>
        <v>0.18089163912707407</v>
      </c>
      <c r="AG19">
        <f t="shared" si="8"/>
        <v>-0.10200126913729332</v>
      </c>
      <c r="AH19">
        <f t="shared" si="9"/>
        <v>7.752256670054819E-2</v>
      </c>
    </row>
    <row r="20" spans="1:34" x14ac:dyDescent="0.45">
      <c r="A20" s="2"/>
      <c r="B20">
        <v>7.4999999999999997E-2</v>
      </c>
      <c r="C20">
        <v>20</v>
      </c>
      <c r="D20">
        <v>1.35</v>
      </c>
      <c r="E20">
        <v>570.10917201950997</v>
      </c>
      <c r="F20">
        <v>29238.730972120899</v>
      </c>
      <c r="G20">
        <f t="shared" si="2"/>
        <v>389849.7462949453</v>
      </c>
      <c r="H20">
        <f t="shared" si="3"/>
        <v>8464.5665344921526</v>
      </c>
      <c r="I20">
        <f>H20/(B20*3600)</f>
        <v>31.350246424045011</v>
      </c>
      <c r="J20">
        <v>0.753463420823833</v>
      </c>
      <c r="K20">
        <v>608.36309715560196</v>
      </c>
      <c r="L20">
        <v>17.163160800933799</v>
      </c>
      <c r="M20">
        <v>272.657015704527</v>
      </c>
      <c r="N20">
        <v>31337.9083811286</v>
      </c>
      <c r="O20">
        <f t="shared" si="4"/>
        <v>8733.892278609248</v>
      </c>
      <c r="P20">
        <v>0.73361169572423701</v>
      </c>
      <c r="Q20">
        <v>640.80463359265195</v>
      </c>
      <c r="R20">
        <v>0</v>
      </c>
      <c r="S20">
        <v>441.33884009969103</v>
      </c>
      <c r="T20">
        <v>34167.894223334799</v>
      </c>
      <c r="U20">
        <f t="shared" si="5"/>
        <v>9666.6702804000888</v>
      </c>
      <c r="V20">
        <v>0.67283814544237697</v>
      </c>
      <c r="W20">
        <v>639.74438540888298</v>
      </c>
      <c r="X20">
        <v>7.9748630523681606E-3</v>
      </c>
      <c r="Y20">
        <f>(M20-E20)/E20</f>
        <v>-0.52174595834217474</v>
      </c>
      <c r="Z20">
        <f>(N20-F20)/F20</f>
        <v>7.1794408964235321E-2</v>
      </c>
      <c r="AA20">
        <f>(O20-H20)/H20</f>
        <v>3.1818019625650458E-2</v>
      </c>
      <c r="AB20">
        <f t="shared" si="6"/>
        <v>-2.6347297759843753E-2</v>
      </c>
      <c r="AC20">
        <f t="shared" si="7"/>
        <v>5.3325943977749798E-2</v>
      </c>
      <c r="AD20">
        <f>(S20-E20)/E20</f>
        <v>-0.22586960224420355</v>
      </c>
      <c r="AE20">
        <f>(T20-F20)/F20</f>
        <v>0.16858335116916848</v>
      </c>
      <c r="AF20">
        <f>(U20-H20)/H20</f>
        <v>0.14201598404472329</v>
      </c>
      <c r="AG20">
        <f t="shared" si="8"/>
        <v>-0.10700622373054391</v>
      </c>
      <c r="AH20">
        <f t="shared" si="9"/>
        <v>5.1583155520122832E-2</v>
      </c>
    </row>
    <row r="21" spans="1:34" x14ac:dyDescent="0.45">
      <c r="A21" s="2"/>
      <c r="B21">
        <v>7.4999999999999997E-2</v>
      </c>
      <c r="C21">
        <v>25</v>
      </c>
      <c r="D21">
        <v>1.272</v>
      </c>
      <c r="E21" s="3"/>
      <c r="F21" s="3"/>
      <c r="J21" s="3"/>
      <c r="K21" s="3"/>
      <c r="L21" s="3"/>
      <c r="M21">
        <v>320.15892665177398</v>
      </c>
      <c r="N21">
        <v>31228.183355363199</v>
      </c>
      <c r="O21">
        <f t="shared" si="4"/>
        <v>8751.768432599838</v>
      </c>
      <c r="P21">
        <v>0.73118205952785498</v>
      </c>
      <c r="Q21">
        <v>647.88990040229396</v>
      </c>
      <c r="R21">
        <v>0</v>
      </c>
      <c r="S21">
        <v>520.00310128502804</v>
      </c>
      <c r="T21">
        <v>34049.130151876103</v>
      </c>
      <c r="U21">
        <f t="shared" si="5"/>
        <v>9713.2682422915768</v>
      </c>
      <c r="V21">
        <v>0.67059901764533503</v>
      </c>
      <c r="W21">
        <v>646.62643835586402</v>
      </c>
      <c r="X21">
        <v>1.19295120239257E-2</v>
      </c>
    </row>
    <row r="22" spans="1:34" x14ac:dyDescent="0.45">
      <c r="A22" s="2"/>
      <c r="B22">
        <v>7.4999999999999997E-2</v>
      </c>
      <c r="C22">
        <v>30</v>
      </c>
      <c r="D22">
        <v>1.222</v>
      </c>
      <c r="E22" s="3"/>
      <c r="F22" s="3"/>
      <c r="J22" s="3"/>
      <c r="K22" s="3"/>
      <c r="L22" s="3"/>
      <c r="M22">
        <v>368.57967345141998</v>
      </c>
      <c r="N22">
        <v>31101.196194725599</v>
      </c>
      <c r="O22">
        <f t="shared" si="4"/>
        <v>8765.9026460273326</v>
      </c>
      <c r="P22">
        <v>0.730280809590244</v>
      </c>
      <c r="Q22">
        <v>646.80572019636099</v>
      </c>
      <c r="R22">
        <v>0</v>
      </c>
      <c r="S22">
        <v>600.42168676177096</v>
      </c>
      <c r="T22">
        <v>33911.366673744</v>
      </c>
      <c r="U22">
        <f t="shared" si="5"/>
        <v>9756.4906886726512</v>
      </c>
      <c r="V22">
        <v>0.66976195751231205</v>
      </c>
      <c r="W22">
        <v>645.36400039249099</v>
      </c>
      <c r="X22">
        <v>1.69546604156494E-2</v>
      </c>
    </row>
    <row r="23" spans="1:34" x14ac:dyDescent="0.45">
      <c r="A23" s="2"/>
      <c r="B23">
        <v>0.1</v>
      </c>
      <c r="C23">
        <v>10</v>
      </c>
      <c r="D23">
        <v>1.8169999999999999</v>
      </c>
      <c r="E23">
        <v>246.827449227861</v>
      </c>
      <c r="F23">
        <v>37461.785439445499</v>
      </c>
      <c r="G23">
        <f t="shared" si="2"/>
        <v>374617.85439445497</v>
      </c>
      <c r="H23">
        <f t="shared" si="3"/>
        <v>10361.509517878147</v>
      </c>
      <c r="I23">
        <f>H23/(B23*3600)</f>
        <v>28.781970882994852</v>
      </c>
      <c r="J23">
        <v>0.78696989455551103</v>
      </c>
      <c r="K23">
        <v>621.061422812866</v>
      </c>
      <c r="L23">
        <v>2.7454810142517001</v>
      </c>
      <c r="M23">
        <v>272.42034093431897</v>
      </c>
      <c r="N23">
        <v>36977.576304776398</v>
      </c>
      <c r="O23">
        <f t="shared" si="4"/>
        <v>10256.365943223947</v>
      </c>
      <c r="P23">
        <v>0.85771954090914604</v>
      </c>
      <c r="Q23">
        <v>623.66340693617803</v>
      </c>
      <c r="R23">
        <v>0</v>
      </c>
      <c r="S23">
        <v>442.72041143125398</v>
      </c>
      <c r="T23">
        <v>40316.842956510103</v>
      </c>
      <c r="U23">
        <f t="shared" si="5"/>
        <v>11328.268009688982</v>
      </c>
      <c r="V23">
        <v>0.78666097775358101</v>
      </c>
      <c r="W23">
        <v>622.97396111859496</v>
      </c>
      <c r="X23">
        <v>5.9845447540283203E-3</v>
      </c>
      <c r="Y23">
        <f>(M23-E23)/E23</f>
        <v>0.10368738074520904</v>
      </c>
      <c r="Z23">
        <f>(N23-F23)/F23</f>
        <v>-1.2925415299593592E-2</v>
      </c>
      <c r="AA23">
        <f>(O23-H23)/H23</f>
        <v>-1.0147515135008127E-2</v>
      </c>
      <c r="AB23">
        <f t="shared" si="6"/>
        <v>8.9901337831474692E-2</v>
      </c>
      <c r="AC23">
        <f t="shared" si="7"/>
        <v>4.189576147762197E-3</v>
      </c>
      <c r="AD23">
        <f>(S23-E23)/E23</f>
        <v>0.79364334402918302</v>
      </c>
      <c r="AE23">
        <f>(T23-F23)/F23</f>
        <v>7.6212531879443282E-2</v>
      </c>
      <c r="AF23">
        <f>(U23-H23)/H23</f>
        <v>9.3302861918213048E-2</v>
      </c>
      <c r="AG23">
        <f t="shared" si="8"/>
        <v>-3.9253954194079342E-4</v>
      </c>
      <c r="AH23">
        <f t="shared" si="9"/>
        <v>3.0794672402398291E-3</v>
      </c>
    </row>
    <row r="24" spans="1:34" x14ac:dyDescent="0.45">
      <c r="A24" s="2"/>
      <c r="B24">
        <v>0.1</v>
      </c>
      <c r="C24">
        <v>15</v>
      </c>
      <c r="D24">
        <v>1.49</v>
      </c>
      <c r="E24">
        <v>330.669962206484</v>
      </c>
      <c r="F24">
        <v>30964.145325359699</v>
      </c>
      <c r="G24">
        <f t="shared" si="2"/>
        <v>309641.45325359696</v>
      </c>
      <c r="H24">
        <f t="shared" si="3"/>
        <v>8690.9892000536038</v>
      </c>
      <c r="I24">
        <f>H24/(B24*3600)</f>
        <v>24.141636666815565</v>
      </c>
      <c r="J24">
        <v>0.75292197115980797</v>
      </c>
      <c r="K24">
        <v>622.61201854749095</v>
      </c>
      <c r="L24">
        <v>5.4766025543212802</v>
      </c>
      <c r="M24">
        <v>321.07579830011201</v>
      </c>
      <c r="N24">
        <v>38015.428353527503</v>
      </c>
      <c r="O24">
        <f t="shared" si="4"/>
        <v>10585.241453752538</v>
      </c>
      <c r="P24">
        <v>0.81118193696645202</v>
      </c>
      <c r="Q24">
        <v>628.31335181244197</v>
      </c>
      <c r="R24">
        <v>9.9682807922363195E-4</v>
      </c>
      <c r="S24">
        <v>521.82283706591102</v>
      </c>
      <c r="T24">
        <v>41450.495086795898</v>
      </c>
      <c r="U24">
        <f t="shared" si="5"/>
        <v>11713.456510500804</v>
      </c>
      <c r="V24">
        <v>0.74395574980311496</v>
      </c>
      <c r="W24">
        <v>627.35847571568604</v>
      </c>
      <c r="X24">
        <v>6.9866180419921797E-3</v>
      </c>
      <c r="Y24">
        <f>(M24-E24)/E24</f>
        <v>-2.9014319420948783E-2</v>
      </c>
      <c r="Z24">
        <f>(N24-F24)/F24</f>
        <v>0.22772412912016621</v>
      </c>
      <c r="AA24">
        <f>(O24-H24)/H24</f>
        <v>0.21795588627440146</v>
      </c>
      <c r="AB24">
        <f t="shared" si="6"/>
        <v>7.7378490784244039E-2</v>
      </c>
      <c r="AC24">
        <f t="shared" si="7"/>
        <v>9.1571204780977692E-3</v>
      </c>
      <c r="AD24">
        <f>(S24-E24)/E24</f>
        <v>0.57807752958239145</v>
      </c>
      <c r="AE24">
        <f>(T24-F24)/F24</f>
        <v>0.33866104332122021</v>
      </c>
      <c r="AF24">
        <f>(U24-H24)/H24</f>
        <v>0.34777022970280053</v>
      </c>
      <c r="AG24">
        <f t="shared" si="8"/>
        <v>-1.1908566491799083E-2</v>
      </c>
      <c r="AH24">
        <f t="shared" si="9"/>
        <v>7.6234589548531944E-3</v>
      </c>
    </row>
    <row r="25" spans="1:34" x14ac:dyDescent="0.45">
      <c r="A25" s="2"/>
      <c r="B25">
        <v>0.1</v>
      </c>
      <c r="C25">
        <v>20</v>
      </c>
      <c r="D25">
        <v>1.35</v>
      </c>
      <c r="E25" s="3"/>
      <c r="F25" s="3"/>
      <c r="J25" s="3"/>
      <c r="K25" s="3"/>
      <c r="L25" s="3"/>
      <c r="M25">
        <v>386.67562321599399</v>
      </c>
      <c r="N25">
        <v>38508.9266351931</v>
      </c>
      <c r="O25">
        <f t="shared" si="4"/>
        <v>10784.085814718132</v>
      </c>
      <c r="P25">
        <v>0.79424923351476695</v>
      </c>
      <c r="Q25">
        <v>639.950589301999</v>
      </c>
      <c r="R25">
        <v>9.9062919616699197E-4</v>
      </c>
      <c r="S25">
        <v>630.19392224419698</v>
      </c>
      <c r="T25">
        <v>41990.007602244797</v>
      </c>
      <c r="U25">
        <f t="shared" si="5"/>
        <v>11967.495974850292</v>
      </c>
      <c r="V25">
        <v>0.72840423798883103</v>
      </c>
      <c r="W25">
        <v>638.74088322770103</v>
      </c>
      <c r="X25">
        <v>6.9823265075683498E-3</v>
      </c>
    </row>
    <row r="26" spans="1:34" x14ac:dyDescent="0.45">
      <c r="A26" s="2"/>
      <c r="B26">
        <v>0.1</v>
      </c>
      <c r="C26">
        <v>25</v>
      </c>
      <c r="D26">
        <v>1.272</v>
      </c>
      <c r="E26" s="3"/>
      <c r="F26" s="3"/>
      <c r="J26" s="3"/>
      <c r="K26" s="3"/>
      <c r="L26" s="3"/>
      <c r="M26">
        <v>455.51113349335401</v>
      </c>
      <c r="N26">
        <v>38764.486701355498</v>
      </c>
      <c r="O26">
        <f t="shared" si="4"/>
        <v>10921.922542859338</v>
      </c>
      <c r="P26">
        <v>0.78603228505618805</v>
      </c>
      <c r="Q26">
        <v>646.85337560749599</v>
      </c>
      <c r="R26">
        <v>1.9938945770263598E-3</v>
      </c>
      <c r="S26">
        <v>744.43476363595096</v>
      </c>
      <c r="T26">
        <v>42269.835641413403</v>
      </c>
      <c r="U26">
        <f t="shared" si="5"/>
        <v>12157.290386817571</v>
      </c>
      <c r="V26">
        <v>0.72084760886725496</v>
      </c>
      <c r="W26">
        <v>645.40883655889104</v>
      </c>
      <c r="X26">
        <v>1.6954183578491201E-2</v>
      </c>
    </row>
    <row r="27" spans="1:34" x14ac:dyDescent="0.45">
      <c r="A27" s="2"/>
      <c r="B27">
        <v>0.1</v>
      </c>
      <c r="C27">
        <v>30</v>
      </c>
      <c r="D27">
        <v>1.222</v>
      </c>
      <c r="E27" s="3"/>
      <c r="F27" s="3"/>
      <c r="J27" s="3"/>
      <c r="K27" s="3"/>
      <c r="L27" s="3"/>
      <c r="M27">
        <v>525.759500468493</v>
      </c>
      <c r="N27">
        <v>38870.074615649697</v>
      </c>
      <c r="O27">
        <f t="shared" si="4"/>
        <v>11020.679646693912</v>
      </c>
      <c r="P27">
        <v>0.78114841732733697</v>
      </c>
      <c r="Q27">
        <v>645.60839940467201</v>
      </c>
      <c r="R27">
        <v>9.9730491638183594E-4</v>
      </c>
      <c r="S27">
        <v>861.329391589186</v>
      </c>
      <c r="T27">
        <v>42385.989788396102</v>
      </c>
      <c r="U27">
        <f t="shared" si="5"/>
        <v>12305.546634456136</v>
      </c>
      <c r="V27">
        <v>0.71634913978061598</v>
      </c>
      <c r="W27">
        <v>643.95785326609098</v>
      </c>
      <c r="X27">
        <v>1.6954898834228498E-2</v>
      </c>
    </row>
    <row r="28" spans="1:34" x14ac:dyDescent="0.45">
      <c r="A28" s="2" t="s">
        <v>11</v>
      </c>
      <c r="B28">
        <v>0.02</v>
      </c>
      <c r="C28">
        <v>10</v>
      </c>
      <c r="D28">
        <v>1.8169999999999999</v>
      </c>
      <c r="E28">
        <v>221.31240760777601</v>
      </c>
      <c r="F28">
        <v>9147.8574227546196</v>
      </c>
      <c r="G28">
        <f t="shared" si="2"/>
        <v>457392.87113773095</v>
      </c>
      <c r="H28">
        <f>E28+0.27*F28</f>
        <v>2691.2339117515235</v>
      </c>
      <c r="I28">
        <f>H28/(B28*3600)</f>
        <v>37.378248774326714</v>
      </c>
      <c r="J28">
        <v>0.57166746697043402</v>
      </c>
      <c r="K28">
        <v>625.09380661671798</v>
      </c>
      <c r="L28">
        <v>4.4355096817016602</v>
      </c>
      <c r="M28">
        <v>84.581307506673994</v>
      </c>
      <c r="N28">
        <v>10263.895710111899</v>
      </c>
      <c r="O28">
        <f t="shared" si="4"/>
        <v>2855.833149236887</v>
      </c>
      <c r="P28">
        <v>0.55821208546800305</v>
      </c>
      <c r="Q28">
        <v>625.42054817283497</v>
      </c>
      <c r="R28">
        <v>0</v>
      </c>
      <c r="S28">
        <v>136.00876886751701</v>
      </c>
      <c r="T28">
        <v>10902.0619378598</v>
      </c>
      <c r="U28">
        <f t="shared" si="5"/>
        <v>3079.5654920896636</v>
      </c>
      <c r="V28">
        <v>0.51205759781655502</v>
      </c>
      <c r="W28">
        <v>625.051283610518</v>
      </c>
      <c r="X28">
        <v>6.9830417633056597E-3</v>
      </c>
      <c r="Y28">
        <f>(M28-E28)/E28</f>
        <v>-0.61781940551397196</v>
      </c>
      <c r="Z28">
        <f>(N28-F28)/F28</f>
        <v>0.12199996521384528</v>
      </c>
      <c r="AA28">
        <f>(O28-H28)/H28</f>
        <v>6.1161252749761245E-2</v>
      </c>
      <c r="AB28">
        <f t="shared" si="6"/>
        <v>-2.3537077549187997E-2</v>
      </c>
      <c r="AC28">
        <f t="shared" si="7"/>
        <v>5.2270803623132055E-4</v>
      </c>
      <c r="AD28">
        <f>(S28-E28)/E28</f>
        <v>-0.38544444779363463</v>
      </c>
      <c r="AE28">
        <f>(T28-F28)/F28</f>
        <v>0.19176124353903096</v>
      </c>
      <c r="AF28">
        <f>(U28-H28)/H28</f>
        <v>0.1442949936987841</v>
      </c>
      <c r="AG28">
        <f t="shared" si="8"/>
        <v>-0.10427367761503552</v>
      </c>
      <c r="AH28">
        <f t="shared" si="9"/>
        <v>-6.8026599767703142E-5</v>
      </c>
    </row>
    <row r="29" spans="1:34" x14ac:dyDescent="0.45">
      <c r="A29" s="2"/>
      <c r="B29">
        <v>0.02</v>
      </c>
      <c r="C29">
        <v>15</v>
      </c>
      <c r="D29">
        <v>1.49</v>
      </c>
      <c r="E29">
        <v>159.495634485111</v>
      </c>
      <c r="F29">
        <v>9005.8256879513592</v>
      </c>
      <c r="G29">
        <f t="shared" si="2"/>
        <v>450291.28439756797</v>
      </c>
      <c r="H29">
        <f t="shared" ref="H29:H56" si="10">E29+0.27*F29</f>
        <v>2591.0685702319784</v>
      </c>
      <c r="I29">
        <f>H29/(B29*3600)</f>
        <v>35.987063475444145</v>
      </c>
      <c r="J29">
        <v>0.59432776767464701</v>
      </c>
      <c r="K29">
        <v>626.97901851551705</v>
      </c>
      <c r="L29">
        <v>8.6997275352477992</v>
      </c>
      <c r="M29">
        <v>98.829987372050297</v>
      </c>
      <c r="N29">
        <v>9965.4330562866107</v>
      </c>
      <c r="O29">
        <f t="shared" si="4"/>
        <v>2789.4969125694352</v>
      </c>
      <c r="P29">
        <v>0.58396459842513804</v>
      </c>
      <c r="Q29">
        <v>630.805382073499</v>
      </c>
      <c r="R29">
        <v>9.9802017211913997E-4</v>
      </c>
      <c r="S29">
        <v>159.24064820447001</v>
      </c>
      <c r="T29">
        <v>10643.1623336547</v>
      </c>
      <c r="U29">
        <f t="shared" si="5"/>
        <v>3032.894478291239</v>
      </c>
      <c r="V29">
        <v>0.53563621878627898</v>
      </c>
      <c r="W29">
        <v>630.29947613585398</v>
      </c>
      <c r="X29">
        <v>4.98723983764648E-3</v>
      </c>
      <c r="Y29">
        <f>(M29-E29)/E29</f>
        <v>-0.38035929515502742</v>
      </c>
      <c r="Z29">
        <f>(N29-F29)/F29</f>
        <v>0.1065540686201692</v>
      </c>
      <c r="AA29">
        <f>(O29-H29)/H29</f>
        <v>7.6581663880740725E-2</v>
      </c>
      <c r="AB29">
        <f t="shared" si="6"/>
        <v>-1.7436791301297716E-2</v>
      </c>
      <c r="AC29">
        <f t="shared" si="7"/>
        <v>6.1028574242269493E-3</v>
      </c>
      <c r="AD29">
        <f>(S29-E29)/E29</f>
        <v>-1.5987038232372125E-3</v>
      </c>
      <c r="AE29">
        <f>(T29-F29)/F29</f>
        <v>0.18180860949750419</v>
      </c>
      <c r="AF29">
        <f>(U29-H29)/H29</f>
        <v>0.17051880183151771</v>
      </c>
      <c r="AG29">
        <f t="shared" si="8"/>
        <v>-9.8752829802994421E-2</v>
      </c>
      <c r="AH29">
        <f t="shared" si="9"/>
        <v>5.2959628987245709E-3</v>
      </c>
    </row>
    <row r="30" spans="1:34" x14ac:dyDescent="0.45">
      <c r="A30" s="2"/>
      <c r="B30">
        <v>0.02</v>
      </c>
      <c r="C30">
        <v>20</v>
      </c>
      <c r="D30">
        <v>1.35</v>
      </c>
      <c r="E30">
        <v>129.255307126758</v>
      </c>
      <c r="F30">
        <v>9228.2247543283993</v>
      </c>
      <c r="G30">
        <f t="shared" si="2"/>
        <v>461411.23771641997</v>
      </c>
      <c r="H30">
        <f t="shared" si="10"/>
        <v>2620.8759907954259</v>
      </c>
      <c r="I30">
        <f>H30/(B30*3600)</f>
        <v>36.401055427714248</v>
      </c>
      <c r="J30">
        <v>0.60066654537060404</v>
      </c>
      <c r="K30">
        <v>639.34870477160405</v>
      </c>
      <c r="L30">
        <v>5.7567794322967503</v>
      </c>
      <c r="M30">
        <v>118.280502164658</v>
      </c>
      <c r="N30">
        <v>9828.8431244998792</v>
      </c>
      <c r="O30">
        <f t="shared" si="4"/>
        <v>2772.0681457796259</v>
      </c>
      <c r="P30">
        <v>0.59986626009850097</v>
      </c>
      <c r="Q30">
        <v>643.14191903819199</v>
      </c>
      <c r="R30">
        <v>9.9825859069824197E-4</v>
      </c>
      <c r="S30">
        <v>191.37143578981201</v>
      </c>
      <c r="T30">
        <v>10511.6490029422</v>
      </c>
      <c r="U30">
        <f t="shared" si="5"/>
        <v>3029.5166665842062</v>
      </c>
      <c r="V30">
        <v>0.550222412259878</v>
      </c>
      <c r="W30">
        <v>642.50494116215896</v>
      </c>
      <c r="X30">
        <v>1.1631250381469701E-2</v>
      </c>
      <c r="Y30">
        <f>(M30-E30)/E30</f>
        <v>-8.4907963982764983E-2</v>
      </c>
      <c r="Z30">
        <f>(N30-F30)/F30</f>
        <v>6.5084930868178778E-2</v>
      </c>
      <c r="AA30">
        <f>(O30-H30)/H30</f>
        <v>5.7687641656907908E-2</v>
      </c>
      <c r="AB30">
        <f t="shared" si="6"/>
        <v>-1.3323286909699751E-3</v>
      </c>
      <c r="AC30">
        <f t="shared" si="7"/>
        <v>5.9329349356279631E-3</v>
      </c>
      <c r="AD30">
        <f>(S30-E30)/E30</f>
        <v>0.48056927056881321</v>
      </c>
      <c r="AE30">
        <f>(T30-F30)/F30</f>
        <v>0.13907596344701342</v>
      </c>
      <c r="AF30">
        <f>(U30-H30)/H30</f>
        <v>0.15591759290555346</v>
      </c>
      <c r="AG30">
        <f t="shared" si="8"/>
        <v>-8.3980260761155959E-2</v>
      </c>
      <c r="AH30">
        <f t="shared" si="9"/>
        <v>4.9366431291706743E-3</v>
      </c>
    </row>
    <row r="31" spans="1:34" x14ac:dyDescent="0.45">
      <c r="A31" s="2"/>
      <c r="B31">
        <v>0.02</v>
      </c>
      <c r="C31">
        <v>25</v>
      </c>
      <c r="D31">
        <v>1.272</v>
      </c>
      <c r="E31">
        <v>171.23319763870199</v>
      </c>
      <c r="F31">
        <v>9483.4955422451403</v>
      </c>
      <c r="G31">
        <f t="shared" si="2"/>
        <v>474174.77711225703</v>
      </c>
      <c r="H31">
        <f t="shared" si="10"/>
        <v>2731.7769940448898</v>
      </c>
      <c r="I31">
        <f>H31/(B31*3600)</f>
        <v>37.941347139512359</v>
      </c>
      <c r="J31">
        <v>0.60631888356696495</v>
      </c>
      <c r="K31">
        <v>646.27304443888602</v>
      </c>
      <c r="L31">
        <v>8.2039752006530708</v>
      </c>
      <c r="M31">
        <v>138.73025940577699</v>
      </c>
      <c r="N31">
        <v>9728.7147822772095</v>
      </c>
      <c r="O31">
        <f t="shared" si="4"/>
        <v>2765.4832506206235</v>
      </c>
      <c r="P31">
        <v>0.61011717876964899</v>
      </c>
      <c r="Q31">
        <v>650.68939068694704</v>
      </c>
      <c r="R31">
        <v>9.918212890625E-4</v>
      </c>
      <c r="S31">
        <v>225.309295750562</v>
      </c>
      <c r="T31">
        <v>10430.685130588599</v>
      </c>
      <c r="U31">
        <f t="shared" si="5"/>
        <v>3041.5942810094839</v>
      </c>
      <c r="V31">
        <v>0.55962646073068001</v>
      </c>
      <c r="W31">
        <v>649.92977817221504</v>
      </c>
      <c r="X31">
        <v>1.19614601135253E-2</v>
      </c>
      <c r="Y31">
        <f>(M31-E31)/E31</f>
        <v>-0.18981680352372696</v>
      </c>
      <c r="Z31">
        <f>(N31-F31)/F31</f>
        <v>2.5857474065308146E-2</v>
      </c>
      <c r="AA31">
        <f>(O31-H31)/H31</f>
        <v>1.2338582779345223E-2</v>
      </c>
      <c r="AB31">
        <f t="shared" si="6"/>
        <v>6.264517410935198E-3</v>
      </c>
      <c r="AC31">
        <f t="shared" si="7"/>
        <v>6.8335609632232527E-3</v>
      </c>
      <c r="AD31">
        <f>(S31-E31)/E31</f>
        <v>0.3158038210905767</v>
      </c>
      <c r="AE31">
        <f>(T31-F31)/F31</f>
        <v>9.9877685830515997E-2</v>
      </c>
      <c r="AF31">
        <f>(U31-H31)/H31</f>
        <v>0.1134123640545979</v>
      </c>
      <c r="AG31">
        <f t="shared" si="8"/>
        <v>-7.7009679397735578E-2</v>
      </c>
      <c r="AH31">
        <f t="shared" si="9"/>
        <v>5.6581869920072367E-3</v>
      </c>
    </row>
    <row r="32" spans="1:34" x14ac:dyDescent="0.45">
      <c r="A32" s="2"/>
      <c r="B32">
        <v>0.02</v>
      </c>
      <c r="C32">
        <v>30</v>
      </c>
      <c r="D32">
        <v>1.222</v>
      </c>
      <c r="E32">
        <v>355.78368568488202</v>
      </c>
      <c r="F32">
        <v>9538.6936634555095</v>
      </c>
      <c r="G32">
        <f t="shared" si="2"/>
        <v>476934.68317277549</v>
      </c>
      <c r="H32">
        <f t="shared" si="10"/>
        <v>2931.23097481787</v>
      </c>
      <c r="I32">
        <f>H32/(B32*3600)</f>
        <v>40.711541316914861</v>
      </c>
      <c r="J32">
        <v>0.61578698665174203</v>
      </c>
      <c r="K32">
        <v>645.69182592566995</v>
      </c>
      <c r="L32">
        <v>9.2513420581817591</v>
      </c>
      <c r="M32">
        <v>159.607514146055</v>
      </c>
      <c r="N32">
        <v>9634.1156173611507</v>
      </c>
      <c r="O32">
        <f t="shared" si="4"/>
        <v>2760.818730833566</v>
      </c>
      <c r="P32">
        <v>0.61793234013960496</v>
      </c>
      <c r="Q32">
        <v>650.01204677636201</v>
      </c>
      <c r="R32">
        <v>9.9706649780273394E-4</v>
      </c>
      <c r="S32">
        <v>260.03471683995298</v>
      </c>
      <c r="T32">
        <v>10344.147335186501</v>
      </c>
      <c r="U32">
        <f t="shared" si="5"/>
        <v>3052.9544973403085</v>
      </c>
      <c r="V32">
        <v>0.566795774410085</v>
      </c>
      <c r="W32">
        <v>649.14516954660405</v>
      </c>
      <c r="X32">
        <v>1.09803676605224E-2</v>
      </c>
      <c r="Y32">
        <f>(M32-E32)/E32</f>
        <v>-0.55139170072171451</v>
      </c>
      <c r="Z32">
        <f>(N32-F32)/F32</f>
        <v>1.0003671076178939E-2</v>
      </c>
      <c r="AA32">
        <f>(O32-H32)/H32</f>
        <v>-5.8136750548937036E-2</v>
      </c>
      <c r="AB32">
        <f t="shared" si="6"/>
        <v>3.4839214442123905E-3</v>
      </c>
      <c r="AC32">
        <f t="shared" si="7"/>
        <v>6.6908402386828382E-3</v>
      </c>
      <c r="AD32">
        <f>(S32-E32)/E32</f>
        <v>-0.26912130234586978</v>
      </c>
      <c r="AE32">
        <f>(T32-F32)/F32</f>
        <v>8.4440668727713983E-2</v>
      </c>
      <c r="AF32">
        <f>(U32-H32)/H32</f>
        <v>4.1526417934363478E-2</v>
      </c>
      <c r="AG32">
        <f t="shared" si="8"/>
        <v>-7.9558700173318189E-2</v>
      </c>
      <c r="AH32">
        <f t="shared" si="9"/>
        <v>5.3482845566201181E-3</v>
      </c>
    </row>
    <row r="33" spans="1:34" x14ac:dyDescent="0.45">
      <c r="A33" s="2"/>
      <c r="B33">
        <v>0.08</v>
      </c>
      <c r="C33">
        <v>10</v>
      </c>
      <c r="D33">
        <v>1.8169999999999999</v>
      </c>
      <c r="E33">
        <v>370.69374165293101</v>
      </c>
      <c r="F33">
        <v>30985.2042521654</v>
      </c>
      <c r="G33">
        <f t="shared" si="2"/>
        <v>387315.05315206747</v>
      </c>
      <c r="H33">
        <f t="shared" si="10"/>
        <v>8736.6988897375886</v>
      </c>
      <c r="I33">
        <f>H33/(B33*3600)</f>
        <v>30.33576003381107</v>
      </c>
      <c r="J33">
        <v>0.76556720068748296</v>
      </c>
      <c r="K33">
        <v>614.15238009175403</v>
      </c>
      <c r="L33">
        <v>6.4784486293792698</v>
      </c>
      <c r="M33">
        <v>207.25339989949501</v>
      </c>
      <c r="N33">
        <v>33051.502919099097</v>
      </c>
      <c r="O33">
        <f t="shared" si="4"/>
        <v>9131.1591880562519</v>
      </c>
      <c r="P33">
        <v>0.781329506210518</v>
      </c>
      <c r="Q33">
        <v>624.01604525918401</v>
      </c>
      <c r="R33">
        <v>0</v>
      </c>
      <c r="S33">
        <v>334.39171067362003</v>
      </c>
      <c r="T33">
        <v>35581.960710107101</v>
      </c>
      <c r="U33">
        <f t="shared" si="5"/>
        <v>9941.5211024025393</v>
      </c>
      <c r="V33">
        <v>0.71662265084571297</v>
      </c>
      <c r="W33">
        <v>623.39570049486395</v>
      </c>
      <c r="X33">
        <v>2.9559135437011701E-3</v>
      </c>
      <c r="Y33">
        <f>(M33-E33)/E33</f>
        <v>-0.44090396839356433</v>
      </c>
      <c r="Z33">
        <f>(N33-F33)/F33</f>
        <v>6.6686624045387527E-2</v>
      </c>
      <c r="AA33">
        <f>(O33-H33)/H33</f>
        <v>4.5149810391429332E-2</v>
      </c>
      <c r="AB33">
        <f t="shared" si="6"/>
        <v>2.0589055420452196E-2</v>
      </c>
      <c r="AC33">
        <f t="shared" si="7"/>
        <v>1.6060615389875001E-2</v>
      </c>
      <c r="AD33">
        <f>(S33-E33)/E33</f>
        <v>-9.7929980736765301E-2</v>
      </c>
      <c r="AE33">
        <f>(T33-F33)/F33</f>
        <v>0.14835327275986754</v>
      </c>
      <c r="AF33">
        <f>(U33-H33)/H33</f>
        <v>0.13790359812905698</v>
      </c>
      <c r="AG33">
        <f t="shared" si="8"/>
        <v>-6.3932401751038384E-2</v>
      </c>
      <c r="AH33">
        <f t="shared" si="9"/>
        <v>1.5050532575855152E-2</v>
      </c>
    </row>
    <row r="34" spans="1:34" x14ac:dyDescent="0.45">
      <c r="A34" s="2"/>
      <c r="B34">
        <v>0.08</v>
      </c>
      <c r="C34">
        <v>15</v>
      </c>
      <c r="D34">
        <v>1.49</v>
      </c>
      <c r="E34">
        <v>330.669962206484</v>
      </c>
      <c r="F34">
        <v>30964.145325359699</v>
      </c>
      <c r="G34">
        <f t="shared" si="2"/>
        <v>387051.81656699622</v>
      </c>
      <c r="H34">
        <f t="shared" si="10"/>
        <v>8690.9892000536038</v>
      </c>
      <c r="I34">
        <f>H34/(B34*3600)</f>
        <v>30.177045833519458</v>
      </c>
      <c r="J34">
        <v>0.75292197115980797</v>
      </c>
      <c r="K34">
        <v>622.61201854749095</v>
      </c>
      <c r="L34">
        <v>6.7392194271087602</v>
      </c>
      <c r="M34">
        <v>243.607679689077</v>
      </c>
      <c r="N34">
        <v>32874.648474325397</v>
      </c>
      <c r="O34">
        <f t="shared" si="4"/>
        <v>9119.7627677569344</v>
      </c>
      <c r="P34">
        <v>0.75445477657022497</v>
      </c>
      <c r="Q34">
        <v>628.83563091673795</v>
      </c>
      <c r="R34">
        <v>1.00064277648925E-3</v>
      </c>
      <c r="S34">
        <v>393.48326092102701</v>
      </c>
      <c r="T34">
        <v>35842.823384582101</v>
      </c>
      <c r="U34">
        <f t="shared" si="5"/>
        <v>10071.045574758195</v>
      </c>
      <c r="V34">
        <v>0.691959260958662</v>
      </c>
      <c r="W34">
        <v>627.97231993828302</v>
      </c>
      <c r="X34">
        <v>8.9774131774902292E-3</v>
      </c>
      <c r="Y34">
        <f>(M34-E34)/E34</f>
        <v>-0.2632905690509672</v>
      </c>
      <c r="Z34">
        <f>(N34-F34)/F34</f>
        <v>6.1700496780739224E-2</v>
      </c>
      <c r="AA34">
        <f>(O34-H34)/H34</f>
        <v>4.9335416007729713E-2</v>
      </c>
      <c r="AB34">
        <f t="shared" si="6"/>
        <v>2.0358091132018055E-3</v>
      </c>
      <c r="AC34">
        <f t="shared" si="7"/>
        <v>9.9959721043712708E-3</v>
      </c>
      <c r="AD34">
        <f>(S34-E34)/E34</f>
        <v>0.18995767954066475</v>
      </c>
      <c r="AE34">
        <f>(T34-F34)/F34</f>
        <v>0.15755894464255582</v>
      </c>
      <c r="AF34">
        <f>(U34-H34)/H34</f>
        <v>0.15879163383335915</v>
      </c>
      <c r="AG34">
        <f t="shared" si="8"/>
        <v>-8.0968164745197219E-2</v>
      </c>
      <c r="AH34">
        <f t="shared" si="9"/>
        <v>8.6093766761799299E-3</v>
      </c>
    </row>
    <row r="35" spans="1:34" x14ac:dyDescent="0.45">
      <c r="A35" s="2"/>
      <c r="B35">
        <v>0.08</v>
      </c>
      <c r="C35">
        <v>20</v>
      </c>
      <c r="D35">
        <v>1.35</v>
      </c>
      <c r="E35">
        <v>606.49659350008005</v>
      </c>
      <c r="F35">
        <v>30578.542783382702</v>
      </c>
      <c r="G35">
        <f t="shared" si="2"/>
        <v>382231.78479228378</v>
      </c>
      <c r="H35">
        <f t="shared" si="10"/>
        <v>8862.7031450134109</v>
      </c>
      <c r="I35">
        <f>H35/(B35*3600)</f>
        <v>30.773274809074344</v>
      </c>
      <c r="J35">
        <v>0.76743451308984401</v>
      </c>
      <c r="K35">
        <v>269.91505811923298</v>
      </c>
      <c r="L35">
        <v>64.847447633743201</v>
      </c>
      <c r="M35">
        <v>292.44351266791102</v>
      </c>
      <c r="N35">
        <v>32840.634838162398</v>
      </c>
      <c r="O35">
        <f t="shared" si="4"/>
        <v>9159.4149189717591</v>
      </c>
      <c r="P35">
        <v>0.74574572975126796</v>
      </c>
      <c r="Q35">
        <v>640.63163865496199</v>
      </c>
      <c r="R35">
        <v>9.9825859069824197E-4</v>
      </c>
      <c r="S35">
        <v>473.98910771179101</v>
      </c>
      <c r="T35">
        <v>35807.021140287601</v>
      </c>
      <c r="U35">
        <f t="shared" si="5"/>
        <v>10141.884815589445</v>
      </c>
      <c r="V35">
        <v>0.68395839832886696</v>
      </c>
      <c r="W35">
        <v>639.54110226850901</v>
      </c>
      <c r="X35">
        <v>6.9868564605712804E-3</v>
      </c>
      <c r="Y35">
        <f>(M35-E35)/E35</f>
        <v>-0.51781507793765968</v>
      </c>
      <c r="Z35">
        <f>(N35-F35)/F35</f>
        <v>7.3976450441221961E-2</v>
      </c>
      <c r="AA35">
        <f>(O35-H35)/H35</f>
        <v>3.3478699343020724E-2</v>
      </c>
      <c r="AB35">
        <f t="shared" si="6"/>
        <v>-2.8261412496621618E-2</v>
      </c>
      <c r="AC35">
        <f t="shared" si="7"/>
        <v>1.3734564611507065</v>
      </c>
      <c r="AD35">
        <f>(S35-E35)/E35</f>
        <v>-0.21848018143612469</v>
      </c>
      <c r="AE35">
        <f>(T35-F35)/F35</f>
        <v>0.17098520338079065</v>
      </c>
      <c r="AF35">
        <f>(U35-H35)/H35</f>
        <v>0.14433312835212853</v>
      </c>
      <c r="AG35">
        <f t="shared" si="8"/>
        <v>-0.10877294848896697</v>
      </c>
      <c r="AH35">
        <f t="shared" si="9"/>
        <v>1.3694161664222395</v>
      </c>
    </row>
    <row r="36" spans="1:34" x14ac:dyDescent="0.45">
      <c r="A36" s="2"/>
      <c r="B36">
        <v>0.08</v>
      </c>
      <c r="C36">
        <v>25</v>
      </c>
      <c r="D36">
        <v>1.272</v>
      </c>
      <c r="E36">
        <v>1359.0911219091399</v>
      </c>
      <c r="F36">
        <v>33598.503692514903</v>
      </c>
      <c r="G36">
        <f t="shared" si="2"/>
        <v>419981.29615643626</v>
      </c>
      <c r="H36">
        <f t="shared" si="10"/>
        <v>10430.687118888163</v>
      </c>
      <c r="I36">
        <f>H36/(B36*3600)</f>
        <v>36.217663607250564</v>
      </c>
      <c r="J36">
        <v>0.71990812945858895</v>
      </c>
      <c r="K36">
        <v>640.53390116983098</v>
      </c>
      <c r="L36">
        <v>9.8201587200164795</v>
      </c>
      <c r="M36">
        <v>343.61979122301301</v>
      </c>
      <c r="N36">
        <v>32801.148482095901</v>
      </c>
      <c r="O36">
        <f t="shared" si="4"/>
        <v>9199.9298813889072</v>
      </c>
      <c r="P36">
        <v>0.74215975948926205</v>
      </c>
      <c r="Q36">
        <v>647.68005660358006</v>
      </c>
      <c r="R36">
        <v>9.9635124206542904E-4</v>
      </c>
      <c r="S36">
        <v>558.76833078286495</v>
      </c>
      <c r="T36">
        <v>35764.875488334699</v>
      </c>
      <c r="U36">
        <f t="shared" si="5"/>
        <v>10215.284712633234</v>
      </c>
      <c r="V36">
        <v>0.68065698443001399</v>
      </c>
      <c r="W36">
        <v>646.37991548665696</v>
      </c>
      <c r="X36">
        <v>8.9750289916992101E-3</v>
      </c>
      <c r="Y36">
        <f>(M36-E36)/E36</f>
        <v>-0.74716942397480757</v>
      </c>
      <c r="Z36">
        <f>(N36-F36)/F36</f>
        <v>-2.3731866684189196E-2</v>
      </c>
      <c r="AA36">
        <f>(O36-H36)/H36</f>
        <v>-0.11799387935532726</v>
      </c>
      <c r="AB36">
        <f t="shared" si="6"/>
        <v>3.0908985633219012E-2</v>
      </c>
      <c r="AC36">
        <f t="shared" si="7"/>
        <v>1.1156560832608207E-2</v>
      </c>
      <c r="AD36">
        <f>(S36-E36)/E36</f>
        <v>-0.58886617550856124</v>
      </c>
      <c r="AE36">
        <f>(T36-F36)/F36</f>
        <v>6.4478222472223415E-2</v>
      </c>
      <c r="AF36">
        <f>(U36-H36)/H36</f>
        <v>-2.065083573112575E-2</v>
      </c>
      <c r="AG36">
        <f t="shared" si="8"/>
        <v>-5.452243615875544E-2</v>
      </c>
      <c r="AH36">
        <f t="shared" si="9"/>
        <v>9.1267836193356482E-3</v>
      </c>
    </row>
    <row r="37" spans="1:34" x14ac:dyDescent="0.45">
      <c r="A37" s="2"/>
      <c r="B37">
        <v>0.08</v>
      </c>
      <c r="C37">
        <v>30</v>
      </c>
      <c r="D37">
        <v>1.222</v>
      </c>
      <c r="M37">
        <v>395.79380978472102</v>
      </c>
      <c r="N37">
        <v>32717.792769853299</v>
      </c>
      <c r="O37">
        <f t="shared" si="4"/>
        <v>9229.5978576451125</v>
      </c>
      <c r="P37">
        <v>0.74046298296063096</v>
      </c>
      <c r="Q37">
        <v>646.56342684063702</v>
      </c>
      <c r="R37">
        <v>2.0010471343994102E-3</v>
      </c>
      <c r="S37">
        <v>645.44863409517802</v>
      </c>
      <c r="T37">
        <v>35674.731637443998</v>
      </c>
      <c r="U37">
        <f t="shared" si="5"/>
        <v>10277.62617620506</v>
      </c>
      <c r="V37">
        <v>0.67908871461660603</v>
      </c>
      <c r="W37">
        <v>645.07942155978401</v>
      </c>
      <c r="X37">
        <v>1.2077808380126899E-2</v>
      </c>
    </row>
    <row r="38" spans="1:34" x14ac:dyDescent="0.45">
      <c r="A38" s="2"/>
      <c r="B38">
        <v>0.03</v>
      </c>
      <c r="C38">
        <v>17</v>
      </c>
      <c r="D38">
        <v>1.423</v>
      </c>
      <c r="E38">
        <v>164.49935910078301</v>
      </c>
      <c r="F38">
        <v>13115.323462660401</v>
      </c>
      <c r="G38">
        <f t="shared" si="2"/>
        <v>437177.4487553467</v>
      </c>
      <c r="H38">
        <f t="shared" si="10"/>
        <v>3705.6366940190915</v>
      </c>
      <c r="I38">
        <f>H38/(B38*3600)</f>
        <v>34.311450870547141</v>
      </c>
      <c r="J38">
        <v>0.65572812899530397</v>
      </c>
      <c r="K38">
        <v>637.75512799054297</v>
      </c>
      <c r="L38">
        <v>4.4563848972320503</v>
      </c>
      <c r="M38">
        <v>126.296614613122</v>
      </c>
      <c r="N38">
        <v>14535.3176897629</v>
      </c>
      <c r="O38">
        <f t="shared" si="4"/>
        <v>4050.8323908491052</v>
      </c>
      <c r="P38">
        <v>0.61718608666431796</v>
      </c>
      <c r="Q38">
        <v>639.83325456531998</v>
      </c>
      <c r="R38">
        <v>2.0289421081542899E-3</v>
      </c>
      <c r="S38">
        <v>202.92605194126699</v>
      </c>
      <c r="T38">
        <v>15554.698635405201</v>
      </c>
      <c r="U38">
        <f t="shared" si="5"/>
        <v>4402.694683500672</v>
      </c>
      <c r="V38">
        <v>0.56610656762126799</v>
      </c>
      <c r="W38">
        <v>639.18660749603202</v>
      </c>
      <c r="X38">
        <v>1.00207328796386E-3</v>
      </c>
      <c r="Y38">
        <f>(M38-E38)/E38</f>
        <v>-0.23223643360370494</v>
      </c>
      <c r="Z38">
        <f>(N38-F38)/F38</f>
        <v>0.10826985938587427</v>
      </c>
      <c r="AA38">
        <f>(O38-H38)/H38</f>
        <v>9.3154220268587204E-2</v>
      </c>
      <c r="AB38">
        <f t="shared" si="6"/>
        <v>-5.8777472898775149E-2</v>
      </c>
      <c r="AC38">
        <f t="shared" si="7"/>
        <v>3.2585023366645794E-3</v>
      </c>
      <c r="AD38">
        <f>(S38-E38)/E38</f>
        <v>0.2335978270708112</v>
      </c>
      <c r="AE38">
        <f>(T38-F38)/F38</f>
        <v>0.18599428216084427</v>
      </c>
      <c r="AF38">
        <f>(U38-H38)/H38</f>
        <v>0.18810748247571982</v>
      </c>
      <c r="AG38">
        <f t="shared" si="8"/>
        <v>-0.13667487699719805</v>
      </c>
      <c r="AH38">
        <f t="shared" si="9"/>
        <v>2.2445597732775545E-3</v>
      </c>
    </row>
    <row r="39" spans="1:34" x14ac:dyDescent="0.45">
      <c r="A39" s="2"/>
      <c r="B39">
        <v>0.03</v>
      </c>
      <c r="C39">
        <v>23</v>
      </c>
      <c r="D39">
        <v>1.298</v>
      </c>
      <c r="E39">
        <v>479.25231926934799</v>
      </c>
      <c r="F39">
        <v>13231.371922516601</v>
      </c>
      <c r="G39">
        <f t="shared" si="2"/>
        <v>441045.73075055337</v>
      </c>
      <c r="H39">
        <f t="shared" si="10"/>
        <v>4051.7227383488303</v>
      </c>
      <c r="I39">
        <f>H39/(B39*3600)</f>
        <v>37.515951281007688</v>
      </c>
      <c r="J39">
        <v>0.67817462872520096</v>
      </c>
      <c r="K39">
        <v>541.12404152987096</v>
      </c>
      <c r="L39">
        <v>30.4949080944061</v>
      </c>
      <c r="M39">
        <v>154.63172826449301</v>
      </c>
      <c r="N39">
        <v>14292.1477744108</v>
      </c>
      <c r="O39">
        <f t="shared" si="4"/>
        <v>4013.5116273554095</v>
      </c>
      <c r="P39">
        <v>0.63023115431105803</v>
      </c>
      <c r="Q39">
        <v>640.14272919183804</v>
      </c>
      <c r="R39">
        <v>1.0013580322265599E-3</v>
      </c>
      <c r="S39">
        <v>249.78300771495</v>
      </c>
      <c r="T39">
        <v>15362.089458016</v>
      </c>
      <c r="U39">
        <f t="shared" si="5"/>
        <v>4397.5471613792706</v>
      </c>
      <c r="V39">
        <v>0.57807017973609398</v>
      </c>
      <c r="W39">
        <v>639.33230785415105</v>
      </c>
      <c r="X39">
        <v>9.9658966064453103E-4</v>
      </c>
      <c r="Y39">
        <f>(M39-E39)/E39</f>
        <v>-0.67734798133008656</v>
      </c>
      <c r="Z39">
        <f>(N39-F39)/F39</f>
        <v>8.0171267054251177E-2</v>
      </c>
      <c r="AA39">
        <f>(O39-H39)/H39</f>
        <v>-9.4308306518013849E-3</v>
      </c>
      <c r="AB39">
        <f t="shared" si="6"/>
        <v>-7.0694880615431888E-2</v>
      </c>
      <c r="AC39">
        <f t="shared" si="7"/>
        <v>0.18298704190266712</v>
      </c>
      <c r="AD39">
        <f>(S39-E39)/E39</f>
        <v>-0.47880688799636734</v>
      </c>
      <c r="AE39">
        <f>(T39-F39)/F39</f>
        <v>0.16103526890310088</v>
      </c>
      <c r="AF39">
        <f>(U39-H39)/H39</f>
        <v>8.5352440273682634E-2</v>
      </c>
      <c r="AG39">
        <f t="shared" si="8"/>
        <v>-0.14760866117518781</v>
      </c>
      <c r="AH39">
        <f t="shared" si="9"/>
        <v>0.18148937912021937</v>
      </c>
    </row>
    <row r="40" spans="1:34" x14ac:dyDescent="0.45">
      <c r="A40" s="2"/>
      <c r="B40">
        <v>0.03</v>
      </c>
      <c r="C40">
        <v>28</v>
      </c>
      <c r="D40">
        <v>1.2390000000000001</v>
      </c>
      <c r="E40">
        <v>872.50155057776703</v>
      </c>
      <c r="F40">
        <v>13770.014312327399</v>
      </c>
      <c r="G40">
        <f t="shared" si="2"/>
        <v>459000.47707758</v>
      </c>
      <c r="H40">
        <f t="shared" si="10"/>
        <v>4590.4054149061649</v>
      </c>
      <c r="I40">
        <f>H40/(B40*3600)</f>
        <v>42.50375384172375</v>
      </c>
      <c r="J40">
        <v>0.65525145765001802</v>
      </c>
      <c r="K40">
        <v>606.875035957097</v>
      </c>
      <c r="L40">
        <v>19.889900684356601</v>
      </c>
      <c r="M40">
        <v>179.050308785662</v>
      </c>
      <c r="N40">
        <v>14154.964330504699</v>
      </c>
      <c r="O40">
        <f t="shared" si="4"/>
        <v>4000.8906780219309</v>
      </c>
      <c r="P40">
        <v>0.63713909195679097</v>
      </c>
      <c r="Q40">
        <v>640.43007027187298</v>
      </c>
      <c r="R40">
        <v>9.9730491638183594E-4</v>
      </c>
      <c r="S40">
        <v>290.295343791915</v>
      </c>
      <c r="T40">
        <v>15238.7290549346</v>
      </c>
      <c r="U40">
        <f t="shared" si="5"/>
        <v>4404.7521886242575</v>
      </c>
      <c r="V40">
        <v>0.58440599882651501</v>
      </c>
      <c r="W40">
        <v>639.49353664406101</v>
      </c>
      <c r="X40">
        <v>9.9992752075195291E-4</v>
      </c>
      <c r="Y40">
        <f>(M40-E40)/E40</f>
        <v>-0.7947851110784897</v>
      </c>
      <c r="Z40">
        <f>(N40-F40)/F40</f>
        <v>2.7955673062204398E-2</v>
      </c>
      <c r="AA40">
        <f>(O40-H40)/H40</f>
        <v>-0.12842324012818912</v>
      </c>
      <c r="AB40">
        <f t="shared" si="6"/>
        <v>-2.7641854866198867E-2</v>
      </c>
      <c r="AC40">
        <f t="shared" si="7"/>
        <v>5.5291505378626503E-2</v>
      </c>
      <c r="AD40">
        <f>(S40-E40)/E40</f>
        <v>-0.66728386488289615</v>
      </c>
      <c r="AE40">
        <f>(T40-F40)/F40</f>
        <v>0.10666036427372161</v>
      </c>
      <c r="AF40">
        <f>(U40-H40)/H40</f>
        <v>-4.0443753764982514E-2</v>
      </c>
      <c r="AG40">
        <f t="shared" si="8"/>
        <v>-0.10811949824206708</v>
      </c>
      <c r="AH40">
        <f t="shared" si="9"/>
        <v>5.3748298668310976E-2</v>
      </c>
    </row>
    <row r="41" spans="1:34" x14ac:dyDescent="0.45">
      <c r="A41" s="2"/>
      <c r="B41">
        <v>7.4999999999999997E-2</v>
      </c>
      <c r="C41">
        <v>17</v>
      </c>
      <c r="D41">
        <v>1.423</v>
      </c>
      <c r="E41">
        <v>257.01008380077099</v>
      </c>
      <c r="F41">
        <v>29192.8755946561</v>
      </c>
      <c r="G41">
        <f t="shared" si="2"/>
        <v>389238.34126208135</v>
      </c>
      <c r="H41">
        <f t="shared" si="10"/>
        <v>8139.0864943579181</v>
      </c>
      <c r="I41">
        <f>H41/(B41*3600)</f>
        <v>30.144764793918217</v>
      </c>
      <c r="J41">
        <v>0.74824836142244799</v>
      </c>
      <c r="K41">
        <v>633.53458700827196</v>
      </c>
      <c r="L41">
        <v>5.4403350353240896</v>
      </c>
      <c r="M41">
        <v>245.056871861937</v>
      </c>
      <c r="N41">
        <v>31473.653234047</v>
      </c>
      <c r="O41">
        <f t="shared" si="4"/>
        <v>8742.9432450546265</v>
      </c>
      <c r="P41">
        <v>0.73652385808844101</v>
      </c>
      <c r="Q41">
        <v>638.25798012096504</v>
      </c>
      <c r="R41">
        <v>9.9802017211913997E-4</v>
      </c>
      <c r="S41">
        <v>395.78936712797201</v>
      </c>
      <c r="T41">
        <v>34315.149338438197</v>
      </c>
      <c r="U41">
        <f t="shared" si="5"/>
        <v>9660.8796885062857</v>
      </c>
      <c r="V41">
        <v>0.67551632168775699</v>
      </c>
      <c r="W41">
        <v>637.322024752993</v>
      </c>
      <c r="X41">
        <v>1.9929409027099601E-3</v>
      </c>
      <c r="Y41">
        <f>(M41-E41)/E41</f>
        <v>-4.6508727447829933E-2</v>
      </c>
      <c r="Z41">
        <f>(N41-F41)/F41</f>
        <v>7.8127885414906104E-2</v>
      </c>
      <c r="AA41">
        <f>(O41-H41)/H41</f>
        <v>7.4192202173463423E-2</v>
      </c>
      <c r="AB41">
        <f t="shared" si="6"/>
        <v>-1.5669266968681719E-2</v>
      </c>
      <c r="AC41">
        <f t="shared" si="7"/>
        <v>7.4556199607006077E-3</v>
      </c>
      <c r="AD41">
        <f>(S41-E41)/E41</f>
        <v>0.53997602457800808</v>
      </c>
      <c r="AE41">
        <f>(T41-F41)/F41</f>
        <v>0.17546314432689034</v>
      </c>
      <c r="AF41">
        <f>(U41-H41)/H41</f>
        <v>0.18697346381602986</v>
      </c>
      <c r="AG41">
        <f t="shared" si="8"/>
        <v>-9.7203072515153505E-2</v>
      </c>
      <c r="AH41">
        <f t="shared" si="9"/>
        <v>5.9782651529830281E-3</v>
      </c>
    </row>
    <row r="42" spans="1:34" x14ac:dyDescent="0.45">
      <c r="A42" s="2"/>
      <c r="B42">
        <v>7.4999999999999997E-2</v>
      </c>
      <c r="C42">
        <v>23</v>
      </c>
      <c r="D42">
        <v>1.298</v>
      </c>
      <c r="M42">
        <v>301.14152496648001</v>
      </c>
      <c r="N42">
        <v>31194.0678117485</v>
      </c>
      <c r="O42">
        <f t="shared" si="4"/>
        <v>8723.5398341385771</v>
      </c>
      <c r="P42">
        <v>0.73212440736616602</v>
      </c>
      <c r="Q42">
        <v>638.15381858047499</v>
      </c>
      <c r="R42">
        <v>2.9840469360351502E-3</v>
      </c>
      <c r="S42">
        <v>488.489630034009</v>
      </c>
      <c r="T42">
        <v>34011.671162968101</v>
      </c>
      <c r="U42">
        <f t="shared" si="5"/>
        <v>9671.6408440353971</v>
      </c>
      <c r="V42">
        <v>0.67146677099251295</v>
      </c>
      <c r="W42">
        <v>636.98304364348405</v>
      </c>
      <c r="X42">
        <v>9.9682807922363195E-4</v>
      </c>
    </row>
    <row r="43" spans="1:34" x14ac:dyDescent="0.45">
      <c r="A43" s="2"/>
      <c r="B43">
        <v>7.4999999999999997E-2</v>
      </c>
      <c r="C43">
        <v>28</v>
      </c>
      <c r="D43">
        <v>1.2390000000000001</v>
      </c>
      <c r="M43">
        <v>349.45218460065399</v>
      </c>
      <c r="N43">
        <v>31062.231751711101</v>
      </c>
      <c r="O43">
        <f t="shared" si="4"/>
        <v>8736.2547575626522</v>
      </c>
      <c r="P43">
        <v>0.73073765242033195</v>
      </c>
      <c r="Q43">
        <v>638.120425677193</v>
      </c>
      <c r="R43">
        <v>9.9706649780273394E-4</v>
      </c>
      <c r="S43">
        <v>568.65048833182198</v>
      </c>
      <c r="T43">
        <v>33868.675819351098</v>
      </c>
      <c r="U43">
        <f t="shared" si="5"/>
        <v>9713.192959556618</v>
      </c>
      <c r="V43">
        <v>0.67018419458090095</v>
      </c>
      <c r="W43">
        <v>636.767710799258</v>
      </c>
      <c r="X43">
        <v>1.9967555999755799E-3</v>
      </c>
    </row>
    <row r="44" spans="1:34" x14ac:dyDescent="0.45">
      <c r="A44" s="2" t="s">
        <v>12</v>
      </c>
      <c r="B44">
        <v>0.01</v>
      </c>
      <c r="C44">
        <v>10</v>
      </c>
      <c r="D44">
        <v>1.8169999999999999</v>
      </c>
      <c r="E44">
        <v>139.27879303781299</v>
      </c>
      <c r="F44">
        <v>5154.5455291818998</v>
      </c>
      <c r="G44">
        <f t="shared" si="2"/>
        <v>515454.55291818996</v>
      </c>
      <c r="H44">
        <f t="shared" si="10"/>
        <v>1531.0060859169262</v>
      </c>
      <c r="I44">
        <f>H44/(B44*3600)</f>
        <v>42.52794683102573</v>
      </c>
      <c r="J44">
        <v>0.43899881579382899</v>
      </c>
      <c r="K44">
        <v>625.61812562056605</v>
      </c>
      <c r="L44">
        <v>3.0705897808074898</v>
      </c>
      <c r="M44">
        <v>69.424097775240199</v>
      </c>
      <c r="N44">
        <v>5291.5454142169001</v>
      </c>
      <c r="O44">
        <f t="shared" si="4"/>
        <v>1498.1413596138034</v>
      </c>
      <c r="P44">
        <v>0.52909799187452</v>
      </c>
      <c r="Q44">
        <v>625.84011926273899</v>
      </c>
      <c r="R44">
        <v>9.911060333251951E-4</v>
      </c>
      <c r="S44">
        <v>112.848250338432</v>
      </c>
      <c r="T44">
        <v>5598.9792474954102</v>
      </c>
      <c r="U44">
        <f t="shared" si="5"/>
        <v>1624.5726471621929</v>
      </c>
      <c r="V44">
        <v>0.48535236713989999</v>
      </c>
      <c r="W44">
        <v>625.54421326162003</v>
      </c>
      <c r="X44">
        <v>3.9536952972412101E-3</v>
      </c>
      <c r="Y44">
        <f>(M44-E44)/E44</f>
        <v>-0.5015458113828416</v>
      </c>
      <c r="Z44">
        <f>(N44-F44)/F44</f>
        <v>2.6578460556685411E-2</v>
      </c>
      <c r="AA44">
        <f>(O44-H44)/H44</f>
        <v>-2.1466097754562454E-2</v>
      </c>
      <c r="AB44">
        <f t="shared" si="6"/>
        <v>0.20523785677591694</v>
      </c>
      <c r="AC44">
        <f t="shared" si="7"/>
        <v>3.5483889146073922E-4</v>
      </c>
      <c r="AD44">
        <f>(S44-E44)/E44</f>
        <v>-0.18976717217965358</v>
      </c>
      <c r="AE44">
        <f>(T44-F44)/F44</f>
        <v>8.6221707771790376E-2</v>
      </c>
      <c r="AF44">
        <f>(U44-H44)/H44</f>
        <v>6.1114428026084099E-2</v>
      </c>
      <c r="AG44">
        <f t="shared" si="8"/>
        <v>0.10558924005808808</v>
      </c>
      <c r="AH44">
        <f t="shared" si="9"/>
        <v>-1.1814293083772514E-4</v>
      </c>
    </row>
    <row r="45" spans="1:34" x14ac:dyDescent="0.45">
      <c r="A45" s="2"/>
      <c r="B45">
        <v>0.01</v>
      </c>
      <c r="C45">
        <v>20</v>
      </c>
      <c r="D45">
        <v>1.35</v>
      </c>
      <c r="E45">
        <v>285.75098104278999</v>
      </c>
      <c r="F45">
        <v>4940.0773084866896</v>
      </c>
      <c r="G45">
        <f t="shared" si="2"/>
        <v>494007.73084866896</v>
      </c>
      <c r="H45">
        <f t="shared" si="10"/>
        <v>1619.5718543341964</v>
      </c>
      <c r="I45">
        <f>H45/(B45*3600)</f>
        <v>44.988107064838786</v>
      </c>
      <c r="J45">
        <v>0.49743255421549198</v>
      </c>
      <c r="K45">
        <v>636.82624246896796</v>
      </c>
      <c r="L45">
        <v>8.2858190536499006</v>
      </c>
      <c r="M45">
        <v>97.502850457726495</v>
      </c>
      <c r="N45">
        <v>5016.4121564610996</v>
      </c>
      <c r="O45">
        <f t="shared" si="4"/>
        <v>1451.9341327022235</v>
      </c>
      <c r="P45">
        <v>0.57544988259559005</v>
      </c>
      <c r="Q45">
        <v>643.87056393986097</v>
      </c>
      <c r="R45">
        <v>9.9825859069824197E-4</v>
      </c>
      <c r="S45">
        <v>159.31606135953101</v>
      </c>
      <c r="T45">
        <v>5356.3206577971596</v>
      </c>
      <c r="U45">
        <f t="shared" si="5"/>
        <v>1605.5226389647642</v>
      </c>
      <c r="V45">
        <v>0.52782192790785498</v>
      </c>
      <c r="W45">
        <v>643.36007004369901</v>
      </c>
      <c r="X45">
        <v>1.29661560058593E-2</v>
      </c>
      <c r="Y45">
        <f>(M45-E45)/E45</f>
        <v>-0.65878384703384152</v>
      </c>
      <c r="Z45">
        <f>(N45-F45)/F45</f>
        <v>1.5452156556998067E-2</v>
      </c>
      <c r="AA45">
        <f>(O45-H45)/H45</f>
        <v>-0.10350743079620171</v>
      </c>
      <c r="AB45">
        <f t="shared" si="6"/>
        <v>0.15684001322177296</v>
      </c>
      <c r="AC45">
        <f t="shared" si="7"/>
        <v>1.106160676353766E-2</v>
      </c>
      <c r="AD45">
        <f>(S45-E45)/E45</f>
        <v>-0.44246539144628833</v>
      </c>
      <c r="AE45">
        <f>(T45-F45)/F45</f>
        <v>8.4258468707644418E-2</v>
      </c>
      <c r="AF45">
        <f>(U45-H45)/H45</f>
        <v>-8.674647766837006E-3</v>
      </c>
      <c r="AG45">
        <f t="shared" si="8"/>
        <v>6.1092450493696604E-2</v>
      </c>
      <c r="AH45">
        <f t="shared" si="9"/>
        <v>1.0259984810612507E-2</v>
      </c>
    </row>
    <row r="46" spans="1:34" x14ac:dyDescent="0.45">
      <c r="A46" s="2"/>
      <c r="B46">
        <v>0.01</v>
      </c>
      <c r="C46">
        <v>30</v>
      </c>
      <c r="D46">
        <v>1.222</v>
      </c>
      <c r="E46">
        <v>315.91377463117101</v>
      </c>
      <c r="F46">
        <v>5044.8177509420102</v>
      </c>
      <c r="G46">
        <f t="shared" si="2"/>
        <v>504481.77509420103</v>
      </c>
      <c r="H46">
        <f t="shared" si="10"/>
        <v>1678.0145673855138</v>
      </c>
      <c r="I46">
        <f>H46/(B46*3600)</f>
        <v>46.61151576070872</v>
      </c>
      <c r="J46">
        <v>0.51810044219609996</v>
      </c>
      <c r="K46">
        <v>647.83299739306699</v>
      </c>
      <c r="L46">
        <v>9.0348718166351301</v>
      </c>
      <c r="M46">
        <v>132.46409826304199</v>
      </c>
      <c r="N46">
        <v>4909.0629705776701</v>
      </c>
      <c r="O46">
        <f t="shared" si="4"/>
        <v>1457.911100319013</v>
      </c>
      <c r="P46">
        <v>0.59738659893034995</v>
      </c>
      <c r="Q46">
        <v>651.002672006377</v>
      </c>
      <c r="R46">
        <v>2.9938220977783199E-3</v>
      </c>
      <c r="S46">
        <v>217.60866669450201</v>
      </c>
      <c r="T46">
        <v>5256.4754199250801</v>
      </c>
      <c r="U46">
        <f t="shared" si="5"/>
        <v>1636.8570300742738</v>
      </c>
      <c r="V46">
        <v>0.54794656493864802</v>
      </c>
      <c r="W46">
        <v>650.30908934443596</v>
      </c>
      <c r="X46">
        <v>2.09450721740722E-2</v>
      </c>
      <c r="Y46">
        <f>(M46-E46)/E46</f>
        <v>-0.58069540203590775</v>
      </c>
      <c r="Z46">
        <f>(N46-F46)/F46</f>
        <v>-2.6909749185486609E-2</v>
      </c>
      <c r="AA46">
        <f>(O46-H46)/H46</f>
        <v>-0.13116898467063984</v>
      </c>
      <c r="AB46">
        <f t="shared" si="6"/>
        <v>0.15303240506449972</v>
      </c>
      <c r="AC46">
        <f t="shared" si="7"/>
        <v>4.8927341244812137E-3</v>
      </c>
      <c r="AD46">
        <f>(S46-E46)/E46</f>
        <v>-0.31117702307042516</v>
      </c>
      <c r="AE46">
        <f>(T46-F46)/F46</f>
        <v>4.1955463890355101E-2</v>
      </c>
      <c r="AF46">
        <f>(U46-H46)/H46</f>
        <v>-2.4527520863759193E-2</v>
      </c>
      <c r="AG46">
        <f t="shared" si="8"/>
        <v>5.7606827386669855E-2</v>
      </c>
      <c r="AH46">
        <f t="shared" si="9"/>
        <v>3.8221145902307663E-3</v>
      </c>
    </row>
    <row r="47" spans="1:34" x14ac:dyDescent="0.45">
      <c r="A47" s="2"/>
      <c r="B47">
        <v>0.12</v>
      </c>
      <c r="C47">
        <v>10</v>
      </c>
      <c r="D47">
        <v>1.8169999999999999</v>
      </c>
      <c r="E47">
        <v>454.37542091348701</v>
      </c>
      <c r="F47">
        <v>44226.507563235202</v>
      </c>
      <c r="G47">
        <f t="shared" si="2"/>
        <v>368554.22969362669</v>
      </c>
      <c r="H47">
        <f t="shared" si="10"/>
        <v>12395.532462986994</v>
      </c>
      <c r="I47">
        <f>H47/(B47*3600)</f>
        <v>28.693362182840264</v>
      </c>
      <c r="J47">
        <v>0.79727210481618105</v>
      </c>
      <c r="K47">
        <v>609.62180472165801</v>
      </c>
      <c r="L47">
        <v>8.5801115036010707</v>
      </c>
      <c r="M47">
        <v>358.97567403872102</v>
      </c>
      <c r="N47">
        <v>40509.687522595297</v>
      </c>
      <c r="O47">
        <f t="shared" si="4"/>
        <v>11296.591305139451</v>
      </c>
      <c r="P47">
        <v>0.93407885455734796</v>
      </c>
      <c r="Q47">
        <v>623.312852194936</v>
      </c>
      <c r="R47">
        <v>9.9658966064453103E-4</v>
      </c>
      <c r="S47">
        <v>587.05283960991699</v>
      </c>
      <c r="T47">
        <v>44170.203019976798</v>
      </c>
      <c r="U47">
        <f t="shared" si="5"/>
        <v>12513.007655003652</v>
      </c>
      <c r="V47">
        <v>0.85666617650265997</v>
      </c>
      <c r="W47">
        <v>622.561843100175</v>
      </c>
      <c r="X47">
        <v>3.9551258087158203E-3</v>
      </c>
      <c r="Y47">
        <f>(M47-E47)/E47</f>
        <v>-0.20995798294496673</v>
      </c>
      <c r="Z47">
        <f>(N47-F47)/F47</f>
        <v>-8.4040550462312305E-2</v>
      </c>
      <c r="AA47">
        <f>(O47-H47)/H47</f>
        <v>-8.8656228453999564E-2</v>
      </c>
      <c r="AB47">
        <f t="shared" si="6"/>
        <v>0.17159354869528398</v>
      </c>
      <c r="AC47">
        <f t="shared" si="7"/>
        <v>2.2458264070014798E-2</v>
      </c>
      <c r="AD47">
        <f>(S47-E47)/E47</f>
        <v>0.29199955056920152</v>
      </c>
      <c r="AE47">
        <f>(T47-F47)/F47</f>
        <v>-1.2730949460094626E-3</v>
      </c>
      <c r="AF47">
        <f>(U47-H47)/H47</f>
        <v>9.4772203104173704E-3</v>
      </c>
      <c r="AG47">
        <f t="shared" si="8"/>
        <v>7.4496613298884712E-2</v>
      </c>
      <c r="AH47">
        <f t="shared" si="9"/>
        <v>2.1226337834856758E-2</v>
      </c>
    </row>
    <row r="48" spans="1:34" x14ac:dyDescent="0.45">
      <c r="A48" s="2"/>
      <c r="B48">
        <v>0.12</v>
      </c>
      <c r="C48">
        <v>20</v>
      </c>
      <c r="D48">
        <v>1.35</v>
      </c>
      <c r="E48">
        <v>930.77141804306905</v>
      </c>
      <c r="F48">
        <v>44646.307576699597</v>
      </c>
      <c r="G48">
        <f t="shared" si="2"/>
        <v>372052.56313916331</v>
      </c>
      <c r="H48">
        <f t="shared" si="10"/>
        <v>12985.274463751961</v>
      </c>
      <c r="I48">
        <f>H48/(B48*3600)</f>
        <v>30.058505703129541</v>
      </c>
      <c r="J48">
        <v>0.79017177649979198</v>
      </c>
      <c r="K48">
        <v>131.47359932835599</v>
      </c>
      <c r="L48">
        <v>94.358062267303396</v>
      </c>
      <c r="M48">
        <v>511.67812595058001</v>
      </c>
      <c r="N48">
        <v>43698.659717437498</v>
      </c>
      <c r="O48">
        <f t="shared" si="4"/>
        <v>12310.316249658707</v>
      </c>
      <c r="P48">
        <v>0.84270151347011202</v>
      </c>
      <c r="Q48">
        <v>639.27346009842495</v>
      </c>
      <c r="R48">
        <v>9.9968910217285091E-4</v>
      </c>
      <c r="S48">
        <v>838.46733755339994</v>
      </c>
      <c r="T48">
        <v>47651.318725055098</v>
      </c>
      <c r="U48">
        <f t="shared" si="5"/>
        <v>13704.323393318278</v>
      </c>
      <c r="V48">
        <v>0.77279487455089702</v>
      </c>
      <c r="W48">
        <v>637.94537908561699</v>
      </c>
      <c r="X48">
        <v>1.0972499847412101E-2</v>
      </c>
      <c r="Y48">
        <f>(M48-E48)/E48</f>
        <v>-0.45026446232483752</v>
      </c>
      <c r="Z48">
        <f>(N48-F48)/F48</f>
        <v>-2.1225671521303266E-2</v>
      </c>
      <c r="AA48">
        <f>(O48-H48)/H48</f>
        <v>-5.197874068641227E-2</v>
      </c>
      <c r="AB48">
        <f t="shared" si="6"/>
        <v>6.6478882861407629E-2</v>
      </c>
      <c r="AC48">
        <f t="shared" si="7"/>
        <v>3.8623713305500691</v>
      </c>
      <c r="AD48">
        <f>(S48-E48)/E48</f>
        <v>-9.9169440208786014E-2</v>
      </c>
      <c r="AE48">
        <f>(T48-F48)/F48</f>
        <v>6.7307047580431545E-2</v>
      </c>
      <c r="AF48">
        <f>(U48-H48)/H48</f>
        <v>5.5374180312747552E-2</v>
      </c>
      <c r="AG48">
        <f t="shared" si="8"/>
        <v>-2.1991296659403699E-2</v>
      </c>
      <c r="AH48">
        <f t="shared" si="9"/>
        <v>3.8522698271334699</v>
      </c>
    </row>
    <row r="49" spans="1:34" x14ac:dyDescent="0.45">
      <c r="A49" s="2"/>
      <c r="B49">
        <v>0.12</v>
      </c>
      <c r="C49">
        <v>30</v>
      </c>
      <c r="D49">
        <v>1.222</v>
      </c>
      <c r="M49">
        <v>698.67950050495904</v>
      </c>
      <c r="N49">
        <v>44583.0742868858</v>
      </c>
      <c r="O49">
        <f t="shared" si="4"/>
        <v>12736.109557964126</v>
      </c>
      <c r="P49">
        <v>0.82176522927907203</v>
      </c>
      <c r="Q49">
        <v>644.65729210653501</v>
      </c>
      <c r="R49">
        <v>1.9915103912353498E-3</v>
      </c>
      <c r="S49">
        <v>1149.837813012</v>
      </c>
      <c r="T49">
        <v>48618.6934608179</v>
      </c>
      <c r="U49">
        <f t="shared" si="5"/>
        <v>14276.885047432834</v>
      </c>
      <c r="V49">
        <v>0.75353565124520705</v>
      </c>
      <c r="W49">
        <v>642.84109911144196</v>
      </c>
      <c r="X49">
        <v>1.2965440750121999E-2</v>
      </c>
    </row>
    <row r="50" spans="1:34" x14ac:dyDescent="0.45">
      <c r="A50" s="2"/>
      <c r="B50">
        <v>0.01</v>
      </c>
      <c r="C50">
        <v>8</v>
      </c>
      <c r="D50">
        <v>2.1150000000000002</v>
      </c>
      <c r="E50">
        <v>133.91079423616</v>
      </c>
      <c r="F50">
        <v>5256.7726904626397</v>
      </c>
      <c r="G50">
        <f t="shared" si="2"/>
        <v>525677.269046264</v>
      </c>
      <c r="H50">
        <f t="shared" si="10"/>
        <v>1553.2394206610727</v>
      </c>
      <c r="I50">
        <f>H50/(B50*3600)</f>
        <v>43.145539462807577</v>
      </c>
      <c r="J50">
        <v>0.40898026570370399</v>
      </c>
      <c r="K50">
        <v>638.95558499316701</v>
      </c>
      <c r="L50">
        <v>2.4725394248962398</v>
      </c>
      <c r="M50">
        <v>72.333184118161299</v>
      </c>
      <c r="N50">
        <v>5447.7353799747298</v>
      </c>
      <c r="O50">
        <f t="shared" si="4"/>
        <v>1543.2217367113385</v>
      </c>
      <c r="P50">
        <v>0.51147773774229999</v>
      </c>
      <c r="Q50">
        <v>639.11854632357597</v>
      </c>
      <c r="R50">
        <v>0</v>
      </c>
      <c r="S50">
        <v>117.961160849273</v>
      </c>
      <c r="T50">
        <v>5755.5046567996496</v>
      </c>
      <c r="U50">
        <f t="shared" si="5"/>
        <v>1671.9474181851785</v>
      </c>
      <c r="V50">
        <v>0.46920836846220298</v>
      </c>
      <c r="W50">
        <v>638.86325557680198</v>
      </c>
      <c r="X50">
        <v>1.03235244750976E-3</v>
      </c>
      <c r="Y50">
        <f>(M50-E50)/E50</f>
        <v>-0.45984052644331841</v>
      </c>
      <c r="Z50">
        <f>(N50-F50)/F50</f>
        <v>3.63269824960386E-2</v>
      </c>
      <c r="AA50">
        <f>(O50-H50)/H50</f>
        <v>-6.4495426889632865E-3</v>
      </c>
      <c r="AB50">
        <f t="shared" si="6"/>
        <v>0.25061715841529836</v>
      </c>
      <c r="AC50">
        <f t="shared" si="7"/>
        <v>2.5504328350256831E-4</v>
      </c>
      <c r="AD50">
        <f>(S50-E50)/E50</f>
        <v>-0.11910640570736092</v>
      </c>
      <c r="AE50">
        <f>(T50-F50)/F50</f>
        <v>9.4874173890352742E-2</v>
      </c>
      <c r="AF50">
        <f>(U50-H50)/H50</f>
        <v>7.6426078262669034E-2</v>
      </c>
      <c r="AG50">
        <f t="shared" si="8"/>
        <v>0.1472640804682071</v>
      </c>
      <c r="AH50">
        <f t="shared" si="9"/>
        <v>-1.4450052325001576E-4</v>
      </c>
    </row>
    <row r="51" spans="1:34" x14ac:dyDescent="0.45">
      <c r="A51" s="2"/>
      <c r="B51">
        <v>0.01</v>
      </c>
      <c r="C51">
        <v>35</v>
      </c>
      <c r="D51">
        <v>1.1870000000000001</v>
      </c>
      <c r="E51">
        <v>217.10364177956501</v>
      </c>
      <c r="F51">
        <v>5105.2291668935004</v>
      </c>
      <c r="G51">
        <f t="shared" si="2"/>
        <v>510522.91668935004</v>
      </c>
      <c r="H51">
        <f t="shared" si="10"/>
        <v>1595.5155168408101</v>
      </c>
      <c r="I51">
        <f>H51/(B51*3600)</f>
        <v>44.31987546780028</v>
      </c>
      <c r="J51">
        <v>0.53206228318508098</v>
      </c>
      <c r="K51">
        <v>572.96350451764602</v>
      </c>
      <c r="L51">
        <v>27.247713565826398</v>
      </c>
      <c r="M51">
        <v>150.508950879591</v>
      </c>
      <c r="N51">
        <v>4855.7115135645899</v>
      </c>
      <c r="O51">
        <f t="shared" si="4"/>
        <v>1461.5510595420305</v>
      </c>
      <c r="P51">
        <v>0.60531658523399201</v>
      </c>
      <c r="Q51">
        <v>641.07421257473197</v>
      </c>
      <c r="R51">
        <v>9.9802017211913997E-4</v>
      </c>
      <c r="S51">
        <v>247.763910305612</v>
      </c>
      <c r="T51">
        <v>5207.3115821620404</v>
      </c>
      <c r="U51">
        <f t="shared" si="5"/>
        <v>1653.738037489363</v>
      </c>
      <c r="V51">
        <v>0.55522080816739705</v>
      </c>
      <c r="W51">
        <v>640.30969810019405</v>
      </c>
      <c r="X51">
        <v>9.6035003662109299E-4</v>
      </c>
      <c r="Y51">
        <f>(M51-E51)/E51</f>
        <v>-0.30674147312365474</v>
      </c>
      <c r="Z51">
        <f>(N51-F51)/F51</f>
        <v>-4.8874917299890845E-2</v>
      </c>
      <c r="AA51">
        <f>(O51-H51)/H51</f>
        <v>-8.3963117804103177E-2</v>
      </c>
      <c r="AB51">
        <f t="shared" si="6"/>
        <v>0.13767993778921761</v>
      </c>
      <c r="AC51">
        <f t="shared" si="7"/>
        <v>0.11887442659096675</v>
      </c>
      <c r="AD51">
        <f>(S51-E51)/E51</f>
        <v>0.14122410971427982</v>
      </c>
      <c r="AE51">
        <f>(T51-F51)/F51</f>
        <v>1.9995657771942194E-2</v>
      </c>
      <c r="AF51">
        <f>(U51-H51)/H51</f>
        <v>3.6491353442827112E-2</v>
      </c>
      <c r="AG51">
        <f t="shared" si="8"/>
        <v>4.35259662528273E-2</v>
      </c>
      <c r="AH51">
        <f t="shared" si="9"/>
        <v>0.11754011041112292</v>
      </c>
    </row>
    <row r="52" spans="1:34" x14ac:dyDescent="0.45">
      <c r="A52" s="2"/>
      <c r="B52">
        <v>0.03</v>
      </c>
      <c r="C52">
        <v>8</v>
      </c>
      <c r="D52">
        <v>2.1150000000000002</v>
      </c>
      <c r="E52">
        <v>113.02412668263899</v>
      </c>
      <c r="F52">
        <v>13752.6999542383</v>
      </c>
      <c r="G52">
        <f t="shared" si="2"/>
        <v>458423.33180794335</v>
      </c>
      <c r="H52">
        <f t="shared" si="10"/>
        <v>3826.2531143269798</v>
      </c>
      <c r="I52">
        <f>H52/(B52*3600)</f>
        <v>35.428269577101666</v>
      </c>
      <c r="J52">
        <v>0.61168541218260797</v>
      </c>
      <c r="K52">
        <v>637.89937762000102</v>
      </c>
      <c r="L52">
        <v>2.7153856754302899</v>
      </c>
      <c r="M52">
        <v>103.629194851271</v>
      </c>
      <c r="N52">
        <v>15134.7909574186</v>
      </c>
      <c r="O52">
        <f t="shared" si="4"/>
        <v>4190.0227533542929</v>
      </c>
      <c r="P52">
        <v>0.58113742182607298</v>
      </c>
      <c r="Q52">
        <v>638.49904288653795</v>
      </c>
      <c r="R52">
        <v>0</v>
      </c>
      <c r="S52">
        <v>166.72131223606601</v>
      </c>
      <c r="T52">
        <v>16066.024364028999</v>
      </c>
      <c r="U52">
        <f t="shared" si="5"/>
        <v>4504.5478905238961</v>
      </c>
      <c r="V52">
        <v>0.53309904225619098</v>
      </c>
      <c r="W52">
        <v>638.135575641679</v>
      </c>
      <c r="X52">
        <v>0</v>
      </c>
      <c r="Y52">
        <f>(M52-E52)/E52</f>
        <v>-8.3123241976008136E-2</v>
      </c>
      <c r="Z52">
        <f>(N52-F52)/F52</f>
        <v>0.10049597590139873</v>
      </c>
      <c r="AA52">
        <f>(O52-H52)/H52</f>
        <v>9.5072026904131912E-2</v>
      </c>
      <c r="AB52">
        <f t="shared" si="6"/>
        <v>-4.9940688053249548E-2</v>
      </c>
      <c r="AC52">
        <f t="shared" si="7"/>
        <v>9.4006247313530673E-4</v>
      </c>
      <c r="AD52">
        <f>(S52-E52)/E52</f>
        <v>0.47509489459895243</v>
      </c>
      <c r="AE52">
        <f>(T52-F52)/F52</f>
        <v>0.16820874573634392</v>
      </c>
      <c r="AF52">
        <f>(U52-H52)/H52</f>
        <v>0.17727389065221974</v>
      </c>
      <c r="AG52">
        <f t="shared" si="8"/>
        <v>-0.12847514156992254</v>
      </c>
      <c r="AH52">
        <f t="shared" si="9"/>
        <v>3.7027473291984062E-4</v>
      </c>
    </row>
    <row r="53" spans="1:34" x14ac:dyDescent="0.45">
      <c r="A53" s="2"/>
      <c r="B53">
        <v>0.03</v>
      </c>
      <c r="C53">
        <v>35</v>
      </c>
      <c r="D53">
        <v>1.1870000000000001</v>
      </c>
      <c r="M53">
        <v>213.616889744867</v>
      </c>
      <c r="N53">
        <v>14007.419584744301</v>
      </c>
      <c r="O53">
        <f t="shared" si="4"/>
        <v>3995.6201776258285</v>
      </c>
      <c r="P53">
        <v>0.64381561795040199</v>
      </c>
      <c r="Q53">
        <v>639.16615833105197</v>
      </c>
      <c r="R53">
        <v>0</v>
      </c>
      <c r="S53">
        <v>347.78431362302598</v>
      </c>
      <c r="T53">
        <v>15110.520753134801</v>
      </c>
      <c r="U53">
        <f t="shared" si="5"/>
        <v>4427.6249169694229</v>
      </c>
      <c r="V53">
        <v>0.59053017738385205</v>
      </c>
      <c r="W53">
        <v>638.06575481910704</v>
      </c>
      <c r="X53">
        <v>1.9943714141845699E-3</v>
      </c>
    </row>
    <row r="54" spans="1:34" x14ac:dyDescent="0.45">
      <c r="B54">
        <v>7.4999999999999997E-2</v>
      </c>
      <c r="C54">
        <v>8</v>
      </c>
      <c r="D54">
        <v>2.1150000000000002</v>
      </c>
      <c r="E54">
        <v>326.71988179873603</v>
      </c>
      <c r="F54">
        <v>30566.006341656601</v>
      </c>
      <c r="G54">
        <f t="shared" si="2"/>
        <v>407546.751222088</v>
      </c>
      <c r="H54">
        <f t="shared" si="10"/>
        <v>8579.5415940460189</v>
      </c>
      <c r="I54">
        <f>H54/(B54*3600)</f>
        <v>31.776079977948218</v>
      </c>
      <c r="J54">
        <v>0.750868926816463</v>
      </c>
      <c r="K54">
        <v>630.26431467924101</v>
      </c>
      <c r="L54">
        <v>2.5300369262695299</v>
      </c>
      <c r="M54">
        <v>199.562175610938</v>
      </c>
      <c r="N54">
        <v>31306.090627885202</v>
      </c>
      <c r="O54">
        <f t="shared" si="4"/>
        <v>8652.2066451399423</v>
      </c>
      <c r="P54">
        <v>0.78598370351824298</v>
      </c>
      <c r="Q54">
        <v>637.66426512410396</v>
      </c>
      <c r="R54">
        <v>9.9587440490722591E-4</v>
      </c>
      <c r="S54">
        <v>323.08504545488302</v>
      </c>
      <c r="T54">
        <v>33588.760778147698</v>
      </c>
      <c r="U54">
        <f t="shared" si="5"/>
        <v>9392.0504555547632</v>
      </c>
      <c r="V54">
        <v>0.72090326197298404</v>
      </c>
      <c r="W54">
        <v>637.15055046321902</v>
      </c>
      <c r="X54">
        <v>9.9825859069824197E-4</v>
      </c>
      <c r="Y54">
        <f>(M54-E54)/E54</f>
        <v>-0.38919488305314992</v>
      </c>
      <c r="Z54">
        <f>(N54-F54)/F54</f>
        <v>2.4212658924302577E-2</v>
      </c>
      <c r="AA54">
        <f>(O54-H54)/H54</f>
        <v>8.4695726802409988E-3</v>
      </c>
      <c r="AB54">
        <f t="shared" si="6"/>
        <v>4.6765521181785681E-2</v>
      </c>
      <c r="AC54">
        <f t="shared" si="7"/>
        <v>1.1741027173066259E-2</v>
      </c>
      <c r="AD54">
        <f>(S54-E54)/E54</f>
        <v>-1.1125237692428279E-2</v>
      </c>
      <c r="AE54">
        <f>(T54-F54)/F54</f>
        <v>9.8892684988145282E-2</v>
      </c>
      <c r="AF54">
        <f>(U54-H54)/H54</f>
        <v>9.4703062232672733E-2</v>
      </c>
      <c r="AG54">
        <f t="shared" si="8"/>
        <v>-3.9907983635076631E-2</v>
      </c>
      <c r="AH54">
        <f t="shared" si="9"/>
        <v>1.0925949040098526E-2</v>
      </c>
    </row>
    <row r="55" spans="1:34" x14ac:dyDescent="0.45">
      <c r="B55">
        <v>7.4999999999999997E-2</v>
      </c>
      <c r="C55">
        <v>35</v>
      </c>
      <c r="D55">
        <v>1.1870000000000001</v>
      </c>
      <c r="E55">
        <v>726.725473487165</v>
      </c>
      <c r="F55">
        <v>30325.338501691898</v>
      </c>
      <c r="G55">
        <f t="shared" si="2"/>
        <v>404337.84668922535</v>
      </c>
      <c r="H55">
        <f t="shared" si="10"/>
        <v>8914.566868943979</v>
      </c>
      <c r="I55">
        <f>H55/(B55*3600)</f>
        <v>33.016914329422143</v>
      </c>
      <c r="J55">
        <v>0.74479291403714099</v>
      </c>
      <c r="K55">
        <v>262.10212340815502</v>
      </c>
      <c r="L55">
        <v>74.032304763793903</v>
      </c>
      <c r="M55">
        <v>417.839630751963</v>
      </c>
      <c r="N55">
        <v>30932.623074034</v>
      </c>
      <c r="O55">
        <f t="shared" si="4"/>
        <v>8769.6478607411445</v>
      </c>
      <c r="P55">
        <v>0.72994413128503999</v>
      </c>
      <c r="Q55">
        <v>636.44060935137804</v>
      </c>
      <c r="R55">
        <v>1.9960403442382799E-3</v>
      </c>
      <c r="S55">
        <v>682.40489748549305</v>
      </c>
      <c r="T55">
        <v>33728.163594181096</v>
      </c>
      <c r="U55">
        <f t="shared" si="5"/>
        <v>9789.0090679143887</v>
      </c>
      <c r="V55">
        <v>0.66944288026009402</v>
      </c>
      <c r="W55">
        <v>634.85247264829695</v>
      </c>
      <c r="X55">
        <v>1.99770927429199E-3</v>
      </c>
      <c r="Y55">
        <f>(M55-E55)/E55</f>
        <v>-0.42503786368327623</v>
      </c>
      <c r="Z55">
        <f>(N55-F55)/F55</f>
        <v>2.0025648594432677E-2</v>
      </c>
      <c r="AA55">
        <f>(O55-H55)/H55</f>
        <v>-1.6256427298525788E-2</v>
      </c>
      <c r="AB55">
        <f t="shared" si="6"/>
        <v>-1.9936793801666762E-2</v>
      </c>
      <c r="AC55">
        <f t="shared" si="7"/>
        <v>1.4282161513063725</v>
      </c>
      <c r="AD55">
        <f>(S55-E55)/E55</f>
        <v>-6.0986682892786637E-2</v>
      </c>
      <c r="AE55">
        <f>(T55-F55)/F55</f>
        <v>0.11221062189625185</v>
      </c>
      <c r="AF55">
        <f>(U55-H55)/H55</f>
        <v>9.8091383667414933E-2</v>
      </c>
      <c r="AG55">
        <f t="shared" si="8"/>
        <v>-0.10116910668310876</v>
      </c>
      <c r="AH55">
        <f t="shared" si="9"/>
        <v>1.4221569226269923</v>
      </c>
    </row>
    <row r="56" spans="1:34" x14ac:dyDescent="0.45">
      <c r="B56">
        <v>0.12</v>
      </c>
      <c r="C56">
        <v>8</v>
      </c>
      <c r="D56">
        <v>2.1150000000000002</v>
      </c>
      <c r="E56">
        <v>247.65630343522099</v>
      </c>
      <c r="F56">
        <v>45457.287764238703</v>
      </c>
      <c r="G56">
        <f t="shared" si="2"/>
        <v>378810.73136865586</v>
      </c>
      <c r="H56">
        <f t="shared" si="10"/>
        <v>12521.123999779671</v>
      </c>
      <c r="I56">
        <f>H56/(B56*3600)</f>
        <v>28.984083332823314</v>
      </c>
      <c r="J56">
        <v>0.79487054132774004</v>
      </c>
      <c r="K56">
        <v>634.84073255887404</v>
      </c>
      <c r="L56">
        <v>2.6515662670135498</v>
      </c>
      <c r="M56">
        <v>372.352301237495</v>
      </c>
      <c r="N56">
        <v>38824.478401185697</v>
      </c>
      <c r="O56">
        <f t="shared" si="4"/>
        <v>10854.961469557635</v>
      </c>
      <c r="P56">
        <v>0.999180334469707</v>
      </c>
      <c r="Q56">
        <v>637.01388206266802</v>
      </c>
      <c r="R56">
        <v>0</v>
      </c>
      <c r="S56">
        <v>611.23585618187496</v>
      </c>
      <c r="T56">
        <v>42331.6671201563</v>
      </c>
      <c r="U56">
        <f t="shared" si="5"/>
        <v>12040.785978624077</v>
      </c>
      <c r="V56">
        <v>0.91638744689902496</v>
      </c>
      <c r="W56">
        <v>636.37825249721504</v>
      </c>
      <c r="X56">
        <v>9.9968910217285091E-4</v>
      </c>
      <c r="Y56">
        <f>(M56-E56)/E56</f>
        <v>0.50350423580028325</v>
      </c>
      <c r="Z56">
        <f>(N56-F56)/F56</f>
        <v>-0.14591300293703496</v>
      </c>
      <c r="AA56">
        <f>(O56-H56)/H56</f>
        <v>-0.13306812792935802</v>
      </c>
      <c r="AB56">
        <f t="shared" si="6"/>
        <v>0.25703530640434968</v>
      </c>
      <c r="AC56">
        <f t="shared" si="7"/>
        <v>3.42314125786257E-3</v>
      </c>
      <c r="AD56">
        <f>(S56-E56)/E56</f>
        <v>1.4680811580544115</v>
      </c>
      <c r="AE56">
        <f>(T56-F56)/F56</f>
        <v>-6.875950585290598E-2</v>
      </c>
      <c r="AF56">
        <f>(U56-H56)/H56</f>
        <v>-3.8362212622768246E-2</v>
      </c>
      <c r="AG56">
        <f t="shared" si="8"/>
        <v>0.15287634810104406</v>
      </c>
      <c r="AH56">
        <f t="shared" si="9"/>
        <v>2.4218986896818555E-3</v>
      </c>
    </row>
    <row r="57" spans="1:34" x14ac:dyDescent="0.45">
      <c r="B57">
        <v>0.12</v>
      </c>
      <c r="C57">
        <v>35</v>
      </c>
      <c r="D57">
        <v>1.1870000000000001</v>
      </c>
      <c r="M57">
        <v>795.02620841321402</v>
      </c>
      <c r="N57">
        <v>44720.598408860496</v>
      </c>
      <c r="O57">
        <f t="shared" si="4"/>
        <v>12869.587778805548</v>
      </c>
      <c r="P57">
        <v>0.81566224753791094</v>
      </c>
      <c r="Q57">
        <v>634.05142186389298</v>
      </c>
      <c r="R57">
        <v>1.9938945770263598E-3</v>
      </c>
      <c r="S57">
        <v>1310.7120578808999</v>
      </c>
      <c r="T57">
        <v>48769.926471712199</v>
      </c>
      <c r="U57">
        <f t="shared" si="5"/>
        <v>14478.592205243196</v>
      </c>
      <c r="V57">
        <v>0.74791325020878996</v>
      </c>
      <c r="W57">
        <v>632.04753213626998</v>
      </c>
      <c r="X57">
        <v>3.0000209808349601E-3</v>
      </c>
    </row>
  </sheetData>
  <mergeCells count="6">
    <mergeCell ref="E1:L1"/>
    <mergeCell ref="M1:R1"/>
    <mergeCell ref="S1:X1"/>
    <mergeCell ref="A3:A27"/>
    <mergeCell ref="A28:A43"/>
    <mergeCell ref="A44:A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Ross</dc:creator>
  <cp:lastModifiedBy>Sam Ross</cp:lastModifiedBy>
  <dcterms:created xsi:type="dcterms:W3CDTF">2015-06-05T18:17:20Z</dcterms:created>
  <dcterms:modified xsi:type="dcterms:W3CDTF">2023-03-12T15:32:54Z</dcterms:modified>
</cp:coreProperties>
</file>