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002b42c89a1e58/Desktop/CLASS FOLDER/HOMEWORK/Module 1 Challenge file Starter_Code/"/>
    </mc:Choice>
  </mc:AlternateContent>
  <xr:revisionPtr revIDLastSave="7" documentId="14_{FDC5C69F-DD02-4351-936C-4B35BD1608AC}" xr6:coauthVersionLast="47" xr6:coauthVersionMax="47" xr10:uidLastSave="{639AC5DD-B29E-43EE-92A9-FE4C151C2B88}"/>
  <bookViews>
    <workbookView xWindow="105" yWindow="0" windowWidth="20460" windowHeight="10770" activeTab="2" xr2:uid="{00000000-000D-0000-FFFF-FFFF00000000}"/>
  </bookViews>
  <sheets>
    <sheet name="Crowdfunding" sheetId="1" r:id="rId1"/>
    <sheet name=" 1" sheetId="3" r:id="rId2"/>
    <sheet name="2" sheetId="5" r:id="rId3"/>
    <sheet name="3" sheetId="8" r:id="rId4"/>
    <sheet name="4" sheetId="9" r:id="rId5"/>
    <sheet name="5" sheetId="10" r:id="rId6"/>
    <sheet name="6" sheetId="11" r:id="rId7"/>
    <sheet name="7" sheetId="12" r:id="rId8"/>
  </sheets>
  <definedNames>
    <definedName name="_xlchart.v1.0" hidden="1">'7'!$B$1</definedName>
    <definedName name="_xlchart.v1.1" hidden="1">'7'!$B$2:$B$566</definedName>
    <definedName name="_xlchart.v1.2" hidden="1">'7'!$E$1</definedName>
    <definedName name="_xlchart.v1.3" hidden="1">'7'!$E$2:$E$365</definedName>
  </definedNames>
  <calcPr calcId="181029"/>
  <pivotCaches>
    <pivotCache cacheId="0" r:id="rId9"/>
  </pivotCaches>
</workbook>
</file>

<file path=xl/calcChain.xml><?xml version="1.0" encoding="utf-8"?>
<calcChain xmlns="http://schemas.openxmlformats.org/spreadsheetml/2006/main">
  <c r="I15" i="12" l="1"/>
  <c r="I7" i="12"/>
  <c r="I14" i="12"/>
  <c r="I6" i="12"/>
  <c r="I13" i="12"/>
  <c r="I12" i="12"/>
  <c r="I11" i="12"/>
  <c r="I10" i="12"/>
  <c r="I5" i="12"/>
  <c r="I4" i="12"/>
  <c r="I3" i="12"/>
  <c r="I2" i="12"/>
  <c r="G6" i="9"/>
  <c r="J6" i="9" s="1"/>
  <c r="G10" i="9"/>
  <c r="J10" i="9" s="1"/>
  <c r="F13" i="9"/>
  <c r="F12" i="9"/>
  <c r="F11" i="9"/>
  <c r="F10" i="9"/>
  <c r="F9" i="9"/>
  <c r="F8" i="9"/>
  <c r="F7" i="9"/>
  <c r="F6" i="9"/>
  <c r="F5" i="9"/>
  <c r="F4" i="9"/>
  <c r="F3" i="9"/>
  <c r="E13" i="9"/>
  <c r="E12" i="9"/>
  <c r="E11" i="9"/>
  <c r="E10" i="9"/>
  <c r="E9" i="9"/>
  <c r="E8" i="9"/>
  <c r="E7" i="9"/>
  <c r="E6" i="9"/>
  <c r="E5" i="9"/>
  <c r="E4" i="9"/>
  <c r="E3" i="9"/>
  <c r="D13" i="9"/>
  <c r="D12" i="9"/>
  <c r="D11" i="9"/>
  <c r="D10" i="9"/>
  <c r="D8" i="9"/>
  <c r="D9" i="9"/>
  <c r="D7" i="9"/>
  <c r="D6" i="9"/>
  <c r="D5" i="9"/>
  <c r="D4" i="9"/>
  <c r="D3" i="9"/>
  <c r="D2" i="9"/>
  <c r="G2" i="9" s="1"/>
  <c r="J2" i="9" s="1"/>
  <c r="F2" i="9"/>
  <c r="E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5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4" i="9" l="1"/>
  <c r="J9" i="9"/>
  <c r="I2" i="9"/>
  <c r="H4" i="9"/>
  <c r="I9" i="9"/>
  <c r="H8" i="9"/>
  <c r="G13" i="9"/>
  <c r="J13" i="9" s="1"/>
  <c r="G9" i="9"/>
  <c r="H9" i="9" s="1"/>
  <c r="G5" i="9"/>
  <c r="J5" i="9" s="1"/>
  <c r="H2" i="9"/>
  <c r="H10" i="9"/>
  <c r="H6" i="9"/>
  <c r="I10" i="9"/>
  <c r="I6" i="9"/>
  <c r="G12" i="9"/>
  <c r="I12" i="9" s="1"/>
  <c r="G8" i="9"/>
  <c r="I8" i="9" s="1"/>
  <c r="G4" i="9"/>
  <c r="J4" i="9" s="1"/>
  <c r="G11" i="9"/>
  <c r="I11" i="9" s="1"/>
  <c r="G7" i="9"/>
  <c r="I7" i="9" s="1"/>
  <c r="G3" i="9"/>
  <c r="I3" i="9" s="1"/>
  <c r="J11" i="9" l="1"/>
  <c r="J12" i="9"/>
  <c r="J7" i="9"/>
  <c r="H5" i="9"/>
  <c r="I5" i="9"/>
  <c r="H11" i="9"/>
  <c r="J3" i="9"/>
  <c r="H12" i="9"/>
  <c r="J8" i="9"/>
  <c r="H7" i="9"/>
  <c r="H13" i="9"/>
  <c r="I13" i="9"/>
  <c r="H3" i="9"/>
</calcChain>
</file>

<file path=xl/sharedStrings.xml><?xml version="1.0" encoding="utf-8"?>
<sst xmlns="http://schemas.openxmlformats.org/spreadsheetml/2006/main" count="11072" uniqueCount="2118">
  <si>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</si>
  <si>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</si>
  <si>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</si>
  <si>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</si>
  <si>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</si>
  <si>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</si>
  <si>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</si>
  <si>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</si>
  <si>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</si>
  <si>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</si>
  <si>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</si>
  <si>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</si>
  <si>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</si>
  <si>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</si>
  <si>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</si>
  <si>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</si>
  <si>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</si>
  <si>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</si>
  <si>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</si>
  <si>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</si>
  <si>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</si>
  <si>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</si>
  <si>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</si>
  <si>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</si>
  <si>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</si>
  <si>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</si>
  <si>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</si>
  <si>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</si>
  <si>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</si>
  <si>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</si>
  <si>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</si>
  <si>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</si>
  <si>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</si>
  <si>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</si>
  <si>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</si>
  <si>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</si>
  <si>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</si>
  <si>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</si>
  <si>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</si>
  <si>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</si>
  <si>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</si>
  <si>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</si>
  <si>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</si>
  <si>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</si>
  <si>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</si>
  <si>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</si>
  <si>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</si>
  <si>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</si>
  <si>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</si>
  <si>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</si>
  <si>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</si>
  <si>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</si>
  <si>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</si>
  <si>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</si>
  <si>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</si>
  <si>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</si>
  <si>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</si>
  <si>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</si>
  <si>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</si>
  <si>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</si>
  <si>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</si>
  <si>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</si>
  <si>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</si>
  <si>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</si>
  <si>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</si>
  <si>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</si>
  <si>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</si>
  <si>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</si>
  <si>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</si>
  <si>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</si>
  <si>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</si>
  <si>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</si>
  <si>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</si>
  <si>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</si>
  <si>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</si>
  <si>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</si>
  <si>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</si>
  <si>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</si>
  <si>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</si>
  <si>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</si>
  <si>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</si>
  <si>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</si>
  <si>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</si>
  <si>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</si>
  <si>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</si>
  <si>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</si>
  <si>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</si>
  <si>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</si>
  <si>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</si>
  <si>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</si>
  <si>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</si>
  <si>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</si>
  <si>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</si>
  <si>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</si>
  <si>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</si>
  <si>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</si>
  <si>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</si>
  <si>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</si>
  <si>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</si>
  <si>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</si>
  <si>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</si>
  <si>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</si>
  <si>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</si>
  <si>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</si>
  <si>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</si>
  <si>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</si>
  <si>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</si>
  <si>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</si>
  <si>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</si>
  <si>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</si>
  <si>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</si>
  <si>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</si>
  <si>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</si>
  <si>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</si>
  <si>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</si>
  <si>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</si>
  <si>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</si>
  <si>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</si>
  <si>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</si>
  <si>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</si>
  <si>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</si>
  <si>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</si>
  <si>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</si>
  <si>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</si>
  <si>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</si>
  <si>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</si>
  <si>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</si>
  <si>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</si>
  <si>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</si>
  <si>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</si>
  <si>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</si>
  <si>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</si>
  <si>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</si>
  <si>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</si>
  <si>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</si>
  <si>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</si>
  <si>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</si>
  <si>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</si>
  <si>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</si>
  <si>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</si>
  <si>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</si>
  <si>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</si>
  <si>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</si>
  <si>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</si>
  <si>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</si>
  <si>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</si>
  <si>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</si>
  <si>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</si>
  <si>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</si>
  <si>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</si>
  <si>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</si>
  <si>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</si>
  <si>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</si>
  <si>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</si>
  <si>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</si>
  <si>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</si>
  <si>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</si>
  <si>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</si>
  <si>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</si>
  <si>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</si>
  <si>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</si>
  <si>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</si>
  <si>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</si>
  <si>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</si>
  <si>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</si>
  <si>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</si>
  <si>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</si>
  <si>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</si>
  <si>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</si>
  <si>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</si>
  <si>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</si>
  <si>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</si>
  <si>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</si>
  <si>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</si>
  <si>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</si>
  <si>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</si>
  <si>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</si>
  <si>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</si>
  <si>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</si>
  <si>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</si>
  <si>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</si>
  <si>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</si>
  <si>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</si>
  <si>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</si>
  <si>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</si>
  <si>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</si>
  <si>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</si>
  <si>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</si>
  <si>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</si>
  <si>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</si>
  <si>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</si>
  <si>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</si>
  <si>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</si>
  <si>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</si>
  <si>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</si>
  <si>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</si>
  <si>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</si>
  <si>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</si>
  <si>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</si>
  <si>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</si>
  <si>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</si>
  <si>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</si>
  <si>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</si>
  <si>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</si>
  <si>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</si>
  <si>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</si>
  <si>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</si>
  <si>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</si>
  <si>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</si>
  <si>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</si>
  <si>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</si>
  <si>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</si>
  <si>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</si>
  <si>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</si>
  <si>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</si>
  <si>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</si>
  <si>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</si>
  <si>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</si>
  <si>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</si>
  <si>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</si>
  <si>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</si>
  <si>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</si>
  <si>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</si>
  <si>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</si>
  <si>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</si>
  <si>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</si>
  <si>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</si>
  <si>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</si>
  <si>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</si>
  <si>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</si>
  <si>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</si>
  <si>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</si>
  <si>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</si>
  <si>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</si>
  <si>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</si>
  <si>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</si>
  <si>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</si>
  <si>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</si>
  <si>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</si>
  <si>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</si>
  <si>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</si>
  <si>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</si>
  <si>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</si>
  <si>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</si>
  <si>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</si>
  <si>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</si>
  <si>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</si>
  <si>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</si>
  <si>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</si>
  <si>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</si>
  <si>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</si>
  <si>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</si>
  <si>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</si>
  <si>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</si>
  <si>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</si>
  <si>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</si>
  <si>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</si>
  <si>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</si>
  <si>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</si>
  <si>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</si>
  <si>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</si>
  <si>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</si>
  <si>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</si>
  <si>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</si>
  <si>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</si>
  <si>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</si>
  <si>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</si>
  <si>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</si>
  <si>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</si>
  <si>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</si>
  <si>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</si>
  <si>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</si>
  <si>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</si>
  <si>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</si>
  <si>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</si>
  <si>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</si>
  <si>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</si>
  <si>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</si>
  <si>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</si>
  <si>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</si>
  <si>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</si>
  <si>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</si>
  <si>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</si>
  <si>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</si>
  <si>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</si>
  <si>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</si>
  <si>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</si>
  <si>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</si>
  <si>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</si>
  <si>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</si>
  <si>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</si>
  <si>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</si>
  <si>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</si>
  <si>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</si>
  <si>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</si>
  <si>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</si>
  <si>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</si>
  <si>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</si>
  <si>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</si>
  <si>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</si>
  <si>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</si>
  <si>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</si>
  <si>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</si>
  <si>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</si>
  <si>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</si>
  <si>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</si>
  <si>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</si>
  <si>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</si>
  <si>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</si>
  <si>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</si>
  <si>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</si>
  <si>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</si>
  <si>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</si>
  <si>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</si>
  <si>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</si>
  <si>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</si>
  <si>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</si>
  <si>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</si>
  <si>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</si>
  <si>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</si>
  <si>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</si>
  <si>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</si>
  <si>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</si>
  <si>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</si>
  <si>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</si>
  <si>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</si>
  <si>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</si>
  <si>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</si>
  <si>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</si>
  <si>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</si>
  <si>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</si>
  <si>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</si>
  <si>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</si>
  <si>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</si>
  <si>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</si>
  <si>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</si>
  <si>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</si>
  <si>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</si>
  <si>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</si>
  <si>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</si>
  <si>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</si>
  <si>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</si>
  <si>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</si>
  <si>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</si>
  <si>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</si>
  <si>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</si>
  <si>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</si>
  <si>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</si>
  <si>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</si>
  <si>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</si>
  <si>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</si>
  <si>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</si>
  <si>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</si>
  <si>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</si>
  <si>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</si>
  <si>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</si>
  <si>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</si>
  <si>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</si>
  <si>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</si>
  <si>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</si>
  <si>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</si>
  <si>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</si>
  <si>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</si>
  <si>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</si>
  <si>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</si>
  <si>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</si>
  <si>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</si>
  <si>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</si>
  <si>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</si>
  <si>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</si>
  <si>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</si>
  <si>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</si>
  <si>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</si>
  <si>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</si>
  <si>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</si>
  <si>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</si>
  <si>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</si>
  <si>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</si>
  <si>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</si>
  <si>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</si>
  <si>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</si>
  <si>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</si>
  <si>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</si>
  <si>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</si>
  <si>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</si>
  <si>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</si>
  <si>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</si>
  <si>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</si>
  <si>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</si>
  <si>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</si>
  <si>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</si>
  <si>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</si>
  <si>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</si>
  <si>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</si>
  <si>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</si>
  <si>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</si>
  <si>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</si>
  <si>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</si>
  <si>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</si>
  <si>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</si>
  <si>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</si>
  <si>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</si>
  <si>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</si>
  <si>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</si>
  <si>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</si>
  <si>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</si>
  <si>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</si>
  <si>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</si>
  <si>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</si>
  <si>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</si>
  <si>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</si>
  <si>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</si>
  <si>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</si>
  <si>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</si>
  <si>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</si>
  <si>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</si>
  <si>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</si>
  <si>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</si>
  <si>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</si>
  <si>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</si>
  <si>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</si>
  <si>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</si>
  <si>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</si>
  <si>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</si>
  <si>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</si>
  <si>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</si>
  <si>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</si>
  <si>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</si>
  <si>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</si>
  <si>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</si>
  <si>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</si>
  <si>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</si>
  <si>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</si>
  <si>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</si>
  <si>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</si>
  <si>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</si>
  <si>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</si>
  <si>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</si>
  <si>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</si>
  <si>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</si>
  <si>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</si>
  <si>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</si>
  <si>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</si>
  <si>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</si>
  <si>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</si>
  <si>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</si>
  <si>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</si>
  <si>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</si>
  <si>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</si>
  <si>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</si>
  <si>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</si>
  <si>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</si>
  <si>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</si>
  <si>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</si>
  <si>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</si>
  <si>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</si>
  <si>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</si>
  <si>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</si>
  <si>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</si>
  <si>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</si>
  <si>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</si>
  <si>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</si>
  <si>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</si>
  <si>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</si>
  <si>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</si>
  <si>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</si>
  <si>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</si>
  <si>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</si>
  <si>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</si>
  <si>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</si>
  <si>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</si>
  <si>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</si>
  <si>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</si>
  <si>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</si>
  <si>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</si>
  <si>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</si>
  <si>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</si>
  <si>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</si>
  <si>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</si>
  <si>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</si>
  <si>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</si>
  <si>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</si>
  <si>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</si>
  <si>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</si>
  <si>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</si>
  <si>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</si>
  <si>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</si>
  <si>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</si>
  <si>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</si>
  <si>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</si>
  <si>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</si>
  <si>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</si>
  <si>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</si>
  <si>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</si>
  <si>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</si>
  <si>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</si>
  <si>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</si>
  <si>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</si>
  <si>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</si>
  <si>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</si>
  <si>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</si>
  <si>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</si>
  <si>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</si>
  <si>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</si>
  <si>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</si>
  <si>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</si>
  <si>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</si>
  <si>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</si>
  <si>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</si>
  <si>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</si>
  <si>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</si>
  <si>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</si>
  <si>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</si>
  <si>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</si>
  <si>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</si>
  <si>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</si>
  <si>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</si>
  <si>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</si>
  <si>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</si>
  <si>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</si>
  <si>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</si>
  <si>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</si>
  <si>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</si>
  <si>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</si>
  <si>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</si>
  <si>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</si>
  <si>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</si>
  <si>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</si>
  <si>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</si>
  <si>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</si>
  <si>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</si>
  <si>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</si>
  <si>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</si>
  <si>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</si>
  <si>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</si>
  <si>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</si>
  <si>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</si>
  <si>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</si>
  <si>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</si>
  <si>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</si>
  <si>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</si>
  <si>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</si>
  <si>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</si>
  <si>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</si>
  <si>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</si>
  <si>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</si>
  <si>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</si>
  <si>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</si>
  <si>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</si>
  <si>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</si>
  <si>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</si>
  <si>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</si>
  <si>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</si>
  <si>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</si>
  <si>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</si>
  <si>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</si>
  <si>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</si>
  <si>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</si>
  <si>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</si>
  <si>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</si>
  <si>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</si>
  <si>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</si>
  <si>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</si>
  <si>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</si>
  <si>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</si>
  <si>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</si>
  <si>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</si>
  <si>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</si>
  <si>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</si>
  <si>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</si>
  <si>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</si>
  <si>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</si>
  <si>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</si>
  <si>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</si>
  <si>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</si>
  <si>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</si>
  <si>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</si>
  <si>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</si>
  <si>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</si>
  <si>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</si>
  <si>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</si>
  <si>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</si>
  <si>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</si>
  <si>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</si>
  <si>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</si>
  <si>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</si>
  <si>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</si>
  <si>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</si>
  <si>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</si>
  <si>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</si>
  <si>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</si>
  <si>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</si>
  <si>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</si>
  <si>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</si>
  <si>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</si>
  <si>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</si>
  <si>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</si>
  <si>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</si>
  <si>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</si>
  <si>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</si>
  <si>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</si>
  <si>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</si>
  <si>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</si>
  <si>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</si>
  <si>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</si>
  <si>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</si>
  <si>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</si>
  <si>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</si>
  <si>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</si>
  <si>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</si>
  <si>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</si>
  <si>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</si>
  <si>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</si>
  <si>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</si>
  <si>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</si>
  <si>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</si>
  <si>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</si>
  <si>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</si>
  <si>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</si>
  <si>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</si>
  <si>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</si>
  <si>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</si>
  <si>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</si>
  <si>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</si>
  <si>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</si>
  <si>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</si>
  <si>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</si>
  <si>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</si>
  <si>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</si>
  <si>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</si>
  <si>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</si>
  <si>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</si>
  <si>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</si>
  <si>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</si>
  <si>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</si>
  <si>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</si>
  <si>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</si>
  <si>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</si>
  <si>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</si>
  <si>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</si>
  <si>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</si>
  <si>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</si>
  <si>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</si>
  <si>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</si>
  <si>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</si>
  <si>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</si>
  <si>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</si>
  <si>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</si>
  <si>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</si>
  <si>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</si>
  <si>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</si>
  <si>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</si>
  <si>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</si>
  <si>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</si>
  <si>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</si>
  <si>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</si>
  <si>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</si>
  <si>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</si>
  <si>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</si>
  <si>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</si>
  <si>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</si>
  <si>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</si>
  <si>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</si>
  <si>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</si>
  <si>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</si>
  <si>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</si>
  <si>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</si>
  <si>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</si>
  <si>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</si>
  <si>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</si>
  <si>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</si>
  <si>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</si>
  <si>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</si>
  <si>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</si>
  <si>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</si>
  <si>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</si>
  <si>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</si>
  <si>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</si>
  <si>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</si>
  <si>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</si>
  <si>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</si>
  <si>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</si>
  <si>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</si>
  <si>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</si>
  <si>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</si>
  <si>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</si>
  <si>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</si>
  <si>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</si>
  <si>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</si>
  <si>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</si>
  <si>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</si>
  <si>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</si>
  <si>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</si>
  <si>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</si>
  <si>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</si>
  <si>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</si>
  <si>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</si>
  <si>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</si>
  <si>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</si>
  <si>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</si>
  <si>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</si>
  <si>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</si>
  <si>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</si>
  <si>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</si>
  <si>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</si>
  <si>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</si>
  <si>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</si>
  <si>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</si>
  <si>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</si>
  <si>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</si>
  <si>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</si>
  <si>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</si>
  <si>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</si>
  <si>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</si>
  <si>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</si>
  <si>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</si>
  <si>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</si>
  <si>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</si>
  <si>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</si>
  <si>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</si>
  <si>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</si>
  <si>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</si>
  <si>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</si>
  <si>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</si>
  <si>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</si>
  <si>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</si>
  <si>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</si>
  <si>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</si>
  <si>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</si>
  <si>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</si>
  <si>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</si>
  <si>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</si>
  <si>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</si>
  <si>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</si>
  <si>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</si>
  <si>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</si>
  <si>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</si>
  <si>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</si>
  <si>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</si>
  <si>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</si>
  <si>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</si>
  <si>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</si>
  <si>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</si>
  <si>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</si>
  <si>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</si>
  <si>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</si>
  <si>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</si>
  <si>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</si>
  <si>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</si>
  <si>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</si>
  <si>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</si>
  <si>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</si>
  <si>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</si>
  <si>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</si>
  <si>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</si>
  <si>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</si>
  <si>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</si>
  <si>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</si>
  <si>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</si>
  <si>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</si>
  <si>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</si>
  <si>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</si>
  <si>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</si>
  <si>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</si>
  <si>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</si>
  <si>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</si>
  <si>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</si>
  <si>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</si>
  <si>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</si>
  <si>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</si>
  <si>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</si>
  <si>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</si>
  <si>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</si>
  <si>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</si>
  <si>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</si>
  <si>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</si>
  <si>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</si>
  <si>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</si>
  <si>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</si>
  <si>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</si>
  <si>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</si>
  <si>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</si>
  <si>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</si>
  <si>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</si>
  <si>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</si>
  <si>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</si>
  <si>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</si>
  <si>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</si>
  <si>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</si>
  <si>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</si>
  <si>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</si>
  <si>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</si>
  <si>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</si>
  <si>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</si>
  <si>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</si>
  <si>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</si>
  <si>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</si>
  <si>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</si>
  <si>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</si>
  <si>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</si>
  <si>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</si>
  <si>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</si>
  <si>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</si>
  <si>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</si>
  <si>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</si>
  <si>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</si>
  <si>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</si>
  <si>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</si>
  <si>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</si>
  <si>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</si>
  <si>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</si>
  <si>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</si>
  <si>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</si>
  <si>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</si>
  <si>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</si>
  <si>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</si>
  <si>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</si>
  <si>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</si>
  <si>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</si>
  <si>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</si>
  <si>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</si>
  <si>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</si>
  <si>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</si>
  <si>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</si>
  <si>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</si>
  <si>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</si>
  <si>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</si>
  <si>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</si>
  <si>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</si>
  <si>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</si>
  <si>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</si>
  <si>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</si>
  <si>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</si>
  <si>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</si>
  <si>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</si>
  <si>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</si>
  <si>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</si>
  <si>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</si>
  <si>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</si>
  <si>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</si>
  <si>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</si>
  <si>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</si>
  <si>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</si>
  <si>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</si>
  <si>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</si>
  <si>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</si>
  <si>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</si>
  <si>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</si>
  <si>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</si>
  <si>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</si>
  <si>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</si>
  <si>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</si>
  <si>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</si>
  <si>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</si>
  <si>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</si>
  <si>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</si>
  <si>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</si>
  <si>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</si>
  <si>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</si>
  <si>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</si>
  <si>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</si>
  <si>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</si>
  <si>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</si>
  <si>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</si>
  <si>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</si>
  <si>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</si>
  <si>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</si>
  <si>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</si>
  <si>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</si>
  <si>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</si>
  <si>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</si>
  <si>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</si>
  <si>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</si>
  <si>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</si>
  <si>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</si>
  <si>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</si>
  <si>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</si>
  <si>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</si>
  <si>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</si>
  <si>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</si>
  <si>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</si>
  <si>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</si>
  <si>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</si>
  <si>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</si>
  <si>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</si>
  <si>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</si>
  <si>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</si>
  <si>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</si>
  <si>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</si>
  <si>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</si>
  <si>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</si>
  <si>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</si>
  <si>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</si>
  <si>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</si>
  <si>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</si>
  <si>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</si>
  <si>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</si>
  <si>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</si>
  <si>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</si>
  <si>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</si>
  <si>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</si>
  <si>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</si>
  <si>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</si>
  <si>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</si>
  <si>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</si>
  <si>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</si>
  <si>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</si>
  <si>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</si>
  <si>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</si>
  <si>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</si>
  <si>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</si>
  <si>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</si>
  <si>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</si>
  <si>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</si>
  <si>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</si>
  <si>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</si>
  <si>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</si>
  <si>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</si>
  <si>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</si>
  <si>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</si>
  <si>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</si>
  <si>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</si>
  <si>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</si>
  <si>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</si>
  <si>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</si>
  <si>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</si>
  <si>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</si>
  <si>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</si>
  <si>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</si>
  <si>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</si>
  <si>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</si>
  <si>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</si>
  <si>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</si>
  <si>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</si>
  <si>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</si>
  <si>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</si>
  <si>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</si>
  <si>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</si>
  <si>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</si>
  <si>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</si>
  <si>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</si>
  <si>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</si>
  <si>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</si>
  <si>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</si>
  <si>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</si>
  <si>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</si>
  <si>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</si>
  <si>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</si>
  <si>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</si>
  <si>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</si>
  <si>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</si>
  <si>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</si>
  <si>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</si>
  <si>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</si>
  <si>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</si>
  <si>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</si>
  <si>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</si>
  <si>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</si>
  <si>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</si>
  <si>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</si>
  <si>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</si>
  <si>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</si>
  <si>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</si>
  <si>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</si>
  <si>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</si>
  <si>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</si>
  <si>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</si>
  <si>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</si>
  <si>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</si>
  <si>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</si>
  <si>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</si>
  <si>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</si>
  <si>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</si>
  <si>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</si>
  <si>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</si>
  <si>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</si>
  <si>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</si>
  <si>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</si>
  <si>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</si>
  <si>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</si>
  <si>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</si>
  <si>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</si>
  <si>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</si>
  <si>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</si>
  <si>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</si>
  <si>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</si>
  <si>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</si>
  <si>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</si>
  <si>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</si>
  <si>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</si>
  <si>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</si>
  <si>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</si>
  <si>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</si>
  <si>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</si>
  <si>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</si>
  <si>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</si>
  <si>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</si>
  <si>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</si>
  <si>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</si>
  <si>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</si>
  <si>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</si>
  <si>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</si>
  <si>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</si>
  <si>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</si>
  <si>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</si>
  <si>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</si>
  <si>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</si>
  <si>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</si>
  <si>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</si>
  <si>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</si>
  <si>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</si>
  <si>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</si>
  <si>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</si>
  <si>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</si>
  <si>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</si>
  <si>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</si>
  <si>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</si>
  <si>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</si>
  <si>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</si>
  <si>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</si>
  <si>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</si>
  <si>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</si>
  <si>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</si>
  <si>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</si>
  <si>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</si>
  <si>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</si>
  <si>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</si>
  <si>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</si>
  <si>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</si>
  <si>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</si>
  <si>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</si>
  <si>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</si>
  <si>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</si>
  <si>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</si>
  <si>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</si>
  <si>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</si>
  <si>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</si>
  <si>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</si>
  <si>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</si>
  <si>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</si>
  <si>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</si>
  <si>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</si>
  <si>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</si>
  <si>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</si>
  <si>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</si>
  <si>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</si>
  <si>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</si>
  <si>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</si>
  <si>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</si>
  <si>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</si>
  <si>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</si>
  <si>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</si>
  <si>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</si>
  <si>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</si>
  <si>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</si>
  <si>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</si>
  <si>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</si>
  <si>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</si>
  <si>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</si>
  <si>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</si>
  <si>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</si>
  <si>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</si>
  <si>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</si>
  <si>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</si>
  <si>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</si>
  <si>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</si>
  <si>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</si>
  <si>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</si>
  <si>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</si>
  <si>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</si>
  <si>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</si>
  <si>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</si>
  <si>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</si>
  <si>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</si>
  <si>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</si>
  <si>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</si>
  <si>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</si>
  <si>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</si>
  <si>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</si>
  <si>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</si>
  <si>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</si>
  <si>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</si>
  <si>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</si>
  <si>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</si>
  <si>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</si>
  <si>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</si>
  <si>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</si>
  <si>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</si>
  <si>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</si>
  <si>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</si>
  <si>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</si>
  <si>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</si>
  <si>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</si>
  <si>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</si>
  <si>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</si>
  <si>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</si>
  <si>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</si>
  <si>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</si>
  <si>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</si>
  <si>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</si>
  <si>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</si>
  <si>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</si>
  <si>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</si>
  <si>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</si>
  <si>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</si>
  <si>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</si>
  <si>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</si>
  <si>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</si>
  <si>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</si>
  <si>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</si>
  <si>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</si>
  <si>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</si>
  <si>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</si>
  <si>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</si>
  <si>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</si>
  <si>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</si>
  <si>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</si>
  <si>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</si>
  <si>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</si>
  <si>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</si>
  <si>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</si>
  <si>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</si>
  <si>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</si>
  <si>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</si>
  <si>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</si>
  <si>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</si>
  <si>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</si>
  <si>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</si>
  <si>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</si>
  <si>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</si>
  <si>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</si>
  <si>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</si>
  <si>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</si>
  <si>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</si>
  <si>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</si>
  <si>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</si>
  <si>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</si>
  <si>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</si>
  <si>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</si>
  <si>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</si>
  <si>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</si>
  <si>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</si>
  <si>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</si>
  <si>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</si>
  <si>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</si>
  <si>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</si>
  <si>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</si>
  <si>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</si>
  <si>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</si>
  <si>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</si>
  <si>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</si>
  <si>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</si>
  <si>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</si>
  <si>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</si>
  <si>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</si>
  <si>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</si>
  <si>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</si>
  <si>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</si>
  <si>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</si>
  <si>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</si>
  <si>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</si>
  <si>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</si>
  <si>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</si>
  <si>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</si>
  <si>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</si>
  <si>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</si>
  <si>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</si>
  <si>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</si>
  <si>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</si>
  <si>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</si>
  <si>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</si>
  <si>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</si>
  <si>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</si>
  <si>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</si>
  <si>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</si>
  <si>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</si>
  <si>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</si>
  <si>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</si>
  <si>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</si>
  <si>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</si>
  <si>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</si>
  <si>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</si>
  <si>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</si>
  <si>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</si>
  <si>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</si>
  <si>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</si>
  <si>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</si>
  <si>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</si>
  <si>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</si>
  <si>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</si>
  <si>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</si>
  <si>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</si>
  <si>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</si>
  <si>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</si>
  <si>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</si>
  <si>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</si>
  <si>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</si>
  <si>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</si>
  <si>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</si>
  <si>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</si>
  <si>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</si>
  <si>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</si>
  <si>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</si>
  <si>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</si>
  <si>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</si>
  <si>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</si>
  <si>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</si>
  <si>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</si>
  <si>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</si>
  <si>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</si>
  <si>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</si>
  <si>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</si>
  <si>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</si>
  <si>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</si>
  <si>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</si>
  <si>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</si>
  <si>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</si>
  <si>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</si>
  <si>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</si>
  <si>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</si>
  <si>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</si>
  <si>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</si>
  <si>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</si>
  <si>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</si>
  <si>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</si>
  <si>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</si>
  <si>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</si>
  <si>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</si>
  <si>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</si>
  <si>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</si>
  <si>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</si>
  <si>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</si>
  <si>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</si>
  <si>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</si>
  <si>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</si>
  <si>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</si>
  <si>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</si>
  <si>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</si>
  <si>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</si>
  <si>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</si>
  <si>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</si>
  <si>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</si>
  <si>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</si>
  <si>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</si>
  <si>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</si>
  <si>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</si>
  <si>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</si>
  <si>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</si>
  <si>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</si>
  <si>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</si>
  <si>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</si>
  <si>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</si>
  <si>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</si>
  <si>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</si>
  <si>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</si>
  <si>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</si>
  <si>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</si>
  <si>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</si>
  <si>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</si>
  <si>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</si>
  <si>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</si>
  <si>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</si>
  <si>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</si>
  <si>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</si>
  <si>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</si>
  <si>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</si>
  <si>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</si>
  <si>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</si>
  <si>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</si>
  <si>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</si>
  <si>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</si>
  <si>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</si>
  <si>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</si>
  <si>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</si>
  <si>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</si>
  <si>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</si>
  <si>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</si>
  <si>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</si>
  <si>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</si>
  <si>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</si>
  <si>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</si>
  <si>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</si>
  <si>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</si>
  <si>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</si>
  <si>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</si>
  <si>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</si>
  <si>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</si>
  <si>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</si>
  <si>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</si>
  <si>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</si>
  <si>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</si>
  <si>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</si>
  <si>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</si>
  <si>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</si>
  <si>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</si>
  <si>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</si>
  <si>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</si>
  <si>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</si>
  <si>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</si>
  <si>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</si>
  <si>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</si>
  <si>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</si>
  <si>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</si>
  <si>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</si>
  <si>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</si>
  <si>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</si>
  <si>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</si>
  <si>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</si>
  <si>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</si>
  <si>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</si>
  <si>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</si>
  <si>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</si>
  <si>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</si>
  <si>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</si>
  <si>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</si>
  <si>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</si>
  <si>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</si>
  <si>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</si>
  <si>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</si>
  <si>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</si>
  <si>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</si>
  <si>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</si>
  <si>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</si>
  <si>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</si>
  <si>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</si>
  <si>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</si>
  <si>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</si>
  <si>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</si>
  <si>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</si>
  <si>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</si>
  <si>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</si>
  <si>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</si>
  <si>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</si>
  <si>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</si>
  <si>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</si>
  <si>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</si>
  <si>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</si>
  <si>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</si>
  <si>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</si>
  <si>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</si>
  <si>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</si>
  <si>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</si>
  <si>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</si>
  <si>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</si>
  <si>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</si>
  <si>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</si>
  <si>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</si>
  <si>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</si>
  <si>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</si>
  <si>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</si>
  <si>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</si>
  <si>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</si>
  <si>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</si>
  <si>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</si>
  <si>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</si>
  <si>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</si>
  <si>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</si>
  <si>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</si>
  <si>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</si>
  <si>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</si>
  <si>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</si>
  <si>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</si>
  <si>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</si>
  <si>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</si>
  <si>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</si>
  <si>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</si>
  <si>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</si>
  <si>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</si>
  <si>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</si>
  <si>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</si>
  <si>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</si>
  <si>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</si>
  <si>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</si>
  <si>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</si>
  <si>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</si>
  <si>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</si>
  <si>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</si>
  <si>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</si>
  <si>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</si>
  <si>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</si>
  <si>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</si>
  <si>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</si>
  <si>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</si>
  <si>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</si>
  <si>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</si>
  <si>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</si>
  <si>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</si>
  <si>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</si>
  <si>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</si>
  <si>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</si>
  <si>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</si>
  <si>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</si>
  <si>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</si>
  <si>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</si>
  <si>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</si>
  <si>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</si>
  <si>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</si>
  <si>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</si>
  <si>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</si>
  <si>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</si>
  <si>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</si>
  <si>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</si>
  <si>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</si>
  <si>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</si>
  <si>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</si>
  <si>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</si>
  <si>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</si>
  <si>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</si>
  <si>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</si>
  <si>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</si>
  <si>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</si>
  <si>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</si>
  <si>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</si>
  <si>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</si>
  <si>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</si>
  <si>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</si>
  <si>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</si>
  <si>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</si>
  <si>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</si>
  <si>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</si>
  <si>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</si>
  <si>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</si>
  <si>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</si>
  <si>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</si>
  <si>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</si>
  <si>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</si>
  <si>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</si>
  <si>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</si>
  <si>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</si>
  <si>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</si>
  <si>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</si>
  <si>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</si>
  <si>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</si>
  <si>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</si>
  <si>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</si>
  <si>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</si>
  <si>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</si>
  <si>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</si>
  <si>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</si>
  <si>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</si>
  <si>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</si>
  <si>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</si>
  <si>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</si>
  <si>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</si>
  <si>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</si>
  <si>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</si>
  <si>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</si>
  <si>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</si>
  <si>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</si>
  <si>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</si>
  <si>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</si>
  <si>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</si>
  <si>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</si>
  <si>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</si>
  <si>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</si>
  <si>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</si>
  <si>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</si>
  <si>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</si>
  <si>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</si>
  <si>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</si>
  <si>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</si>
  <si>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</si>
  <si>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</si>
  <si>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</si>
  <si>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</si>
  <si>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</si>
  <si>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</si>
  <si>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</si>
  <si>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</si>
  <si>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</si>
  <si>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</si>
  <si>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</si>
  <si>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</si>
  <si>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</si>
  <si>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</si>
  <si>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</si>
  <si>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</si>
  <si>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</si>
  <si>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</si>
  <si>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</si>
  <si>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</si>
  <si>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</si>
  <si>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</si>
  <si>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</si>
  <si>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</si>
  <si>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</si>
  <si>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</si>
  <si>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</si>
  <si>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</si>
  <si>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</si>
  <si>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</si>
  <si>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</si>
  <si>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</si>
  <si>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</si>
  <si>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</si>
  <si>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</si>
  <si>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</si>
  <si>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</si>
  <si>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</si>
  <si>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</si>
  <si>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</si>
  <si>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</si>
  <si>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</si>
  <si>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</si>
  <si>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</si>
  <si>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</si>
  <si>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</si>
  <si>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</si>
  <si>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</si>
  <si>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</si>
  <si>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</si>
  <si>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</si>
  <si>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</si>
  <si>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</si>
  <si>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</si>
  <si>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</si>
  <si>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</si>
  <si>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</si>
  <si>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</si>
  <si>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</si>
  <si>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</si>
  <si>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</si>
  <si>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</si>
  <si>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</si>
  <si>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</si>
  <si>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</si>
  <si>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</si>
  <si>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</si>
  <si>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</si>
  <si>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</si>
  <si>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</si>
  <si>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</si>
  <si>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</si>
  <si>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</si>
  <si>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</si>
  <si>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</si>
  <si>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</si>
  <si>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</si>
  <si>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</si>
  <si>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</si>
  <si>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</si>
  <si>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</si>
  <si>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</si>
  <si>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</si>
  <si>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</si>
  <si>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</si>
  <si>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</si>
  <si>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</si>
  <si>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</si>
  <si>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</si>
  <si>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</si>
  <si>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</si>
  <si>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</si>
  <si>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</si>
  <si>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</si>
  <si>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</si>
  <si>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</si>
  <si>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</si>
  <si>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</si>
  <si>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</si>
  <si>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</si>
  <si>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</si>
  <si>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</si>
  <si>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</si>
  <si>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</si>
  <si>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</si>
  <si>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</si>
  <si>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</si>
  <si>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</si>
  <si>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</si>
  <si>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</si>
  <si>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</si>
  <si>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</si>
  <si>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</si>
  <si>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</si>
  <si>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</si>
  <si>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</si>
  <si>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</si>
  <si>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</si>
  <si>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</si>
  <si>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</si>
  <si>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</si>
  <si>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</si>
  <si>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</si>
  <si>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</si>
  <si>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</si>
  <si>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</si>
  <si>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</si>
  <si>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</si>
  <si>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</si>
  <si>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</si>
  <si>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</si>
  <si>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</si>
  <si>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</si>
  <si>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</si>
  <si>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</si>
  <si>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</si>
  <si>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</si>
  <si>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</si>
  <si>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</si>
  <si>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</si>
  <si>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</si>
  <si>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</si>
  <si>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</si>
  <si>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</si>
  <si>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</si>
  <si>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</si>
  <si>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</si>
  <si>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</si>
  <si>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</si>
  <si>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</si>
  <si>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</si>
  <si>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</si>
  <si>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</si>
  <si>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</si>
  <si>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</si>
  <si>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</si>
  <si>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</si>
  <si>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</si>
  <si>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</si>
  <si>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</si>
  <si>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</si>
  <si>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</si>
  <si>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</si>
  <si>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</si>
  <si>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</si>
  <si>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</si>
  <si>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</si>
  <si>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</si>
  <si>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</si>
  <si>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</si>
  <si>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</si>
  <si>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</si>
  <si>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</si>
  <si>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</si>
  <si>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</si>
  <si>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</si>
  <si>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</si>
  <si>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</si>
  <si>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</si>
  <si>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</si>
  <si>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</si>
  <si>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</si>
  <si>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</si>
  <si>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</si>
  <si>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</si>
  <si>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</si>
  <si>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</si>
  <si>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</si>
  <si>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</si>
  <si>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</si>
  <si>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</si>
  <si>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</si>
  <si>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</si>
  <si>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</si>
  <si>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</si>
  <si>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</si>
  <si>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</si>
  <si>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</si>
  <si>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</si>
  <si>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</si>
  <si>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</si>
  <si>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</si>
  <si>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</si>
  <si>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</si>
  <si>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</si>
  <si>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</si>
  <si>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</si>
  <si>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</si>
  <si>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</si>
  <si>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</si>
  <si>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</si>
  <si>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</si>
  <si>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</si>
  <si>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</si>
  <si>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</si>
  <si>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</si>
  <si>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</si>
  <si>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</si>
  <si>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</si>
  <si>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</si>
  <si>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</si>
  <si>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</si>
  <si>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</si>
  <si>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</si>
  <si>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</si>
  <si>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</si>
  <si>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</si>
  <si>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</si>
  <si>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</si>
  <si>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</si>
  <si>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</si>
  <si>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</si>
  <si>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</si>
  <si>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</si>
  <si>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</si>
  <si>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</si>
  <si>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</si>
  <si>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</si>
  <si>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</si>
  <si>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</si>
  <si>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</si>
  <si>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</si>
  <si>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</si>
  <si>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</si>
  <si>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</si>
  <si>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</si>
  <si>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</si>
  <si>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</si>
  <si>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</si>
  <si>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</si>
  <si>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</si>
  <si>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</si>
  <si>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</si>
  <si>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</si>
  <si>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</si>
  <si>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</si>
  <si>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</si>
  <si>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</si>
  <si>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</si>
  <si>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</si>
  <si>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</si>
  <si>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</si>
  <si>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</si>
  <si>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</si>
  <si>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</si>
  <si>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</si>
  <si>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</si>
  <si>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</si>
  <si>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</si>
  <si>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</si>
  <si>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</si>
  <si>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</si>
  <si>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</si>
  <si>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</si>
  <si>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</si>
  <si>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</si>
  <si>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</si>
  <si>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</si>
  <si>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</si>
  <si>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</si>
  <si>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</si>
  <si>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</si>
  <si>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</si>
  <si>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</si>
  <si>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</si>
  <si>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</si>
  <si>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</si>
  <si>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</si>
  <si>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</si>
  <si>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</si>
  <si>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</si>
  <si>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</si>
  <si>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</si>
  <si>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</si>
  <si>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</si>
  <si>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</si>
  <si>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</si>
  <si>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</si>
  <si>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</si>
  <si>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</si>
  <si>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</si>
  <si>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</si>
  <si>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</si>
  <si>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</si>
  <si>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</si>
  <si>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</si>
  <si>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</si>
  <si>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</si>
  <si>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</si>
  <si>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</si>
  <si>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</si>
  <si>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</si>
  <si>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</si>
  <si>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</si>
  <si>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</si>
  <si>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</si>
  <si>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</si>
  <si>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</si>
  <si>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</si>
  <si>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</si>
  <si>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</si>
  <si>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</si>
  <si>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</si>
  <si>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</si>
  <si>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</si>
  <si>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</si>
  <si>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</si>
  <si>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</si>
  <si>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</si>
  <si>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</si>
  <si>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</si>
  <si>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</si>
  <si>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</si>
  <si>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</si>
  <si>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</si>
  <si>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</si>
  <si>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</si>
  <si>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</si>
  <si>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</si>
  <si>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</si>
  <si>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</si>
  <si>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</si>
  <si>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</si>
  <si>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</si>
  <si>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</si>
  <si>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</si>
  <si>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</si>
  <si>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</si>
  <si>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</si>
  <si>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</si>
  <si>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</si>
  <si>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</si>
  <si>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</si>
  <si>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</si>
  <si>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</si>
  <si>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</si>
  <si>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</si>
  <si>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</si>
  <si>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</si>
  <si>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</si>
  <si>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</si>
  <si>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</si>
  <si>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</si>
  <si>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</si>
  <si>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</si>
  <si>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</si>
  <si>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</si>
  <si>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</si>
  <si>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</si>
  <si>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</si>
  <si>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</si>
  <si>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</si>
  <si>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</si>
  <si>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</si>
  <si>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</si>
  <si>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</si>
  <si>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</si>
  <si>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</si>
  <si>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</si>
  <si>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</si>
  <si>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</si>
  <si>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</si>
  <si>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</si>
  <si>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</si>
  <si>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</si>
  <si>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</si>
  <si>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</si>
  <si>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</si>
  <si>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</si>
  <si>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</si>
  <si>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</si>
  <si>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</si>
  <si>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</si>
  <si>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</si>
  <si>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</si>
  <si>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</si>
  <si>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</si>
  <si>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</si>
  <si>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</si>
  <si>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</si>
  <si>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</si>
  <si>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</si>
  <si>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</si>
  <si>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</si>
  <si>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</si>
  <si>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</si>
  <si>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</si>
  <si>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</si>
  <si>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</si>
  <si>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</si>
  <si>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</si>
  <si>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</si>
  <si>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</si>
  <si>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</si>
  <si>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</si>
  <si>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</si>
  <si>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</si>
  <si>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</si>
  <si>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</si>
  <si>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</si>
  <si>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</si>
  <si>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</si>
  <si>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</si>
  <si>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</si>
  <si>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</si>
  <si>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</si>
  <si>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</si>
  <si>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</si>
  <si>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</si>
  <si>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</si>
  <si>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</si>
  <si>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</si>
  <si>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</si>
  <si>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</si>
  <si>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</si>
  <si>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</si>
  <si>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</si>
  <si>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</si>
  <si>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</si>
  <si>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</si>
  <si>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</si>
  <si>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</si>
  <si>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</si>
  <si>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</si>
  <si>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</si>
  <si>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</si>
  <si>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</si>
  <si>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</si>
  <si>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</si>
  <si>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</si>
  <si>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</si>
  <si>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</si>
  <si>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</si>
  <si>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</si>
  <si>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</si>
  <si>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</si>
  <si>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</si>
  <si>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</si>
  <si>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</si>
  <si>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</si>
  <si>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</si>
  <si>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</si>
  <si>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</si>
  <si>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</si>
  <si>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</si>
  <si>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</si>
  <si>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</si>
  <si>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</si>
  <si>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</si>
  <si>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</si>
  <si>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</si>
  <si>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</si>
  <si>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</si>
  <si>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</si>
  <si>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</si>
  <si>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</si>
  <si>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</si>
  <si>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</si>
  <si>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</si>
  <si>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</si>
  <si>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</si>
  <si>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</si>
  <si>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</si>
  <si>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</si>
  <si>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</si>
  <si>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</si>
  <si>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</si>
  <si>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</si>
  <si>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</si>
  <si>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</si>
  <si>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</si>
  <si>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</si>
  <si>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</si>
  <si>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</si>
  <si>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</si>
  <si>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</si>
  <si>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</si>
  <si>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</si>
  <si>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</si>
  <si>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</si>
  <si>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</si>
  <si>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</si>
  <si>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</si>
  <si>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</si>
  <si>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</si>
  <si>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</si>
  <si>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</si>
  <si>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</si>
  <si>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</si>
  <si>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</si>
  <si>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</si>
  <si>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</si>
  <si>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</si>
  <si>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</si>
  <si>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</si>
  <si>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</si>
  <si>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</si>
  <si>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</si>
  <si>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</si>
  <si>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</si>
  <si>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</si>
  <si>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</si>
  <si>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</si>
  <si>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</si>
  <si>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</si>
  <si>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</si>
  <si>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</si>
  <si>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</si>
  <si>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</si>
  <si>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</si>
  <si>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</si>
  <si>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</si>
  <si>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</si>
  <si>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</si>
  <si>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</si>
  <si>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</si>
  <si>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</si>
  <si>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</si>
  <si>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</si>
  <si>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</si>
  <si>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</si>
  <si>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</si>
  <si>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</si>
  <si>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</si>
  <si>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</si>
  <si>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</si>
  <si>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</si>
  <si>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</si>
  <si>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</si>
  <si>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</si>
  <si>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</si>
  <si>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</si>
  <si>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</si>
  <si>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</si>
  <si>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</si>
  <si>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</si>
  <si>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</si>
  <si>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</si>
  <si>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</si>
  <si>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</si>
  <si>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</si>
  <si>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</si>
  <si>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</si>
  <si>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</si>
  <si>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</si>
  <si>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</si>
  <si>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</si>
  <si>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</si>
  <si>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</si>
  <si>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</si>
  <si>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</si>
  <si>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</si>
  <si>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</si>
  <si>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</si>
  <si>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</si>
  <si>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</si>
  <si>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</si>
  <si>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</si>
  <si>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</si>
  <si>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</si>
  <si>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</si>
  <si>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</si>
  <si>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</si>
  <si>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</si>
  <si>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</si>
  <si>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</si>
  <si>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</si>
  <si>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</si>
  <si>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</si>
  <si>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</si>
  <si>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</si>
  <si>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</si>
  <si>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</si>
  <si>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</si>
  <si>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</si>
  <si>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</si>
  <si>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</si>
  <si>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</si>
  <si>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</si>
  <si>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</si>
  <si>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</si>
  <si>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</si>
  <si>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</si>
  <si>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</si>
  <si>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</si>
  <si>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</si>
  <si>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</si>
  <si>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</si>
  <si>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</si>
  <si>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</si>
  <si>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</si>
  <si>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</si>
  <si>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</si>
  <si>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</si>
  <si>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</si>
  <si>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</si>
  <si>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</si>
  <si>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</si>
  <si>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</si>
  <si>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</si>
  <si>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</si>
  <si>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</si>
  <si>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</si>
  <si>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</si>
  <si>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</si>
  <si>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</si>
  <si>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</si>
  <si>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</si>
  <si>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</si>
  <si>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</si>
  <si>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</si>
  <si>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</si>
  <si>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</si>
  <si>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</si>
  <si>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10000 to 14999</t>
  </si>
  <si>
    <t>5000 to 9999</t>
  </si>
  <si>
    <t>1000 to 4999</t>
  </si>
  <si>
    <t>15000 to 19999</t>
  </si>
  <si>
    <t>20000 to 24999</t>
  </si>
  <si>
    <t>25000 to 29999</t>
  </si>
  <si>
    <t>30000 to 34999</t>
  </si>
  <si>
    <t>35000 to 39999</t>
  </si>
  <si>
    <t>Greater than or equal to 50000</t>
  </si>
  <si>
    <t>45000 to 49999</t>
  </si>
  <si>
    <t>40000 to 44999</t>
  </si>
  <si>
    <t>successful/MEAN</t>
  </si>
  <si>
    <t>successful/MEDIAN</t>
  </si>
  <si>
    <t>successful/MINIMUM</t>
  </si>
  <si>
    <t>successful/MAXIMUM</t>
  </si>
  <si>
    <t>successful/VARIANCE</t>
  </si>
  <si>
    <t>successful/STANDARD DEVIATION</t>
  </si>
  <si>
    <t>failed/MEAN</t>
  </si>
  <si>
    <t>failed/MEDIAN</t>
  </si>
  <si>
    <t>failed/MINIMUM</t>
  </si>
  <si>
    <t>failed/MAXIMUM</t>
  </si>
  <si>
    <t>failed/VARIANCE</t>
  </si>
  <si>
    <t>failed/STANDARD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</si>
</sst>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6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/>
    <xf numFmtId="0" fontId="0" fillId="33" borderId="11" xfId="0" applyFill="1" applyBorder="1"/>
    <xf numFmtId="0" fontId="0" fillId="0" borderId="10" xfId="0" applyBorder="1"/>
    <xf numFmtId="0" fontId="0" fillId="0" borderId="11" xfId="0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E-4DC2-9D4D-69FF2649DE80}"/>
            </c:ext>
          </c:extLst>
        </c:ser>
        <c:ser>
          <c:idx val="1"/>
          <c:order val="1"/>
          <c:tx>
            <c:strRef>
              <c:f>'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E-4DC2-9D4D-69FF2649DE80}"/>
            </c:ext>
          </c:extLst>
        </c:ser>
        <c:ser>
          <c:idx val="2"/>
          <c:order val="2"/>
          <c:tx>
            <c:strRef>
              <c:f>'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E-4DC2-9D4D-69FF2649DE80}"/>
            </c:ext>
          </c:extLst>
        </c:ser>
        <c:ser>
          <c:idx val="3"/>
          <c:order val="3"/>
          <c:tx>
            <c:strRef>
              <c:f>'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E-4DC2-9D4D-69FF2649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68002031"/>
        <c:axId val="1568005391"/>
      </c:barChart>
      <c:catAx>
        <c:axId val="15680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05391"/>
        <c:crosses val="autoZero"/>
        <c:auto val="1"/>
        <c:lblAlgn val="ctr"/>
        <c:lblOffset val="100"/>
        <c:noMultiLvlLbl val="0"/>
      </c:catAx>
      <c:valAx>
        <c:axId val="15680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2-423D-A459-8B183590DB76}"/>
            </c:ext>
          </c:extLst>
        </c:ser>
        <c:ser>
          <c:idx val="1"/>
          <c:order val="1"/>
          <c:tx>
            <c:strRef>
              <c:f>'2'!$C$4:$C$5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2-423D-A459-8B183590DB76}"/>
            </c:ext>
          </c:extLst>
        </c:ser>
        <c:ser>
          <c:idx val="2"/>
          <c:order val="2"/>
          <c:tx>
            <c:strRef>
              <c:f>'2'!$D$4:$D$5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2-423D-A459-8B183590DB76}"/>
            </c:ext>
          </c:extLst>
        </c:ser>
        <c:ser>
          <c:idx val="3"/>
          <c:order val="3"/>
          <c:tx>
            <c:strRef>
              <c:f>'2'!$E$4:$E$5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2-423D-A459-8B183590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2477215"/>
        <c:axId val="1582474335"/>
      </c:barChart>
      <c:catAx>
        <c:axId val="15824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74335"/>
        <c:crosses val="autoZero"/>
        <c:auto val="1"/>
        <c:lblAlgn val="ctr"/>
        <c:lblOffset val="100"/>
        <c:noMultiLvlLbl val="0"/>
      </c:catAx>
      <c:valAx>
        <c:axId val="15824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546981627296594"/>
          <c:y val="0.19240303295421404"/>
          <c:w val="0.69614085739282594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8-4839-A7B2-A4D3765181D3}"/>
            </c:ext>
          </c:extLst>
        </c:ser>
        <c:ser>
          <c:idx val="1"/>
          <c:order val="1"/>
          <c:tx>
            <c:strRef>
              <c:f>'3'!$C$4:$C$5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8-4839-A7B2-A4D3765181D3}"/>
            </c:ext>
          </c:extLst>
        </c:ser>
        <c:ser>
          <c:idx val="2"/>
          <c:order val="2"/>
          <c:tx>
            <c:strRef>
              <c:f>'3'!$D$4:$D$5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8-4839-A7B2-A4D3765181D3}"/>
            </c:ext>
          </c:extLst>
        </c:ser>
        <c:ser>
          <c:idx val="3"/>
          <c:order val="3"/>
          <c:tx>
            <c:strRef>
              <c:f>'3'!$E$4:$E$5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8-4839-A7B2-A4D37651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858383"/>
        <c:axId val="1675350559"/>
      </c:lineChart>
      <c:catAx>
        <c:axId val="16848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50559"/>
        <c:crosses val="autoZero"/>
        <c:auto val="1"/>
        <c:lblAlgn val="ctr"/>
        <c:lblOffset val="100"/>
        <c:noMultiLvlLbl val="0"/>
      </c:catAx>
      <c:valAx>
        <c:axId val="16753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8-41C9-8196-DC1CFE837D10}"/>
            </c:ext>
          </c:extLst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8-41C9-8196-DC1CFE837D10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8-41C9-8196-DC1CFE83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220656"/>
        <c:axId val="1768566176"/>
      </c:lineChart>
      <c:catAx>
        <c:axId val="17632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66176"/>
        <c:crosses val="autoZero"/>
        <c:auto val="1"/>
        <c:lblAlgn val="ctr"/>
        <c:lblOffset val="100"/>
        <c:noMultiLvlLbl val="0"/>
      </c:catAx>
      <c:valAx>
        <c:axId val="1768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2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backers_count - 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backers_count - successful</a:t>
          </a:r>
        </a:p>
      </cx:txPr>
    </cx:title>
    <cx:plotArea>
      <cx:plotAreaRegion>
        <cx:series layoutId="clusteredColumn" uniqueId="{CFD86B3A-FF71-43E3-9381-71EA5A217610}">
          <cx:tx>
            <cx:txData>
              <cx:f>_xlchart.v1.0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backers_count -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backers_count - failed</a:t>
          </a:r>
        </a:p>
      </cx:txPr>
    </cx:title>
    <cx:plotArea>
      <cx:plotAreaRegion>
        <cx:series layoutId="clusteredColumn" uniqueId="{421421B2-499E-44D5-B9B6-703AEB486B6C}">
          <cx:tx>
            <cx:txData>
              <cx:f>_xlchart.v1.2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104775</xdr:rowOff>
    </xdr:from>
    <xdr:to>
      <xdr:col>17</xdr:col>
      <xdr:colOff>257175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29051-FC97-ECF8-C855-C44FA149E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5</xdr:row>
      <xdr:rowOff>47625</xdr:rowOff>
    </xdr:from>
    <xdr:to>
      <xdr:col>17</xdr:col>
      <xdr:colOff>485775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7A8E0-BE41-FBC1-89D6-866BAD3A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2</xdr:row>
      <xdr:rowOff>95250</xdr:rowOff>
    </xdr:from>
    <xdr:to>
      <xdr:col>18</xdr:col>
      <xdr:colOff>38100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B8B2-770A-6846-F1DA-014A60A31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14</xdr:row>
      <xdr:rowOff>66675</xdr:rowOff>
    </xdr:from>
    <xdr:to>
      <xdr:col>10</xdr:col>
      <xdr:colOff>133350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AD393-1C0A-AFC1-6F24-40B4A01C0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18</xdr:row>
      <xdr:rowOff>57150</xdr:rowOff>
    </xdr:from>
    <xdr:to>
      <xdr:col>9</xdr:col>
      <xdr:colOff>481012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D00A5A7-47EC-DC3A-171B-86A2F51BEA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0612" y="3657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14287</xdr:colOff>
      <xdr:row>18</xdr:row>
      <xdr:rowOff>9525</xdr:rowOff>
    </xdr:from>
    <xdr:to>
      <xdr:col>17</xdr:col>
      <xdr:colOff>471487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759041AE-784D-40F8-AC32-025626DD2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7487" y="3609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Ruth" refreshedDate="45400.609934143518" createdVersion="8" refreshedVersion="8" minRefreshableVersion="3" recordCount="1000" xr:uid="{8EAB98CF-EA76-451E-93F6-553F37D9C22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FC18B-4C00-4F54-8A58-7B77B64BAC8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D57AE-06DF-4588-B780-DC0EF799091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88C3-95FC-46A4-A62F-4D7C15A3D69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9FABB-D840-4C05-934F-42901834B5FB}" name="Table1" displayName="Table1" ref="A1:B1001" totalsRowShown="0">
  <autoFilter ref="A1:B1001" xr:uid="{9729FABB-D840-4C05-934F-42901834B5FB}">
    <filterColumn colId="0">
      <filters>
        <filter val="successful"/>
      </filters>
    </filterColumn>
  </autoFilter>
  <tableColumns count="2">
    <tableColumn id="1" xr3:uid="{3E03D08F-949A-45C2-9496-7AF2D86EAA7D}" name="outcome"/>
    <tableColumn id="2" xr3:uid="{ECAADC25-B8CD-4515-8613-144716CCB243}" name="backers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9859B-E0D2-4299-8592-45569897AD52}" name="Table2" displayName="Table2" ref="A1:B1001" totalsRowShown="0" headerRowDxfId="33">
  <autoFilter ref="A1:B1001" xr:uid="{DC99859B-E0D2-4299-8592-45569897AD52}">
    <filterColumn colId="0">
      <filters>
        <filter val="failed"/>
      </filters>
    </filterColumn>
  </autoFilter>
  <tableColumns count="2">
    <tableColumn id="1" xr3:uid="{A9A28CC3-E261-4AE2-B551-D1307781E19E}" name="outcome"/>
    <tableColumn id="2" xr3:uid="{92C5945B-3279-428D-887F-165AFFA176AA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K1" workbookViewId="0">
      <selection activeCell="S2" sqref="S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375" style="5" customWidth="1"/>
    <col min="8" max="8" width="13" bestFit="1" customWidth="1"/>
    <col min="9" max="9" width="18.25" style="7" customWidth="1"/>
    <col min="12" max="13" width="11.125" bestFit="1" customWidth="1"/>
    <col min="14" max="14" width="20.75" customWidth="1"/>
    <col min="15" max="15" width="25.875" customWidth="1"/>
    <col min="18" max="18" width="28" bestFit="1" customWidth="1"/>
    <col min="19" max="19" width="16.5" customWidth="1"/>
    <col min="20" max="20" width="12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</f>
        <v>2.3614754098360655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7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</f>
        <v>3.2026936026936029E-2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7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</f>
        <v>0.45636363636363636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7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</f>
        <v>1.46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7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</f>
        <v>0.94144366197183094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7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</f>
        <v>1.4616709511568124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7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</f>
        <v>9.67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7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</f>
        <v>0.39277108433734942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7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</f>
        <v>0.18853658536585366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7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</f>
        <v>1.1996808510638297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7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</f>
        <v>0.99026517383618151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7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</f>
        <v>0.86867834394904464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7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</f>
        <v>1.5769117647058823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7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</f>
        <v>0.27693181818181817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7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</f>
        <v>1.1929824561403508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7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ntainsText" dxfId="32" priority="1" operator="containsText" text="percent funded">
      <formula>NOT(ISERROR(SEARCH("percent funded",F1)))</formula>
    </cfRule>
    <cfRule type="cellIs" dxfId="31" priority="2" operator="greaterThan">
      <formula>2</formula>
    </cfRule>
    <cfRule type="cellIs" dxfId="30" priority="3" operator="between">
      <formula>0.99</formula>
      <formula>1.99</formula>
    </cfRule>
    <cfRule type="cellIs" dxfId="29" priority="4" operator="lessThan">
      <formula>0.99</formula>
    </cfRule>
    <cfRule type="cellIs" dxfId="28" priority="5" operator="lessThan">
      <formula>99</formula>
    </cfRule>
  </conditionalFormatting>
  <conditionalFormatting sqref="G1:G1048576">
    <cfRule type="containsText" dxfId="27" priority="6" operator="containsText" text="canceled">
      <formula>NOT(ISERROR(SEARCH("canceled",G1)))</formula>
    </cfRule>
    <cfRule type="containsText" dxfId="26" priority="7" operator="containsText" text="live">
      <formula>NOT(ISERROR(SEARCH("live",G1)))</formula>
    </cfRule>
    <cfRule type="containsText" dxfId="25" priority="8" operator="containsText" text="successful">
      <formula>NOT(ISERROR(SEARCH("successful",G1)))</formula>
    </cfRule>
    <cfRule type="containsText" dxfId="24" priority="9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4A0C-A55B-46E7-A01E-5C0BB37DCCBD}">
  <dimension ref="A1:F14"/>
  <sheetViews>
    <sheetView topLeftCell="A10" workbookViewId="0">
      <selection activeCell="B19" sqref="B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2069</v>
      </c>
      <c r="B3" s="8" t="s">
        <v>2068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2064</v>
      </c>
      <c r="E8">
        <v>4</v>
      </c>
      <c r="F8">
        <v>4</v>
      </c>
    </row>
    <row r="9" spans="1:6" x14ac:dyDescent="0.2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E1AE-3250-47F1-AFF7-C2F335D81BFE}">
  <dimension ref="A1:F30"/>
  <sheetViews>
    <sheetView tabSelected="1" topLeftCell="A10" workbookViewId="0">
      <selection activeCell="C6" sqref="C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2069</v>
      </c>
      <c r="B4" s="8" t="s">
        <v>2068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B1C20-08C1-4D7D-822E-20CCB4ACA6BF}">
  <dimension ref="A1:F18"/>
  <sheetViews>
    <sheetView workbookViewId="0">
      <selection activeCell="I32" sqref="I32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>
        <v>2070</v>
      </c>
    </row>
    <row r="2" spans="1:6" x14ac:dyDescent="0.25">
      <c r="A2" s="8" t="s">
        <v>2085</v>
      </c>
      <c r="B2" t="s">
        <v>2070</v>
      </c>
    </row>
    <row r="4" spans="1:6" x14ac:dyDescent="0.25">
      <c r="A4" s="8" t="s">
        <v>2069</v>
      </c>
      <c r="B4" s="8" t="s">
        <v>2068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518F-52E9-4ABB-B2E4-7F3F788BD520}">
  <dimension ref="C1:J13"/>
  <sheetViews>
    <sheetView workbookViewId="0">
      <selection activeCell="D2" sqref="D2"/>
    </sheetView>
  </sheetViews>
  <sheetFormatPr defaultRowHeight="15.75" x14ac:dyDescent="0.25"/>
  <cols>
    <col min="3" max="3" width="25.75" customWidth="1"/>
    <col min="4" max="4" width="16.125" customWidth="1"/>
    <col min="5" max="5" width="15.25" customWidth="1"/>
    <col min="6" max="6" width="16.75" customWidth="1"/>
    <col min="7" max="7" width="12.125" customWidth="1"/>
    <col min="8" max="8" width="20.5" style="13" customWidth="1"/>
    <col min="9" max="9" width="17.5" customWidth="1"/>
    <col min="10" max="10" width="18.625" style="13" customWidth="1"/>
  </cols>
  <sheetData>
    <row r="1" spans="3:10" s="11" customFormat="1" x14ac:dyDescent="0.25">
      <c r="C1" s="11" t="s">
        <v>2086</v>
      </c>
      <c r="D1" s="11" t="s">
        <v>2087</v>
      </c>
      <c r="E1" s="11" t="s">
        <v>2088</v>
      </c>
      <c r="F1" s="11" t="s">
        <v>2089</v>
      </c>
      <c r="G1" s="11" t="s">
        <v>2090</v>
      </c>
      <c r="H1" s="12" t="s">
        <v>2091</v>
      </c>
      <c r="I1" s="11" t="s">
        <v>2092</v>
      </c>
      <c r="J1" s="12" t="s">
        <v>2093</v>
      </c>
    </row>
    <row r="2" spans="3:10" x14ac:dyDescent="0.25">
      <c r="C2" t="s">
        <v>2094</v>
      </c>
      <c r="D2">
        <f>COUNTIFS(Crowdfunding!$D$2:$D$1001,"&lt;=999",Crowdfunding!$G$2:$G$1001,"successful")</f>
        <v>30</v>
      </c>
      <c r="E2">
        <f>COUNTIFS(Crowdfunding!$D$2:$D$1001,"&lt;=999", Crowdfunding!$G$2:$G$1001,"failed")</f>
        <v>20</v>
      </c>
      <c r="F2">
        <f>COUNTIFS(Crowdfunding!$D$2:$D$1001,"&lt;=999", Crowdfunding!$G$2:$G$1001,"canceled")</f>
        <v>1</v>
      </c>
      <c r="G2">
        <f>SUM(D2:F2)</f>
        <v>51</v>
      </c>
      <c r="H2" s="13">
        <f>SUM(D2/G2)</f>
        <v>0.58823529411764708</v>
      </c>
      <c r="I2" s="13">
        <f>SUM(E2/G2)</f>
        <v>0.39215686274509803</v>
      </c>
      <c r="J2" s="13">
        <f>SUM(F2/G2)</f>
        <v>1.9607843137254902E-2</v>
      </c>
    </row>
    <row r="3" spans="3:10" x14ac:dyDescent="0.25">
      <c r="C3" t="s">
        <v>2097</v>
      </c>
      <c r="D3">
        <f>COUNTIFS(Crowdfunding!$D$2:$D$1001,"&gt;=1000",Crowdfunding!$D$2:$D$1001,"&lt;=4999",Crowdfunding!$G$2:$G$1001,"successful")</f>
        <v>191</v>
      </c>
      <c r="E3">
        <f>COUNTIFS(Crowdfunding!$D$2:$D$1001,"&gt;=1000",Crowdfunding!$D$2:$D$1001,"&lt;=4999",Crowdfunding!$G$2:$G$1001,"failed")</f>
        <v>38</v>
      </c>
      <c r="F3">
        <f>COUNTIFS(Crowdfunding!$D$2:$D$1001,"&gt;=1000",Crowdfunding!$D$2:$D$1001,"&lt;=4999",Crowdfunding!$G$2:$G$1001,"canceled")</f>
        <v>2</v>
      </c>
      <c r="G3">
        <f t="shared" ref="G3:G13" si="0">SUM(D3:F3)</f>
        <v>231</v>
      </c>
      <c r="H3" s="13">
        <f t="shared" ref="H3:H13" si="1">SUM(D3/G3)</f>
        <v>0.82683982683982682</v>
      </c>
      <c r="I3" s="13">
        <f t="shared" ref="I3:I13" si="2">SUM(E3/G3)</f>
        <v>0.16450216450216451</v>
      </c>
      <c r="J3" s="13">
        <f t="shared" ref="J3:J13" si="3">SUM(F3/G3)</f>
        <v>8.658008658008658E-3</v>
      </c>
    </row>
    <row r="4" spans="3:10" x14ac:dyDescent="0.25">
      <c r="C4" t="s">
        <v>2096</v>
      </c>
      <c r="D4">
        <f>COUNTIFS(Crowdfunding!$D$2:$D$1001,"&gt;=5000",Crowdfunding!$D$2:$D$1001,"&lt;=9999",Crowdfunding!$G$2:$G$1001,"successful")</f>
        <v>164</v>
      </c>
      <c r="E4">
        <f>COUNTIFS(Crowdfunding!$D$2:$D$1001,"&gt;=5000",Crowdfunding!$D$2:$D$1001,"&lt;=9999",Crowdfunding!$G$2:$G$1001,"failed")</f>
        <v>126</v>
      </c>
      <c r="F4">
        <f>COUNTIFS(Crowdfunding!$D$2:$D$1001,"&gt;=5000",Crowdfunding!$D$2:$D$1001,"&lt;=9999",Crowdfunding!$G$2:$G$1001,"canceled")</f>
        <v>25</v>
      </c>
      <c r="G4">
        <f t="shared" si="0"/>
        <v>315</v>
      </c>
      <c r="H4" s="13">
        <f t="shared" si="1"/>
        <v>0.52063492063492067</v>
      </c>
      <c r="I4" s="13">
        <f t="shared" si="2"/>
        <v>0.4</v>
      </c>
      <c r="J4" s="13">
        <f t="shared" si="3"/>
        <v>7.9365079365079361E-2</v>
      </c>
    </row>
    <row r="5" spans="3:10" x14ac:dyDescent="0.25">
      <c r="C5" t="s">
        <v>2095</v>
      </c>
      <c r="D5">
        <f>COUNTIFS(Crowdfunding!$D$2:$D$1001,"&gt;=10000",Crowdfunding!$D$2:$D$1001,"&lt;=14999",Crowdfunding!$G$2:$G$1001,"successful")</f>
        <v>4</v>
      </c>
      <c r="E5">
        <f>COUNTIFS(Crowdfunding!$D$2:$D$1001,"&gt;=10000",Crowdfunding!$D$2:$D$1001,"&lt;=14999",Crowdfunding!$G$2:$G$1001,"failed")</f>
        <v>5</v>
      </c>
      <c r="F5">
        <f>COUNTIFS(Crowdfunding!$D$2:$D$1001,"&gt;=10000",Crowdfunding!$D$2:$D$1001,"&lt;=14999",Crowdfunding!$G$2:$G$1001,"canceled")</f>
        <v>0</v>
      </c>
      <c r="G5">
        <f t="shared" si="0"/>
        <v>9</v>
      </c>
      <c r="H5" s="13">
        <f t="shared" si="1"/>
        <v>0.44444444444444442</v>
      </c>
      <c r="I5" s="13">
        <f t="shared" si="2"/>
        <v>0.55555555555555558</v>
      </c>
      <c r="J5" s="13">
        <f t="shared" si="3"/>
        <v>0</v>
      </c>
    </row>
    <row r="6" spans="3:10" x14ac:dyDescent="0.25">
      <c r="C6" t="s">
        <v>2098</v>
      </c>
      <c r="D6">
        <f>COUNTIFS(Crowdfunding!$D$2:$D$1001,"&gt;=15000",Crowdfunding!$D$2:$D$1001,"&lt;=19999",Crowdfunding!$G$2:$G$1001,"successful")</f>
        <v>10</v>
      </c>
      <c r="E6">
        <f>COUNTIFS(Crowdfunding!$D$2:$D$1001,"&gt;=15000",Crowdfunding!$D$2:$D$1001,"&lt;=19999",Crowdfunding!$G$2:$G$1001,"failed")</f>
        <v>0</v>
      </c>
      <c r="F6">
        <f>COUNTIFS(Crowdfunding!$D$2:$D$1001,"&gt;=15000",Crowdfunding!$D$2:$D$1001,"&lt;=19999",Crowdfunding!$G$2:$G$1001,"canceled")</f>
        <v>0</v>
      </c>
      <c r="G6">
        <f t="shared" si="0"/>
        <v>10</v>
      </c>
      <c r="H6" s="13">
        <f t="shared" si="1"/>
        <v>1</v>
      </c>
      <c r="I6" s="13">
        <f t="shared" si="2"/>
        <v>0</v>
      </c>
      <c r="J6" s="13">
        <f t="shared" si="3"/>
        <v>0</v>
      </c>
    </row>
    <row r="7" spans="3:10" x14ac:dyDescent="0.25">
      <c r="C7" t="s">
        <v>2099</v>
      </c>
      <c r="D7">
        <f>COUNTIFS(Crowdfunding!$D$2:$D$1001,"&gt;=20000",Crowdfunding!$D$2:$D$1001,"&lt;=24999",Crowdfunding!$G$2:$G$1001,"successful")</f>
        <v>7</v>
      </c>
      <c r="E7">
        <f>COUNTIFS(Crowdfunding!$D$2:$D$1001,"&gt;=20000",Crowdfunding!$D$2:$D$1001,"&lt;=24999",Crowdfunding!$G$2:$G$1001,"failed")</f>
        <v>0</v>
      </c>
      <c r="F7">
        <f>COUNTIFS(Crowdfunding!$D$2:$D$1001,"&gt;=20000",Crowdfunding!$D$2:$D$1001,"&lt;=24999",Crowdfunding!$G$2:$G$1001,"canceled")</f>
        <v>0</v>
      </c>
      <c r="G7">
        <f t="shared" si="0"/>
        <v>7</v>
      </c>
      <c r="H7" s="13">
        <f t="shared" si="1"/>
        <v>1</v>
      </c>
      <c r="I7" s="13">
        <f t="shared" si="2"/>
        <v>0</v>
      </c>
      <c r="J7" s="13">
        <f t="shared" si="3"/>
        <v>0</v>
      </c>
    </row>
    <row r="8" spans="3:10" x14ac:dyDescent="0.25">
      <c r="C8" t="s">
        <v>2100</v>
      </c>
      <c r="D8">
        <f>COUNTIFS(Crowdfunding!$D$2:$D$1001,"&gt;=25000",Crowdfunding!$D$2:$D$1001,"&lt;=29999",Crowdfunding!$G$2:$G$1001,"successful")</f>
        <v>11</v>
      </c>
      <c r="E8">
        <f>COUNTIFS(Crowdfunding!$D$2:$D$1001,"&gt;=25000",Crowdfunding!$D$2:$D$1001,"&lt;=29999",Crowdfunding!$G$2:$G$1001,"failed")</f>
        <v>3</v>
      </c>
      <c r="F8">
        <f>COUNTIFS(Crowdfunding!$D$2:$D$1001,"&gt;=25000",Crowdfunding!$D$2:$D$1001,"&lt;=29999",Crowdfunding!$G$2:$G$1001,"canceled")</f>
        <v>0</v>
      </c>
      <c r="G8">
        <f t="shared" si="0"/>
        <v>14</v>
      </c>
      <c r="H8" s="13">
        <f t="shared" si="1"/>
        <v>0.7857142857142857</v>
      </c>
      <c r="I8" s="13">
        <f t="shared" si="2"/>
        <v>0.21428571428571427</v>
      </c>
      <c r="J8" s="13">
        <f t="shared" si="3"/>
        <v>0</v>
      </c>
    </row>
    <row r="9" spans="3:10" x14ac:dyDescent="0.25">
      <c r="C9" t="s">
        <v>2101</v>
      </c>
      <c r="D9">
        <f>COUNTIFS(Crowdfunding!$D$2:$D$1001,"&gt;=30000",Crowdfunding!$D$2:$D$1001,"&lt;=34999",Crowdfunding!$G$2:$G$1001,"successful")</f>
        <v>7</v>
      </c>
      <c r="E9">
        <f>COUNTIFS(Crowdfunding!$D$2:$D$1001,"&gt;=30000",Crowdfunding!$D$2:$D$1001,"&lt;=34999",Crowdfunding!$G$2:$G$1001,"failed")</f>
        <v>0</v>
      </c>
      <c r="F9">
        <f>COUNTIFS(Crowdfunding!$D$2:$D$1001,"&gt;=30000",Crowdfunding!$D$2:$D$1001,"&lt;=34999",Crowdfunding!$G$2:$G$1001,"canceled")</f>
        <v>0</v>
      </c>
      <c r="G9">
        <f t="shared" si="0"/>
        <v>7</v>
      </c>
      <c r="H9" s="13">
        <f t="shared" si="1"/>
        <v>1</v>
      </c>
      <c r="I9" s="13">
        <f t="shared" si="2"/>
        <v>0</v>
      </c>
      <c r="J9" s="13">
        <f t="shared" si="3"/>
        <v>0</v>
      </c>
    </row>
    <row r="10" spans="3:10" x14ac:dyDescent="0.25">
      <c r="C10" t="s">
        <v>2102</v>
      </c>
      <c r="D10">
        <f>COUNTIFS(Crowdfunding!$D$2:$D$1001,"&gt;=35000",Crowdfunding!$D$2:$D$1001,"&lt;=39999",Crowdfunding!$G$2:$G$1001,"successful")</f>
        <v>8</v>
      </c>
      <c r="E10">
        <f>COUNTIFS(Crowdfunding!$D$2:$D$1001,"&gt;=35000",Crowdfunding!$D$2:$D$1001,"&lt;=39999",Crowdfunding!$G$2:$G$1001,"failed")</f>
        <v>3</v>
      </c>
      <c r="F10">
        <f>COUNTIFS(Crowdfunding!$D$2:$D$1001,"&gt;=35000",Crowdfunding!$D$2:$D$1001,"&lt;=39999",Crowdfunding!$G$2:$G$1001,"canceled")</f>
        <v>1</v>
      </c>
      <c r="G10">
        <f t="shared" si="0"/>
        <v>12</v>
      </c>
      <c r="H10" s="13">
        <f t="shared" si="1"/>
        <v>0.66666666666666663</v>
      </c>
      <c r="I10" s="13">
        <f t="shared" si="2"/>
        <v>0.25</v>
      </c>
      <c r="J10" s="13">
        <f t="shared" si="3"/>
        <v>8.3333333333333329E-2</v>
      </c>
    </row>
    <row r="11" spans="3:10" x14ac:dyDescent="0.25">
      <c r="C11" t="s">
        <v>2105</v>
      </c>
      <c r="D11">
        <f>COUNTIFS(Crowdfunding!$D$2:$D$1001,"&gt;=40000",Crowdfunding!$D$2:$D$1001,"&lt;=44999",Crowdfunding!$G$2:$G$1001,"successful")</f>
        <v>11</v>
      </c>
      <c r="E11">
        <f>COUNTIFS(Crowdfunding!$D$2:$D$1001,"&gt;=40000",Crowdfunding!$D$2:$D$1001,"&lt;=44999",Crowdfunding!$G$2:$G$1001,"failed")</f>
        <v>3</v>
      </c>
      <c r="F11">
        <f>COUNTIFS(Crowdfunding!$D$2:$D$1001,"&gt;=40000",Crowdfunding!$D$2:$D$1001,"&lt;=44999",Crowdfunding!$G$2:$G$1001,"canceled")</f>
        <v>0</v>
      </c>
      <c r="G11">
        <f t="shared" si="0"/>
        <v>14</v>
      </c>
      <c r="H11" s="13">
        <f t="shared" si="1"/>
        <v>0.7857142857142857</v>
      </c>
      <c r="I11" s="13">
        <f t="shared" si="2"/>
        <v>0.21428571428571427</v>
      </c>
      <c r="J11" s="13">
        <f t="shared" si="3"/>
        <v>0</v>
      </c>
    </row>
    <row r="12" spans="3:10" x14ac:dyDescent="0.25">
      <c r="C12" t="s">
        <v>2104</v>
      </c>
      <c r="D12">
        <f>COUNTIFS(Crowdfunding!$D$2:$D$1001,"&gt;=45000",Crowdfunding!$D$2:$D$1001,"&lt;=49999",Crowdfunding!$G$2:$G$1001,"successful")</f>
        <v>8</v>
      </c>
      <c r="E12">
        <f>COUNTIFS(Crowdfunding!$D$2:$D$1001,"&gt;=45000",Crowdfunding!$D$2:$D$1001,"&lt;=49999",Crowdfunding!$G$2:$G$1001,"failed")</f>
        <v>3</v>
      </c>
      <c r="F12">
        <f>COUNTIFS(Crowdfunding!$D$2:$D$1001,"&gt;=45000",Crowdfunding!$D$2:$D$1001,"&lt;=49999",Crowdfunding!$G$2:$G$1001,"canceled")</f>
        <v>0</v>
      </c>
      <c r="G12">
        <f t="shared" si="0"/>
        <v>11</v>
      </c>
      <c r="H12" s="13">
        <f t="shared" si="1"/>
        <v>0.72727272727272729</v>
      </c>
      <c r="I12" s="13">
        <f t="shared" si="2"/>
        <v>0.27272727272727271</v>
      </c>
      <c r="J12" s="13">
        <f t="shared" si="3"/>
        <v>0</v>
      </c>
    </row>
    <row r="13" spans="3:10" x14ac:dyDescent="0.25">
      <c r="C13" t="s">
        <v>2103</v>
      </c>
      <c r="D13">
        <f>COUNTIFS(Crowdfunding!$D$2:$D$1001,"&gt;=50000",Crowdfunding!$G$2:$G$1001,"successful")</f>
        <v>114</v>
      </c>
      <c r="E13">
        <f>COUNTIFS(Crowdfunding!$D$2:$D$1001,"&gt;=50000",Crowdfunding!$G$2:$G$1001,"failed")</f>
        <v>163</v>
      </c>
      <c r="F13">
        <f>COUNTIFS(Crowdfunding!$D$2:$D$1001,"&gt;=50000",Crowdfunding!$G$2:$G$1001,"canceled")</f>
        <v>28</v>
      </c>
      <c r="G13">
        <f t="shared" si="0"/>
        <v>305</v>
      </c>
      <c r="H13" s="13">
        <f t="shared" si="1"/>
        <v>0.3737704918032787</v>
      </c>
      <c r="I13" s="13">
        <f t="shared" si="2"/>
        <v>0.53442622950819674</v>
      </c>
      <c r="J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BA9B-03C1-42AB-9279-9F1515A29253}">
  <dimension ref="A1:E1001"/>
  <sheetViews>
    <sheetView workbookViewId="0">
      <selection activeCell="E22" sqref="E22"/>
    </sheetView>
  </sheetViews>
  <sheetFormatPr defaultRowHeight="15.75" x14ac:dyDescent="0.25"/>
  <cols>
    <col min="1" max="1" width="11"/>
    <col min="2" max="2" width="13" bestFit="1" customWidth="1"/>
    <col min="3" max="3" width="13" customWidth="1"/>
    <col min="5" max="5" width="13" bestFit="1" customWidth="1"/>
    <col min="6" max="6" width="13.25" style="14" customWidth="1"/>
    <col min="7" max="7" width="10.625" style="14" customWidth="1"/>
    <col min="8" max="8" width="17.5" style="14" customWidth="1"/>
    <col min="9" max="16384" width="9" style="14"/>
  </cols>
  <sheetData>
    <row r="1" spans="1:2" x14ac:dyDescent="0.25">
      <c r="A1" t="s">
        <v>4</v>
      </c>
      <c r="B1" t="s">
        <v>5</v>
      </c>
    </row>
    <row r="2" spans="1:2" hidden="1" x14ac:dyDescent="0.25">
      <c r="A2" t="s">
        <v>14</v>
      </c>
      <c r="B2">
        <v>0</v>
      </c>
    </row>
    <row r="3" spans="1:2" x14ac:dyDescent="0.25">
      <c r="A3" t="s">
        <v>20</v>
      </c>
      <c r="B3">
        <v>158</v>
      </c>
    </row>
    <row r="4" spans="1:2" x14ac:dyDescent="0.25">
      <c r="A4" t="s">
        <v>20</v>
      </c>
      <c r="B4">
        <v>1425</v>
      </c>
    </row>
    <row r="5" spans="1:2" hidden="1" x14ac:dyDescent="0.25">
      <c r="A5" t="s">
        <v>14</v>
      </c>
      <c r="B5">
        <v>24</v>
      </c>
    </row>
    <row r="6" spans="1:2" hidden="1" x14ac:dyDescent="0.25">
      <c r="A6" t="s">
        <v>14</v>
      </c>
      <c r="B6">
        <v>53</v>
      </c>
    </row>
    <row r="7" spans="1:2" x14ac:dyDescent="0.25">
      <c r="A7" t="s">
        <v>20</v>
      </c>
      <c r="B7">
        <v>174</v>
      </c>
    </row>
    <row r="8" spans="1:2" hidden="1" x14ac:dyDescent="0.25">
      <c r="A8" t="s">
        <v>14</v>
      </c>
      <c r="B8">
        <v>18</v>
      </c>
    </row>
    <row r="9" spans="1:2" x14ac:dyDescent="0.25">
      <c r="A9" t="s">
        <v>20</v>
      </c>
      <c r="B9">
        <v>227</v>
      </c>
    </row>
    <row r="10" spans="1:2" hidden="1" x14ac:dyDescent="0.25">
      <c r="A10" t="s">
        <v>47</v>
      </c>
      <c r="B10">
        <v>708</v>
      </c>
    </row>
    <row r="11" spans="1:2" hidden="1" x14ac:dyDescent="0.25">
      <c r="A11" t="s">
        <v>14</v>
      </c>
      <c r="B11">
        <v>44</v>
      </c>
    </row>
    <row r="12" spans="1:2" x14ac:dyDescent="0.25">
      <c r="A12" t="s">
        <v>20</v>
      </c>
      <c r="B12">
        <v>220</v>
      </c>
    </row>
    <row r="13" spans="1:2" hidden="1" x14ac:dyDescent="0.25">
      <c r="A13" t="s">
        <v>14</v>
      </c>
      <c r="B13">
        <v>27</v>
      </c>
    </row>
    <row r="14" spans="1:2" hidden="1" x14ac:dyDescent="0.25">
      <c r="A14" t="s">
        <v>14</v>
      </c>
      <c r="B14">
        <v>55</v>
      </c>
    </row>
    <row r="15" spans="1:2" x14ac:dyDescent="0.25">
      <c r="A15" t="s">
        <v>20</v>
      </c>
      <c r="B15">
        <v>98</v>
      </c>
    </row>
    <row r="16" spans="1:2" hidden="1" x14ac:dyDescent="0.25">
      <c r="A16" t="s">
        <v>14</v>
      </c>
      <c r="B16">
        <v>200</v>
      </c>
    </row>
    <row r="17" spans="1:2" hidden="1" x14ac:dyDescent="0.25">
      <c r="A17" t="s">
        <v>14</v>
      </c>
      <c r="B17">
        <v>452</v>
      </c>
    </row>
    <row r="18" spans="1:2" x14ac:dyDescent="0.25">
      <c r="A18" t="s">
        <v>20</v>
      </c>
      <c r="B18">
        <v>100</v>
      </c>
    </row>
    <row r="19" spans="1:2" x14ac:dyDescent="0.25">
      <c r="A19" t="s">
        <v>20</v>
      </c>
      <c r="B19">
        <v>1249</v>
      </c>
    </row>
    <row r="20" spans="1:2" hidden="1" x14ac:dyDescent="0.25">
      <c r="A20" t="s">
        <v>74</v>
      </c>
      <c r="B20">
        <v>135</v>
      </c>
    </row>
    <row r="21" spans="1:2" hidden="1" x14ac:dyDescent="0.25">
      <c r="A21" t="s">
        <v>14</v>
      </c>
      <c r="B21">
        <v>674</v>
      </c>
    </row>
    <row r="22" spans="1:2" x14ac:dyDescent="0.25">
      <c r="A22" t="s">
        <v>20</v>
      </c>
      <c r="B22">
        <v>1396</v>
      </c>
    </row>
    <row r="23" spans="1:2" hidden="1" x14ac:dyDescent="0.25">
      <c r="A23" t="s">
        <v>14</v>
      </c>
      <c r="B23">
        <v>558</v>
      </c>
    </row>
    <row r="24" spans="1:2" x14ac:dyDescent="0.25">
      <c r="A24" t="s">
        <v>20</v>
      </c>
      <c r="B24">
        <v>890</v>
      </c>
    </row>
    <row r="25" spans="1:2" x14ac:dyDescent="0.25">
      <c r="A25" t="s">
        <v>20</v>
      </c>
      <c r="B25">
        <v>142</v>
      </c>
    </row>
    <row r="26" spans="1:2" x14ac:dyDescent="0.25">
      <c r="A26" t="s">
        <v>20</v>
      </c>
      <c r="B26">
        <v>2673</v>
      </c>
    </row>
    <row r="27" spans="1:2" x14ac:dyDescent="0.25">
      <c r="A27" t="s">
        <v>20</v>
      </c>
      <c r="B27">
        <v>163</v>
      </c>
    </row>
    <row r="28" spans="1:2" hidden="1" x14ac:dyDescent="0.25">
      <c r="A28" t="s">
        <v>74</v>
      </c>
      <c r="B28">
        <v>1480</v>
      </c>
    </row>
    <row r="29" spans="1:2" hidden="1" x14ac:dyDescent="0.25">
      <c r="A29" t="s">
        <v>14</v>
      </c>
      <c r="B29">
        <v>15</v>
      </c>
    </row>
    <row r="30" spans="1:2" x14ac:dyDescent="0.25">
      <c r="A30" t="s">
        <v>20</v>
      </c>
      <c r="B30">
        <v>2220</v>
      </c>
    </row>
    <row r="31" spans="1:2" x14ac:dyDescent="0.25">
      <c r="A31" t="s">
        <v>20</v>
      </c>
      <c r="B31">
        <v>1606</v>
      </c>
    </row>
    <row r="32" spans="1:2" x14ac:dyDescent="0.25">
      <c r="A32" t="s">
        <v>20</v>
      </c>
      <c r="B32">
        <v>129</v>
      </c>
    </row>
    <row r="33" spans="1:2" x14ac:dyDescent="0.25">
      <c r="A33" t="s">
        <v>20</v>
      </c>
      <c r="B33">
        <v>226</v>
      </c>
    </row>
    <row r="34" spans="1:2" hidden="1" x14ac:dyDescent="0.25">
      <c r="A34" t="s">
        <v>14</v>
      </c>
      <c r="B34">
        <v>2307</v>
      </c>
    </row>
    <row r="35" spans="1:2" x14ac:dyDescent="0.25">
      <c r="A35" t="s">
        <v>20</v>
      </c>
      <c r="B35">
        <v>5419</v>
      </c>
    </row>
    <row r="36" spans="1:2" x14ac:dyDescent="0.25">
      <c r="A36" t="s">
        <v>20</v>
      </c>
      <c r="B36">
        <v>165</v>
      </c>
    </row>
    <row r="37" spans="1:2" x14ac:dyDescent="0.25">
      <c r="A37" t="s">
        <v>20</v>
      </c>
      <c r="B37">
        <v>1965</v>
      </c>
    </row>
    <row r="38" spans="1:2" x14ac:dyDescent="0.25">
      <c r="A38" t="s">
        <v>20</v>
      </c>
      <c r="B38">
        <v>16</v>
      </c>
    </row>
    <row r="39" spans="1:2" x14ac:dyDescent="0.25">
      <c r="A39" t="s">
        <v>20</v>
      </c>
      <c r="B39">
        <v>107</v>
      </c>
    </row>
    <row r="40" spans="1:2" x14ac:dyDescent="0.25">
      <c r="A40" t="s">
        <v>20</v>
      </c>
      <c r="B40">
        <v>134</v>
      </c>
    </row>
    <row r="41" spans="1:2" hidden="1" x14ac:dyDescent="0.25">
      <c r="A41" t="s">
        <v>14</v>
      </c>
      <c r="B41">
        <v>88</v>
      </c>
    </row>
    <row r="42" spans="1:2" x14ac:dyDescent="0.25">
      <c r="A42" t="s">
        <v>20</v>
      </c>
      <c r="B42">
        <v>198</v>
      </c>
    </row>
    <row r="43" spans="1:2" x14ac:dyDescent="0.25">
      <c r="A43" t="s">
        <v>20</v>
      </c>
      <c r="B43">
        <v>111</v>
      </c>
    </row>
    <row r="44" spans="1:2" x14ac:dyDescent="0.25">
      <c r="A44" t="s">
        <v>20</v>
      </c>
      <c r="B44">
        <v>222</v>
      </c>
    </row>
    <row r="45" spans="1:2" x14ac:dyDescent="0.25">
      <c r="A45" t="s">
        <v>20</v>
      </c>
      <c r="B45">
        <v>6212</v>
      </c>
    </row>
    <row r="46" spans="1:2" x14ac:dyDescent="0.25">
      <c r="A46" t="s">
        <v>20</v>
      </c>
      <c r="B46">
        <v>98</v>
      </c>
    </row>
    <row r="47" spans="1:2" hidden="1" x14ac:dyDescent="0.25">
      <c r="A47" t="s">
        <v>14</v>
      </c>
      <c r="B47">
        <v>48</v>
      </c>
    </row>
    <row r="48" spans="1:2" x14ac:dyDescent="0.25">
      <c r="A48" t="s">
        <v>20</v>
      </c>
      <c r="B48">
        <v>92</v>
      </c>
    </row>
    <row r="49" spans="1:2" x14ac:dyDescent="0.25">
      <c r="A49" t="s">
        <v>20</v>
      </c>
      <c r="B49">
        <v>149</v>
      </c>
    </row>
    <row r="50" spans="1:2" x14ac:dyDescent="0.25">
      <c r="A50" t="s">
        <v>20</v>
      </c>
      <c r="B50">
        <v>2431</v>
      </c>
    </row>
    <row r="51" spans="1:2" x14ac:dyDescent="0.25">
      <c r="A51" t="s">
        <v>20</v>
      </c>
      <c r="B51">
        <v>303</v>
      </c>
    </row>
    <row r="52" spans="1:2" hidden="1" x14ac:dyDescent="0.25">
      <c r="A52" t="s">
        <v>14</v>
      </c>
      <c r="B52">
        <v>1</v>
      </c>
    </row>
    <row r="53" spans="1:2" hidden="1" x14ac:dyDescent="0.25">
      <c r="A53" t="s">
        <v>14</v>
      </c>
      <c r="B53">
        <v>1467</v>
      </c>
    </row>
    <row r="54" spans="1:2" hidden="1" x14ac:dyDescent="0.25">
      <c r="A54" t="s">
        <v>14</v>
      </c>
      <c r="B54">
        <v>75</v>
      </c>
    </row>
    <row r="55" spans="1:2" x14ac:dyDescent="0.25">
      <c r="A55" t="s">
        <v>20</v>
      </c>
      <c r="B55">
        <v>209</v>
      </c>
    </row>
    <row r="56" spans="1:2" hidden="1" x14ac:dyDescent="0.25">
      <c r="A56" t="s">
        <v>14</v>
      </c>
      <c r="B56">
        <v>120</v>
      </c>
    </row>
    <row r="57" spans="1:2" x14ac:dyDescent="0.25">
      <c r="A57" t="s">
        <v>20</v>
      </c>
      <c r="B57">
        <v>131</v>
      </c>
    </row>
    <row r="58" spans="1:2" x14ac:dyDescent="0.25">
      <c r="A58" t="s">
        <v>20</v>
      </c>
      <c r="B58">
        <v>164</v>
      </c>
    </row>
    <row r="59" spans="1:2" x14ac:dyDescent="0.25">
      <c r="A59" t="s">
        <v>20</v>
      </c>
      <c r="B59">
        <v>201</v>
      </c>
    </row>
    <row r="60" spans="1:2" x14ac:dyDescent="0.25">
      <c r="A60" t="s">
        <v>20</v>
      </c>
      <c r="B60">
        <v>211</v>
      </c>
    </row>
    <row r="61" spans="1:2" x14ac:dyDescent="0.25">
      <c r="A61" t="s">
        <v>20</v>
      </c>
      <c r="B61">
        <v>128</v>
      </c>
    </row>
    <row r="62" spans="1:2" x14ac:dyDescent="0.25">
      <c r="A62" t="s">
        <v>20</v>
      </c>
      <c r="B62">
        <v>1600</v>
      </c>
    </row>
    <row r="63" spans="1:2" hidden="1" x14ac:dyDescent="0.25">
      <c r="A63" t="s">
        <v>14</v>
      </c>
      <c r="B63">
        <v>2253</v>
      </c>
    </row>
    <row r="64" spans="1:2" x14ac:dyDescent="0.25">
      <c r="A64" t="s">
        <v>20</v>
      </c>
      <c r="B64">
        <v>249</v>
      </c>
    </row>
    <row r="65" spans="1:2" hidden="1" x14ac:dyDescent="0.25">
      <c r="A65" t="s">
        <v>14</v>
      </c>
      <c r="B65">
        <v>5</v>
      </c>
    </row>
    <row r="66" spans="1:2" hidden="1" x14ac:dyDescent="0.25">
      <c r="A66" t="s">
        <v>14</v>
      </c>
      <c r="B66">
        <v>38</v>
      </c>
    </row>
    <row r="67" spans="1:2" x14ac:dyDescent="0.25">
      <c r="A67" t="s">
        <v>20</v>
      </c>
      <c r="B67">
        <v>236</v>
      </c>
    </row>
    <row r="68" spans="1:2" hidden="1" x14ac:dyDescent="0.25">
      <c r="A68" t="s">
        <v>14</v>
      </c>
      <c r="B68">
        <v>12</v>
      </c>
    </row>
    <row r="69" spans="1:2" x14ac:dyDescent="0.25">
      <c r="A69" t="s">
        <v>20</v>
      </c>
      <c r="B69">
        <v>4065</v>
      </c>
    </row>
    <row r="70" spans="1:2" x14ac:dyDescent="0.25">
      <c r="A70" t="s">
        <v>20</v>
      </c>
      <c r="B70">
        <v>246</v>
      </c>
    </row>
    <row r="71" spans="1:2" hidden="1" x14ac:dyDescent="0.25">
      <c r="A71" t="s">
        <v>74</v>
      </c>
      <c r="B71">
        <v>17</v>
      </c>
    </row>
    <row r="72" spans="1:2" x14ac:dyDescent="0.25">
      <c r="A72" t="s">
        <v>20</v>
      </c>
      <c r="B72">
        <v>2475</v>
      </c>
    </row>
    <row r="73" spans="1:2" x14ac:dyDescent="0.25">
      <c r="A73" t="s">
        <v>20</v>
      </c>
      <c r="B73">
        <v>76</v>
      </c>
    </row>
    <row r="74" spans="1:2" x14ac:dyDescent="0.25">
      <c r="A74" t="s">
        <v>20</v>
      </c>
      <c r="B74">
        <v>54</v>
      </c>
    </row>
    <row r="75" spans="1:2" x14ac:dyDescent="0.25">
      <c r="A75" t="s">
        <v>20</v>
      </c>
      <c r="B75">
        <v>88</v>
      </c>
    </row>
    <row r="76" spans="1:2" x14ac:dyDescent="0.25">
      <c r="A76" t="s">
        <v>20</v>
      </c>
      <c r="B76">
        <v>85</v>
      </c>
    </row>
    <row r="77" spans="1:2" x14ac:dyDescent="0.25">
      <c r="A77" t="s">
        <v>20</v>
      </c>
      <c r="B77">
        <v>170</v>
      </c>
    </row>
    <row r="78" spans="1:2" hidden="1" x14ac:dyDescent="0.25">
      <c r="A78" t="s">
        <v>14</v>
      </c>
      <c r="B78">
        <v>1684</v>
      </c>
    </row>
    <row r="79" spans="1:2" hidden="1" x14ac:dyDescent="0.25">
      <c r="A79" t="s">
        <v>14</v>
      </c>
      <c r="B79">
        <v>56</v>
      </c>
    </row>
    <row r="80" spans="1:2" x14ac:dyDescent="0.25">
      <c r="A80" t="s">
        <v>20</v>
      </c>
      <c r="B80">
        <v>330</v>
      </c>
    </row>
    <row r="81" spans="1:2" hidden="1" x14ac:dyDescent="0.25">
      <c r="A81" t="s">
        <v>14</v>
      </c>
      <c r="B81">
        <v>838</v>
      </c>
    </row>
    <row r="82" spans="1:2" x14ac:dyDescent="0.25">
      <c r="A82" t="s">
        <v>20</v>
      </c>
      <c r="B82">
        <v>127</v>
      </c>
    </row>
    <row r="83" spans="1:2" x14ac:dyDescent="0.25">
      <c r="A83" t="s">
        <v>20</v>
      </c>
      <c r="B83">
        <v>411</v>
      </c>
    </row>
    <row r="84" spans="1:2" x14ac:dyDescent="0.25">
      <c r="A84" t="s">
        <v>20</v>
      </c>
      <c r="B84">
        <v>180</v>
      </c>
    </row>
    <row r="85" spans="1:2" hidden="1" x14ac:dyDescent="0.25">
      <c r="A85" t="s">
        <v>14</v>
      </c>
      <c r="B85">
        <v>1000</v>
      </c>
    </row>
    <row r="86" spans="1:2" x14ac:dyDescent="0.25">
      <c r="A86" t="s">
        <v>20</v>
      </c>
      <c r="B86">
        <v>374</v>
      </c>
    </row>
    <row r="87" spans="1:2" x14ac:dyDescent="0.25">
      <c r="A87" t="s">
        <v>20</v>
      </c>
      <c r="B87">
        <v>71</v>
      </c>
    </row>
    <row r="88" spans="1:2" x14ac:dyDescent="0.25">
      <c r="A88" t="s">
        <v>20</v>
      </c>
      <c r="B88">
        <v>203</v>
      </c>
    </row>
    <row r="89" spans="1:2" hidden="1" x14ac:dyDescent="0.25">
      <c r="A89" t="s">
        <v>14</v>
      </c>
      <c r="B89">
        <v>1482</v>
      </c>
    </row>
    <row r="90" spans="1:2" x14ac:dyDescent="0.25">
      <c r="A90" t="s">
        <v>20</v>
      </c>
      <c r="B90">
        <v>113</v>
      </c>
    </row>
    <row r="91" spans="1:2" x14ac:dyDescent="0.25">
      <c r="A91" t="s">
        <v>20</v>
      </c>
      <c r="B91">
        <v>96</v>
      </c>
    </row>
    <row r="92" spans="1:2" hidden="1" x14ac:dyDescent="0.25">
      <c r="A92" t="s">
        <v>14</v>
      </c>
      <c r="B92">
        <v>106</v>
      </c>
    </row>
    <row r="93" spans="1:2" hidden="1" x14ac:dyDescent="0.25">
      <c r="A93" t="s">
        <v>14</v>
      </c>
      <c r="B93">
        <v>679</v>
      </c>
    </row>
    <row r="94" spans="1:2" x14ac:dyDescent="0.25">
      <c r="A94" t="s">
        <v>20</v>
      </c>
      <c r="B94">
        <v>498</v>
      </c>
    </row>
    <row r="95" spans="1:2" hidden="1" x14ac:dyDescent="0.25">
      <c r="A95" t="s">
        <v>74</v>
      </c>
      <c r="B95">
        <v>610</v>
      </c>
    </row>
    <row r="96" spans="1:2" x14ac:dyDescent="0.25">
      <c r="A96" t="s">
        <v>20</v>
      </c>
      <c r="B96">
        <v>180</v>
      </c>
    </row>
    <row r="97" spans="1:2" x14ac:dyDescent="0.25">
      <c r="A97" t="s">
        <v>20</v>
      </c>
      <c r="B97">
        <v>27</v>
      </c>
    </row>
    <row r="98" spans="1:2" x14ac:dyDescent="0.25">
      <c r="A98" t="s">
        <v>20</v>
      </c>
      <c r="B98">
        <v>2331</v>
      </c>
    </row>
    <row r="99" spans="1:2" x14ac:dyDescent="0.25">
      <c r="A99" t="s">
        <v>20</v>
      </c>
      <c r="B99">
        <v>113</v>
      </c>
    </row>
    <row r="100" spans="1:2" hidden="1" x14ac:dyDescent="0.25">
      <c r="A100" t="s">
        <v>14</v>
      </c>
      <c r="B100">
        <v>1220</v>
      </c>
    </row>
    <row r="101" spans="1:2" x14ac:dyDescent="0.25">
      <c r="A101" t="s">
        <v>20</v>
      </c>
      <c r="B101">
        <v>164</v>
      </c>
    </row>
    <row r="102" spans="1:2" hidden="1" x14ac:dyDescent="0.25">
      <c r="A102" t="s">
        <v>14</v>
      </c>
      <c r="B102">
        <v>1</v>
      </c>
    </row>
    <row r="103" spans="1:2" x14ac:dyDescent="0.25">
      <c r="A103" t="s">
        <v>20</v>
      </c>
      <c r="B103">
        <v>164</v>
      </c>
    </row>
    <row r="104" spans="1:2" x14ac:dyDescent="0.25">
      <c r="A104" t="s">
        <v>20</v>
      </c>
      <c r="B104">
        <v>336</v>
      </c>
    </row>
    <row r="105" spans="1:2" hidden="1" x14ac:dyDescent="0.25">
      <c r="A105" t="s">
        <v>14</v>
      </c>
      <c r="B105">
        <v>37</v>
      </c>
    </row>
    <row r="106" spans="1:2" x14ac:dyDescent="0.25">
      <c r="A106" t="s">
        <v>20</v>
      </c>
      <c r="B106">
        <v>1917</v>
      </c>
    </row>
    <row r="107" spans="1:2" x14ac:dyDescent="0.25">
      <c r="A107" t="s">
        <v>20</v>
      </c>
      <c r="B107">
        <v>95</v>
      </c>
    </row>
    <row r="108" spans="1:2" x14ac:dyDescent="0.25">
      <c r="A108" t="s">
        <v>20</v>
      </c>
      <c r="B108">
        <v>147</v>
      </c>
    </row>
    <row r="109" spans="1:2" x14ac:dyDescent="0.25">
      <c r="A109" t="s">
        <v>20</v>
      </c>
      <c r="B109">
        <v>86</v>
      </c>
    </row>
    <row r="110" spans="1:2" x14ac:dyDescent="0.25">
      <c r="A110" t="s">
        <v>20</v>
      </c>
      <c r="B110">
        <v>83</v>
      </c>
    </row>
    <row r="111" spans="1:2" hidden="1" x14ac:dyDescent="0.25">
      <c r="A111" t="s">
        <v>14</v>
      </c>
      <c r="B111">
        <v>60</v>
      </c>
    </row>
    <row r="112" spans="1:2" hidden="1" x14ac:dyDescent="0.25">
      <c r="A112" t="s">
        <v>14</v>
      </c>
      <c r="B112">
        <v>296</v>
      </c>
    </row>
    <row r="113" spans="1:2" x14ac:dyDescent="0.25">
      <c r="A113" t="s">
        <v>20</v>
      </c>
      <c r="B113">
        <v>676</v>
      </c>
    </row>
    <row r="114" spans="1:2" x14ac:dyDescent="0.25">
      <c r="A114" t="s">
        <v>20</v>
      </c>
      <c r="B114">
        <v>361</v>
      </c>
    </row>
    <row r="115" spans="1:2" x14ac:dyDescent="0.25">
      <c r="A115" t="s">
        <v>20</v>
      </c>
      <c r="B115">
        <v>131</v>
      </c>
    </row>
    <row r="116" spans="1:2" x14ac:dyDescent="0.25">
      <c r="A116" t="s">
        <v>20</v>
      </c>
      <c r="B116">
        <v>126</v>
      </c>
    </row>
    <row r="117" spans="1:2" hidden="1" x14ac:dyDescent="0.25">
      <c r="A117" t="s">
        <v>14</v>
      </c>
      <c r="B117">
        <v>3304</v>
      </c>
    </row>
    <row r="118" spans="1:2" hidden="1" x14ac:dyDescent="0.25">
      <c r="A118" t="s">
        <v>14</v>
      </c>
      <c r="B118">
        <v>73</v>
      </c>
    </row>
    <row r="119" spans="1:2" x14ac:dyDescent="0.25">
      <c r="A119" t="s">
        <v>20</v>
      </c>
      <c r="B119">
        <v>275</v>
      </c>
    </row>
    <row r="120" spans="1:2" x14ac:dyDescent="0.25">
      <c r="A120" t="s">
        <v>20</v>
      </c>
      <c r="B120">
        <v>67</v>
      </c>
    </row>
    <row r="121" spans="1:2" x14ac:dyDescent="0.25">
      <c r="A121" t="s">
        <v>20</v>
      </c>
      <c r="B121">
        <v>154</v>
      </c>
    </row>
    <row r="122" spans="1:2" x14ac:dyDescent="0.25">
      <c r="A122" t="s">
        <v>20</v>
      </c>
      <c r="B122">
        <v>1782</v>
      </c>
    </row>
    <row r="123" spans="1:2" x14ac:dyDescent="0.25">
      <c r="A123" t="s">
        <v>20</v>
      </c>
      <c r="B123">
        <v>903</v>
      </c>
    </row>
    <row r="124" spans="1:2" hidden="1" x14ac:dyDescent="0.25">
      <c r="A124" t="s">
        <v>14</v>
      </c>
      <c r="B124">
        <v>3387</v>
      </c>
    </row>
    <row r="125" spans="1:2" hidden="1" x14ac:dyDescent="0.25">
      <c r="A125" t="s">
        <v>14</v>
      </c>
      <c r="B125">
        <v>662</v>
      </c>
    </row>
    <row r="126" spans="1:2" x14ac:dyDescent="0.25">
      <c r="A126" t="s">
        <v>20</v>
      </c>
      <c r="B126">
        <v>94</v>
      </c>
    </row>
    <row r="127" spans="1:2" x14ac:dyDescent="0.25">
      <c r="A127" t="s">
        <v>20</v>
      </c>
      <c r="B127">
        <v>180</v>
      </c>
    </row>
    <row r="128" spans="1:2" hidden="1" x14ac:dyDescent="0.25">
      <c r="A128" t="s">
        <v>14</v>
      </c>
      <c r="B128">
        <v>774</v>
      </c>
    </row>
    <row r="129" spans="1:2" hidden="1" x14ac:dyDescent="0.25">
      <c r="A129" t="s">
        <v>14</v>
      </c>
      <c r="B129">
        <v>672</v>
      </c>
    </row>
    <row r="130" spans="1:2" hidden="1" x14ac:dyDescent="0.25">
      <c r="A130" t="s">
        <v>74</v>
      </c>
      <c r="B130">
        <v>532</v>
      </c>
    </row>
    <row r="131" spans="1:2" hidden="1" x14ac:dyDescent="0.25">
      <c r="A131" t="s">
        <v>74</v>
      </c>
      <c r="B131">
        <v>55</v>
      </c>
    </row>
    <row r="132" spans="1:2" x14ac:dyDescent="0.25">
      <c r="A132" t="s">
        <v>20</v>
      </c>
      <c r="B132">
        <v>533</v>
      </c>
    </row>
    <row r="133" spans="1:2" x14ac:dyDescent="0.25">
      <c r="A133" t="s">
        <v>20</v>
      </c>
      <c r="B133">
        <v>2443</v>
      </c>
    </row>
    <row r="134" spans="1:2" x14ac:dyDescent="0.25">
      <c r="A134" t="s">
        <v>20</v>
      </c>
      <c r="B134">
        <v>89</v>
      </c>
    </row>
    <row r="135" spans="1:2" x14ac:dyDescent="0.25">
      <c r="A135" t="s">
        <v>20</v>
      </c>
      <c r="B135">
        <v>159</v>
      </c>
    </row>
    <row r="136" spans="1:2" hidden="1" x14ac:dyDescent="0.25">
      <c r="A136" t="s">
        <v>14</v>
      </c>
      <c r="B136">
        <v>940</v>
      </c>
    </row>
    <row r="137" spans="1:2" hidden="1" x14ac:dyDescent="0.25">
      <c r="A137" t="s">
        <v>14</v>
      </c>
      <c r="B137">
        <v>117</v>
      </c>
    </row>
    <row r="138" spans="1:2" hidden="1" x14ac:dyDescent="0.25">
      <c r="A138" t="s">
        <v>74</v>
      </c>
      <c r="B138">
        <v>58</v>
      </c>
    </row>
    <row r="139" spans="1:2" x14ac:dyDescent="0.25">
      <c r="A139" t="s">
        <v>20</v>
      </c>
      <c r="B139">
        <v>50</v>
      </c>
    </row>
    <row r="140" spans="1:2" hidden="1" x14ac:dyDescent="0.25">
      <c r="A140" t="s">
        <v>14</v>
      </c>
      <c r="B140">
        <v>115</v>
      </c>
    </row>
    <row r="141" spans="1:2" hidden="1" x14ac:dyDescent="0.25">
      <c r="A141" t="s">
        <v>14</v>
      </c>
      <c r="B141">
        <v>326</v>
      </c>
    </row>
    <row r="142" spans="1:2" x14ac:dyDescent="0.25">
      <c r="A142" t="s">
        <v>20</v>
      </c>
      <c r="B142">
        <v>186</v>
      </c>
    </row>
    <row r="143" spans="1:2" x14ac:dyDescent="0.25">
      <c r="A143" t="s">
        <v>20</v>
      </c>
      <c r="B143">
        <v>1071</v>
      </c>
    </row>
    <row r="144" spans="1:2" x14ac:dyDescent="0.25">
      <c r="A144" t="s">
        <v>20</v>
      </c>
      <c r="B144">
        <v>117</v>
      </c>
    </row>
    <row r="145" spans="1:2" x14ac:dyDescent="0.25">
      <c r="A145" t="s">
        <v>20</v>
      </c>
      <c r="B145">
        <v>70</v>
      </c>
    </row>
    <row r="146" spans="1:2" x14ac:dyDescent="0.25">
      <c r="A146" t="s">
        <v>20</v>
      </c>
      <c r="B146">
        <v>135</v>
      </c>
    </row>
    <row r="147" spans="1:2" x14ac:dyDescent="0.25">
      <c r="A147" t="s">
        <v>20</v>
      </c>
      <c r="B147">
        <v>768</v>
      </c>
    </row>
    <row r="148" spans="1:2" hidden="1" x14ac:dyDescent="0.25">
      <c r="A148" t="s">
        <v>74</v>
      </c>
      <c r="B148">
        <v>51</v>
      </c>
    </row>
    <row r="149" spans="1:2" x14ac:dyDescent="0.25">
      <c r="A149" t="s">
        <v>20</v>
      </c>
      <c r="B149">
        <v>199</v>
      </c>
    </row>
    <row r="150" spans="1:2" x14ac:dyDescent="0.25">
      <c r="A150" t="s">
        <v>20</v>
      </c>
      <c r="B150">
        <v>107</v>
      </c>
    </row>
    <row r="151" spans="1:2" x14ac:dyDescent="0.25">
      <c r="A151" t="s">
        <v>20</v>
      </c>
      <c r="B151">
        <v>195</v>
      </c>
    </row>
    <row r="152" spans="1:2" hidden="1" x14ac:dyDescent="0.25">
      <c r="A152" t="s">
        <v>14</v>
      </c>
      <c r="B152">
        <v>1</v>
      </c>
    </row>
    <row r="153" spans="1:2" hidden="1" x14ac:dyDescent="0.25">
      <c r="A153" t="s">
        <v>14</v>
      </c>
      <c r="B153">
        <v>1467</v>
      </c>
    </row>
    <row r="154" spans="1:2" x14ac:dyDescent="0.25">
      <c r="A154" t="s">
        <v>20</v>
      </c>
      <c r="B154">
        <v>3376</v>
      </c>
    </row>
    <row r="155" spans="1:2" hidden="1" x14ac:dyDescent="0.25">
      <c r="A155" t="s">
        <v>14</v>
      </c>
      <c r="B155">
        <v>5681</v>
      </c>
    </row>
    <row r="156" spans="1:2" hidden="1" x14ac:dyDescent="0.25">
      <c r="A156" t="s">
        <v>14</v>
      </c>
      <c r="B156">
        <v>1059</v>
      </c>
    </row>
    <row r="157" spans="1:2" hidden="1" x14ac:dyDescent="0.25">
      <c r="A157" t="s">
        <v>14</v>
      </c>
      <c r="B157">
        <v>1194</v>
      </c>
    </row>
    <row r="158" spans="1:2" hidden="1" x14ac:dyDescent="0.25">
      <c r="A158" t="s">
        <v>74</v>
      </c>
      <c r="B158">
        <v>379</v>
      </c>
    </row>
    <row r="159" spans="1:2" hidden="1" x14ac:dyDescent="0.25">
      <c r="A159" t="s">
        <v>14</v>
      </c>
      <c r="B159">
        <v>30</v>
      </c>
    </row>
    <row r="160" spans="1:2" x14ac:dyDescent="0.25">
      <c r="A160" t="s">
        <v>20</v>
      </c>
      <c r="B160">
        <v>41</v>
      </c>
    </row>
    <row r="161" spans="1:2" x14ac:dyDescent="0.25">
      <c r="A161" t="s">
        <v>20</v>
      </c>
      <c r="B161">
        <v>1821</v>
      </c>
    </row>
    <row r="162" spans="1:2" x14ac:dyDescent="0.25">
      <c r="A162" t="s">
        <v>20</v>
      </c>
      <c r="B162">
        <v>164</v>
      </c>
    </row>
    <row r="163" spans="1:2" hidden="1" x14ac:dyDescent="0.25">
      <c r="A163" t="s">
        <v>14</v>
      </c>
      <c r="B163">
        <v>75</v>
      </c>
    </row>
    <row r="164" spans="1:2" x14ac:dyDescent="0.25">
      <c r="A164" t="s">
        <v>20</v>
      </c>
      <c r="B164">
        <v>157</v>
      </c>
    </row>
    <row r="165" spans="1:2" x14ac:dyDescent="0.25">
      <c r="A165" t="s">
        <v>20</v>
      </c>
      <c r="B165">
        <v>246</v>
      </c>
    </row>
    <row r="166" spans="1:2" x14ac:dyDescent="0.25">
      <c r="A166" t="s">
        <v>20</v>
      </c>
      <c r="B166">
        <v>1396</v>
      </c>
    </row>
    <row r="167" spans="1:2" x14ac:dyDescent="0.25">
      <c r="A167" t="s">
        <v>20</v>
      </c>
      <c r="B167">
        <v>2506</v>
      </c>
    </row>
    <row r="168" spans="1:2" x14ac:dyDescent="0.25">
      <c r="A168" t="s">
        <v>20</v>
      </c>
      <c r="B168">
        <v>244</v>
      </c>
    </row>
    <row r="169" spans="1:2" x14ac:dyDescent="0.25">
      <c r="A169" t="s">
        <v>20</v>
      </c>
      <c r="B169">
        <v>146</v>
      </c>
    </row>
    <row r="170" spans="1:2" hidden="1" x14ac:dyDescent="0.25">
      <c r="A170" t="s">
        <v>14</v>
      </c>
      <c r="B170">
        <v>955</v>
      </c>
    </row>
    <row r="171" spans="1:2" x14ac:dyDescent="0.25">
      <c r="A171" t="s">
        <v>20</v>
      </c>
      <c r="B171">
        <v>1267</v>
      </c>
    </row>
    <row r="172" spans="1:2" hidden="1" x14ac:dyDescent="0.25">
      <c r="A172" t="s">
        <v>14</v>
      </c>
      <c r="B172">
        <v>67</v>
      </c>
    </row>
    <row r="173" spans="1:2" hidden="1" x14ac:dyDescent="0.25">
      <c r="A173" t="s">
        <v>14</v>
      </c>
      <c r="B173">
        <v>5</v>
      </c>
    </row>
    <row r="174" spans="1:2" hidden="1" x14ac:dyDescent="0.25">
      <c r="A174" t="s">
        <v>14</v>
      </c>
      <c r="B174">
        <v>26</v>
      </c>
    </row>
    <row r="175" spans="1:2" x14ac:dyDescent="0.25">
      <c r="A175" t="s">
        <v>20</v>
      </c>
      <c r="B175">
        <v>1561</v>
      </c>
    </row>
    <row r="176" spans="1:2" x14ac:dyDescent="0.25">
      <c r="A176" t="s">
        <v>20</v>
      </c>
      <c r="B176">
        <v>48</v>
      </c>
    </row>
    <row r="177" spans="1:2" hidden="1" x14ac:dyDescent="0.25">
      <c r="A177" t="s">
        <v>14</v>
      </c>
      <c r="B177">
        <v>1130</v>
      </c>
    </row>
    <row r="178" spans="1:2" hidden="1" x14ac:dyDescent="0.25">
      <c r="A178" t="s">
        <v>14</v>
      </c>
      <c r="B178">
        <v>782</v>
      </c>
    </row>
    <row r="179" spans="1:2" x14ac:dyDescent="0.25">
      <c r="A179" t="s">
        <v>20</v>
      </c>
      <c r="B179">
        <v>2739</v>
      </c>
    </row>
    <row r="180" spans="1:2" hidden="1" x14ac:dyDescent="0.25">
      <c r="A180" t="s">
        <v>14</v>
      </c>
      <c r="B180">
        <v>210</v>
      </c>
    </row>
    <row r="181" spans="1:2" x14ac:dyDescent="0.25">
      <c r="A181" t="s">
        <v>20</v>
      </c>
      <c r="B181">
        <v>3537</v>
      </c>
    </row>
    <row r="182" spans="1:2" x14ac:dyDescent="0.25">
      <c r="A182" t="s">
        <v>20</v>
      </c>
      <c r="B182">
        <v>2107</v>
      </c>
    </row>
    <row r="183" spans="1:2" hidden="1" x14ac:dyDescent="0.25">
      <c r="A183" t="s">
        <v>14</v>
      </c>
      <c r="B183">
        <v>136</v>
      </c>
    </row>
    <row r="184" spans="1:2" x14ac:dyDescent="0.25">
      <c r="A184" t="s">
        <v>20</v>
      </c>
      <c r="B184">
        <v>3318</v>
      </c>
    </row>
    <row r="185" spans="1:2" hidden="1" x14ac:dyDescent="0.25">
      <c r="A185" t="s">
        <v>14</v>
      </c>
      <c r="B185">
        <v>86</v>
      </c>
    </row>
    <row r="186" spans="1:2" x14ac:dyDescent="0.25">
      <c r="A186" t="s">
        <v>20</v>
      </c>
      <c r="B186">
        <v>340</v>
      </c>
    </row>
    <row r="187" spans="1:2" hidden="1" x14ac:dyDescent="0.25">
      <c r="A187" t="s">
        <v>14</v>
      </c>
      <c r="B187">
        <v>19</v>
      </c>
    </row>
    <row r="188" spans="1:2" hidden="1" x14ac:dyDescent="0.25">
      <c r="A188" t="s">
        <v>14</v>
      </c>
      <c r="B188">
        <v>886</v>
      </c>
    </row>
    <row r="189" spans="1:2" x14ac:dyDescent="0.25">
      <c r="A189" t="s">
        <v>20</v>
      </c>
      <c r="B189">
        <v>1442</v>
      </c>
    </row>
    <row r="190" spans="1:2" hidden="1" x14ac:dyDescent="0.25">
      <c r="A190" t="s">
        <v>14</v>
      </c>
      <c r="B190">
        <v>35</v>
      </c>
    </row>
    <row r="191" spans="1:2" hidden="1" x14ac:dyDescent="0.25">
      <c r="A191" t="s">
        <v>74</v>
      </c>
      <c r="B191">
        <v>441</v>
      </c>
    </row>
    <row r="192" spans="1:2" hidden="1" x14ac:dyDescent="0.25">
      <c r="A192" t="s">
        <v>14</v>
      </c>
      <c r="B192">
        <v>24</v>
      </c>
    </row>
    <row r="193" spans="1:2" hidden="1" x14ac:dyDescent="0.25">
      <c r="A193" t="s">
        <v>14</v>
      </c>
      <c r="B193">
        <v>86</v>
      </c>
    </row>
    <row r="194" spans="1:2" hidden="1" x14ac:dyDescent="0.25">
      <c r="A194" t="s">
        <v>14</v>
      </c>
      <c r="B194">
        <v>243</v>
      </c>
    </row>
    <row r="195" spans="1:2" hidden="1" x14ac:dyDescent="0.25">
      <c r="A195" t="s">
        <v>14</v>
      </c>
      <c r="B195">
        <v>65</v>
      </c>
    </row>
    <row r="196" spans="1:2" x14ac:dyDescent="0.25">
      <c r="A196" t="s">
        <v>20</v>
      </c>
      <c r="B196">
        <v>126</v>
      </c>
    </row>
    <row r="197" spans="1:2" x14ac:dyDescent="0.25">
      <c r="A197" t="s">
        <v>20</v>
      </c>
      <c r="B197">
        <v>524</v>
      </c>
    </row>
    <row r="198" spans="1:2" hidden="1" x14ac:dyDescent="0.25">
      <c r="A198" t="s">
        <v>14</v>
      </c>
      <c r="B198">
        <v>100</v>
      </c>
    </row>
    <row r="199" spans="1:2" x14ac:dyDescent="0.25">
      <c r="A199" t="s">
        <v>20</v>
      </c>
      <c r="B199">
        <v>1989</v>
      </c>
    </row>
    <row r="200" spans="1:2" hidden="1" x14ac:dyDescent="0.25">
      <c r="A200" t="s">
        <v>14</v>
      </c>
      <c r="B200">
        <v>168</v>
      </c>
    </row>
    <row r="201" spans="1:2" hidden="1" x14ac:dyDescent="0.25">
      <c r="A201" t="s">
        <v>14</v>
      </c>
      <c r="B201">
        <v>13</v>
      </c>
    </row>
    <row r="202" spans="1:2" hidden="1" x14ac:dyDescent="0.25">
      <c r="A202" t="s">
        <v>14</v>
      </c>
      <c r="B202">
        <v>1</v>
      </c>
    </row>
    <row r="203" spans="1:2" x14ac:dyDescent="0.25">
      <c r="A203" t="s">
        <v>20</v>
      </c>
      <c r="B203">
        <v>157</v>
      </c>
    </row>
    <row r="204" spans="1:2" hidden="1" x14ac:dyDescent="0.25">
      <c r="A204" t="s">
        <v>74</v>
      </c>
      <c r="B204">
        <v>82</v>
      </c>
    </row>
    <row r="205" spans="1:2" x14ac:dyDescent="0.25">
      <c r="A205" t="s">
        <v>20</v>
      </c>
      <c r="B205">
        <v>4498</v>
      </c>
    </row>
    <row r="206" spans="1:2" hidden="1" x14ac:dyDescent="0.25">
      <c r="A206" t="s">
        <v>14</v>
      </c>
      <c r="B206">
        <v>40</v>
      </c>
    </row>
    <row r="207" spans="1:2" x14ac:dyDescent="0.25">
      <c r="A207" t="s">
        <v>20</v>
      </c>
      <c r="B207">
        <v>80</v>
      </c>
    </row>
    <row r="208" spans="1:2" hidden="1" x14ac:dyDescent="0.25">
      <c r="A208" t="s">
        <v>74</v>
      </c>
      <c r="B208">
        <v>57</v>
      </c>
    </row>
    <row r="209" spans="1:2" x14ac:dyDescent="0.25">
      <c r="A209" t="s">
        <v>20</v>
      </c>
      <c r="B209">
        <v>43</v>
      </c>
    </row>
    <row r="210" spans="1:2" x14ac:dyDescent="0.25">
      <c r="A210" t="s">
        <v>20</v>
      </c>
      <c r="B210">
        <v>2053</v>
      </c>
    </row>
    <row r="211" spans="1:2" hidden="1" x14ac:dyDescent="0.25">
      <c r="A211" t="s">
        <v>47</v>
      </c>
      <c r="B211">
        <v>808</v>
      </c>
    </row>
    <row r="212" spans="1:2" hidden="1" x14ac:dyDescent="0.25">
      <c r="A212" t="s">
        <v>14</v>
      </c>
      <c r="B212">
        <v>226</v>
      </c>
    </row>
    <row r="213" spans="1:2" hidden="1" x14ac:dyDescent="0.25">
      <c r="A213" t="s">
        <v>14</v>
      </c>
      <c r="B213">
        <v>1625</v>
      </c>
    </row>
    <row r="214" spans="1:2" x14ac:dyDescent="0.25">
      <c r="A214" t="s">
        <v>20</v>
      </c>
      <c r="B214">
        <v>168</v>
      </c>
    </row>
    <row r="215" spans="1:2" x14ac:dyDescent="0.25">
      <c r="A215" t="s">
        <v>20</v>
      </c>
      <c r="B215">
        <v>4289</v>
      </c>
    </row>
    <row r="216" spans="1:2" x14ac:dyDescent="0.25">
      <c r="A216" t="s">
        <v>20</v>
      </c>
      <c r="B216">
        <v>165</v>
      </c>
    </row>
    <row r="217" spans="1:2" hidden="1" x14ac:dyDescent="0.25">
      <c r="A217" t="s">
        <v>14</v>
      </c>
      <c r="B217">
        <v>143</v>
      </c>
    </row>
    <row r="218" spans="1:2" x14ac:dyDescent="0.25">
      <c r="A218" t="s">
        <v>20</v>
      </c>
      <c r="B218">
        <v>1815</v>
      </c>
    </row>
    <row r="219" spans="1:2" hidden="1" x14ac:dyDescent="0.25">
      <c r="A219" t="s">
        <v>14</v>
      </c>
      <c r="B219">
        <v>934</v>
      </c>
    </row>
    <row r="220" spans="1:2" x14ac:dyDescent="0.25">
      <c r="A220" t="s">
        <v>20</v>
      </c>
      <c r="B220">
        <v>397</v>
      </c>
    </row>
    <row r="221" spans="1:2" x14ac:dyDescent="0.25">
      <c r="A221" t="s">
        <v>20</v>
      </c>
      <c r="B221">
        <v>1539</v>
      </c>
    </row>
    <row r="222" spans="1:2" hidden="1" x14ac:dyDescent="0.25">
      <c r="A222" t="s">
        <v>14</v>
      </c>
      <c r="B222">
        <v>17</v>
      </c>
    </row>
    <row r="223" spans="1:2" hidden="1" x14ac:dyDescent="0.25">
      <c r="A223" t="s">
        <v>14</v>
      </c>
      <c r="B223">
        <v>2179</v>
      </c>
    </row>
    <row r="224" spans="1:2" x14ac:dyDescent="0.25">
      <c r="A224" t="s">
        <v>20</v>
      </c>
      <c r="B224">
        <v>138</v>
      </c>
    </row>
    <row r="225" spans="1:2" hidden="1" x14ac:dyDescent="0.25">
      <c r="A225" t="s">
        <v>14</v>
      </c>
      <c r="B225">
        <v>931</v>
      </c>
    </row>
    <row r="226" spans="1:2" x14ac:dyDescent="0.25">
      <c r="A226" t="s">
        <v>20</v>
      </c>
      <c r="B226">
        <v>3594</v>
      </c>
    </row>
    <row r="227" spans="1:2" x14ac:dyDescent="0.25">
      <c r="A227" t="s">
        <v>20</v>
      </c>
      <c r="B227">
        <v>5880</v>
      </c>
    </row>
    <row r="228" spans="1:2" x14ac:dyDescent="0.25">
      <c r="A228" t="s">
        <v>20</v>
      </c>
      <c r="B228">
        <v>112</v>
      </c>
    </row>
    <row r="229" spans="1:2" x14ac:dyDescent="0.25">
      <c r="A229" t="s">
        <v>20</v>
      </c>
      <c r="B229">
        <v>943</v>
      </c>
    </row>
    <row r="230" spans="1:2" x14ac:dyDescent="0.25">
      <c r="A230" t="s">
        <v>20</v>
      </c>
      <c r="B230">
        <v>2468</v>
      </c>
    </row>
    <row r="231" spans="1:2" x14ac:dyDescent="0.25">
      <c r="A231" t="s">
        <v>20</v>
      </c>
      <c r="B231">
        <v>2551</v>
      </c>
    </row>
    <row r="232" spans="1:2" x14ac:dyDescent="0.25">
      <c r="A232" t="s">
        <v>20</v>
      </c>
      <c r="B232">
        <v>101</v>
      </c>
    </row>
    <row r="233" spans="1:2" hidden="1" x14ac:dyDescent="0.25">
      <c r="A233" t="s">
        <v>74</v>
      </c>
      <c r="B233">
        <v>67</v>
      </c>
    </row>
    <row r="234" spans="1:2" x14ac:dyDescent="0.25">
      <c r="A234" t="s">
        <v>20</v>
      </c>
      <c r="B234">
        <v>92</v>
      </c>
    </row>
    <row r="235" spans="1:2" x14ac:dyDescent="0.25">
      <c r="A235" t="s">
        <v>20</v>
      </c>
      <c r="B235">
        <v>62</v>
      </c>
    </row>
    <row r="236" spans="1:2" x14ac:dyDescent="0.25">
      <c r="A236" t="s">
        <v>20</v>
      </c>
      <c r="B236">
        <v>149</v>
      </c>
    </row>
    <row r="237" spans="1:2" hidden="1" x14ac:dyDescent="0.25">
      <c r="A237" t="s">
        <v>14</v>
      </c>
      <c r="B237">
        <v>92</v>
      </c>
    </row>
    <row r="238" spans="1:2" hidden="1" x14ac:dyDescent="0.25">
      <c r="A238" t="s">
        <v>14</v>
      </c>
      <c r="B238">
        <v>57</v>
      </c>
    </row>
    <row r="239" spans="1:2" x14ac:dyDescent="0.25">
      <c r="A239" t="s">
        <v>20</v>
      </c>
      <c r="B239">
        <v>329</v>
      </c>
    </row>
    <row r="240" spans="1:2" x14ac:dyDescent="0.25">
      <c r="A240" t="s">
        <v>20</v>
      </c>
      <c r="B240">
        <v>97</v>
      </c>
    </row>
    <row r="241" spans="1:2" hidden="1" x14ac:dyDescent="0.25">
      <c r="A241" t="s">
        <v>14</v>
      </c>
      <c r="B241">
        <v>41</v>
      </c>
    </row>
    <row r="242" spans="1:2" x14ac:dyDescent="0.25">
      <c r="A242" t="s">
        <v>20</v>
      </c>
      <c r="B242">
        <v>1784</v>
      </c>
    </row>
    <row r="243" spans="1:2" x14ac:dyDescent="0.25">
      <c r="A243" t="s">
        <v>20</v>
      </c>
      <c r="B243">
        <v>1684</v>
      </c>
    </row>
    <row r="244" spans="1:2" x14ac:dyDescent="0.25">
      <c r="A244" t="s">
        <v>20</v>
      </c>
      <c r="B244">
        <v>250</v>
      </c>
    </row>
    <row r="245" spans="1:2" x14ac:dyDescent="0.25">
      <c r="A245" t="s">
        <v>20</v>
      </c>
      <c r="B245">
        <v>238</v>
      </c>
    </row>
    <row r="246" spans="1:2" x14ac:dyDescent="0.25">
      <c r="A246" t="s">
        <v>20</v>
      </c>
      <c r="B246">
        <v>53</v>
      </c>
    </row>
    <row r="247" spans="1:2" x14ac:dyDescent="0.25">
      <c r="A247" t="s">
        <v>20</v>
      </c>
      <c r="B247">
        <v>214</v>
      </c>
    </row>
    <row r="248" spans="1:2" x14ac:dyDescent="0.25">
      <c r="A248" t="s">
        <v>20</v>
      </c>
      <c r="B248">
        <v>222</v>
      </c>
    </row>
    <row r="249" spans="1:2" x14ac:dyDescent="0.25">
      <c r="A249" t="s">
        <v>20</v>
      </c>
      <c r="B249">
        <v>1884</v>
      </c>
    </row>
    <row r="250" spans="1:2" x14ac:dyDescent="0.25">
      <c r="A250" t="s">
        <v>20</v>
      </c>
      <c r="B250">
        <v>218</v>
      </c>
    </row>
    <row r="251" spans="1:2" x14ac:dyDescent="0.25">
      <c r="A251" t="s">
        <v>20</v>
      </c>
      <c r="B251">
        <v>6465</v>
      </c>
    </row>
    <row r="252" spans="1:2" hidden="1" x14ac:dyDescent="0.25">
      <c r="A252" t="s">
        <v>14</v>
      </c>
      <c r="B252">
        <v>1</v>
      </c>
    </row>
    <row r="253" spans="1:2" hidden="1" x14ac:dyDescent="0.25">
      <c r="A253" t="s">
        <v>14</v>
      </c>
      <c r="B253">
        <v>101</v>
      </c>
    </row>
    <row r="254" spans="1:2" x14ac:dyDescent="0.25">
      <c r="A254" t="s">
        <v>20</v>
      </c>
      <c r="B254">
        <v>59</v>
      </c>
    </row>
    <row r="255" spans="1:2" hidden="1" x14ac:dyDescent="0.25">
      <c r="A255" t="s">
        <v>14</v>
      </c>
      <c r="B255">
        <v>1335</v>
      </c>
    </row>
    <row r="256" spans="1:2" x14ac:dyDescent="0.25">
      <c r="A256" t="s">
        <v>20</v>
      </c>
      <c r="B256">
        <v>88</v>
      </c>
    </row>
    <row r="257" spans="1:2" x14ac:dyDescent="0.25">
      <c r="A257" t="s">
        <v>20</v>
      </c>
      <c r="B257">
        <v>1697</v>
      </c>
    </row>
    <row r="258" spans="1:2" hidden="1" x14ac:dyDescent="0.25">
      <c r="A258" t="s">
        <v>14</v>
      </c>
      <c r="B258">
        <v>15</v>
      </c>
    </row>
    <row r="259" spans="1:2" x14ac:dyDescent="0.25">
      <c r="A259" t="s">
        <v>20</v>
      </c>
      <c r="B259">
        <v>92</v>
      </c>
    </row>
    <row r="260" spans="1:2" x14ac:dyDescent="0.25">
      <c r="A260" t="s">
        <v>20</v>
      </c>
      <c r="B260">
        <v>186</v>
      </c>
    </row>
    <row r="261" spans="1:2" x14ac:dyDescent="0.25">
      <c r="A261" t="s">
        <v>20</v>
      </c>
      <c r="B261">
        <v>138</v>
      </c>
    </row>
    <row r="262" spans="1:2" x14ac:dyDescent="0.25">
      <c r="A262" t="s">
        <v>20</v>
      </c>
      <c r="B262">
        <v>261</v>
      </c>
    </row>
    <row r="263" spans="1:2" hidden="1" x14ac:dyDescent="0.25">
      <c r="A263" t="s">
        <v>14</v>
      </c>
      <c r="B263">
        <v>454</v>
      </c>
    </row>
    <row r="264" spans="1:2" x14ac:dyDescent="0.25">
      <c r="A264" t="s">
        <v>20</v>
      </c>
      <c r="B264">
        <v>107</v>
      </c>
    </row>
    <row r="265" spans="1:2" x14ac:dyDescent="0.25">
      <c r="A265" t="s">
        <v>20</v>
      </c>
      <c r="B265">
        <v>199</v>
      </c>
    </row>
    <row r="266" spans="1:2" x14ac:dyDescent="0.25">
      <c r="A266" t="s">
        <v>20</v>
      </c>
      <c r="B266">
        <v>5512</v>
      </c>
    </row>
    <row r="267" spans="1:2" x14ac:dyDescent="0.25">
      <c r="A267" t="s">
        <v>20</v>
      </c>
      <c r="B267">
        <v>86</v>
      </c>
    </row>
    <row r="268" spans="1:2" hidden="1" x14ac:dyDescent="0.25">
      <c r="A268" t="s">
        <v>14</v>
      </c>
      <c r="B268">
        <v>3182</v>
      </c>
    </row>
    <row r="269" spans="1:2" x14ac:dyDescent="0.25">
      <c r="A269" t="s">
        <v>20</v>
      </c>
      <c r="B269">
        <v>2768</v>
      </c>
    </row>
    <row r="270" spans="1:2" x14ac:dyDescent="0.25">
      <c r="A270" t="s">
        <v>20</v>
      </c>
      <c r="B270">
        <v>48</v>
      </c>
    </row>
    <row r="271" spans="1:2" x14ac:dyDescent="0.25">
      <c r="A271" t="s">
        <v>20</v>
      </c>
      <c r="B271">
        <v>87</v>
      </c>
    </row>
    <row r="272" spans="1:2" hidden="1" x14ac:dyDescent="0.25">
      <c r="A272" t="s">
        <v>74</v>
      </c>
      <c r="B272">
        <v>1890</v>
      </c>
    </row>
    <row r="273" spans="1:2" hidden="1" x14ac:dyDescent="0.25">
      <c r="A273" t="s">
        <v>47</v>
      </c>
      <c r="B273">
        <v>61</v>
      </c>
    </row>
    <row r="274" spans="1:2" x14ac:dyDescent="0.25">
      <c r="A274" t="s">
        <v>20</v>
      </c>
      <c r="B274">
        <v>1894</v>
      </c>
    </row>
    <row r="275" spans="1:2" x14ac:dyDescent="0.25">
      <c r="A275" t="s">
        <v>20</v>
      </c>
      <c r="B275">
        <v>282</v>
      </c>
    </row>
    <row r="276" spans="1:2" hidden="1" x14ac:dyDescent="0.25">
      <c r="A276" t="s">
        <v>14</v>
      </c>
      <c r="B276">
        <v>15</v>
      </c>
    </row>
    <row r="277" spans="1:2" x14ac:dyDescent="0.25">
      <c r="A277" t="s">
        <v>20</v>
      </c>
      <c r="B277">
        <v>116</v>
      </c>
    </row>
    <row r="278" spans="1:2" hidden="1" x14ac:dyDescent="0.25">
      <c r="A278" t="s">
        <v>14</v>
      </c>
      <c r="B278">
        <v>133</v>
      </c>
    </row>
    <row r="279" spans="1:2" x14ac:dyDescent="0.25">
      <c r="A279" t="s">
        <v>20</v>
      </c>
      <c r="B279">
        <v>83</v>
      </c>
    </row>
    <row r="280" spans="1:2" x14ac:dyDescent="0.25">
      <c r="A280" t="s">
        <v>20</v>
      </c>
      <c r="B280">
        <v>91</v>
      </c>
    </row>
    <row r="281" spans="1:2" x14ac:dyDescent="0.25">
      <c r="A281" t="s">
        <v>20</v>
      </c>
      <c r="B281">
        <v>546</v>
      </c>
    </row>
    <row r="282" spans="1:2" x14ac:dyDescent="0.25">
      <c r="A282" t="s">
        <v>20</v>
      </c>
      <c r="B282">
        <v>393</v>
      </c>
    </row>
    <row r="283" spans="1:2" hidden="1" x14ac:dyDescent="0.25">
      <c r="A283" t="s">
        <v>14</v>
      </c>
      <c r="B283">
        <v>2062</v>
      </c>
    </row>
    <row r="284" spans="1:2" x14ac:dyDescent="0.25">
      <c r="A284" t="s">
        <v>20</v>
      </c>
      <c r="B284">
        <v>133</v>
      </c>
    </row>
    <row r="285" spans="1:2" hidden="1" x14ac:dyDescent="0.25">
      <c r="A285" t="s">
        <v>14</v>
      </c>
      <c r="B285">
        <v>29</v>
      </c>
    </row>
    <row r="286" spans="1:2" hidden="1" x14ac:dyDescent="0.25">
      <c r="A286" t="s">
        <v>14</v>
      </c>
      <c r="B286">
        <v>132</v>
      </c>
    </row>
    <row r="287" spans="1:2" x14ac:dyDescent="0.25">
      <c r="A287" t="s">
        <v>20</v>
      </c>
      <c r="B287">
        <v>254</v>
      </c>
    </row>
    <row r="288" spans="1:2" hidden="1" x14ac:dyDescent="0.25">
      <c r="A288" t="s">
        <v>74</v>
      </c>
      <c r="B288">
        <v>184</v>
      </c>
    </row>
    <row r="289" spans="1:2" x14ac:dyDescent="0.25">
      <c r="A289" t="s">
        <v>20</v>
      </c>
      <c r="B289">
        <v>176</v>
      </c>
    </row>
    <row r="290" spans="1:2" hidden="1" x14ac:dyDescent="0.25">
      <c r="A290" t="s">
        <v>14</v>
      </c>
      <c r="B290">
        <v>137</v>
      </c>
    </row>
    <row r="291" spans="1:2" x14ac:dyDescent="0.25">
      <c r="A291" t="s">
        <v>20</v>
      </c>
      <c r="B291">
        <v>337</v>
      </c>
    </row>
    <row r="292" spans="1:2" hidden="1" x14ac:dyDescent="0.25">
      <c r="A292" t="s">
        <v>14</v>
      </c>
      <c r="B292">
        <v>908</v>
      </c>
    </row>
    <row r="293" spans="1:2" x14ac:dyDescent="0.25">
      <c r="A293" t="s">
        <v>20</v>
      </c>
      <c r="B293">
        <v>107</v>
      </c>
    </row>
    <row r="294" spans="1:2" hidden="1" x14ac:dyDescent="0.25">
      <c r="A294" t="s">
        <v>14</v>
      </c>
      <c r="B294">
        <v>10</v>
      </c>
    </row>
    <row r="295" spans="1:2" hidden="1" x14ac:dyDescent="0.25">
      <c r="A295" t="s">
        <v>74</v>
      </c>
      <c r="B295">
        <v>32</v>
      </c>
    </row>
    <row r="296" spans="1:2" x14ac:dyDescent="0.25">
      <c r="A296" t="s">
        <v>20</v>
      </c>
      <c r="B296">
        <v>183</v>
      </c>
    </row>
    <row r="297" spans="1:2" hidden="1" x14ac:dyDescent="0.25">
      <c r="A297" t="s">
        <v>14</v>
      </c>
      <c r="B297">
        <v>1910</v>
      </c>
    </row>
    <row r="298" spans="1:2" hidden="1" x14ac:dyDescent="0.25">
      <c r="A298" t="s">
        <v>14</v>
      </c>
      <c r="B298">
        <v>38</v>
      </c>
    </row>
    <row r="299" spans="1:2" hidden="1" x14ac:dyDescent="0.25">
      <c r="A299" t="s">
        <v>14</v>
      </c>
      <c r="B299">
        <v>104</v>
      </c>
    </row>
    <row r="300" spans="1:2" x14ac:dyDescent="0.25">
      <c r="A300" t="s">
        <v>20</v>
      </c>
      <c r="B300">
        <v>72</v>
      </c>
    </row>
    <row r="301" spans="1:2" hidden="1" x14ac:dyDescent="0.25">
      <c r="A301" t="s">
        <v>14</v>
      </c>
      <c r="B301">
        <v>49</v>
      </c>
    </row>
    <row r="302" spans="1:2" hidden="1" x14ac:dyDescent="0.25">
      <c r="A302" t="s">
        <v>14</v>
      </c>
      <c r="B302">
        <v>1</v>
      </c>
    </row>
    <row r="303" spans="1:2" x14ac:dyDescent="0.25">
      <c r="A303" t="s">
        <v>20</v>
      </c>
      <c r="B303">
        <v>295</v>
      </c>
    </row>
    <row r="304" spans="1:2" hidden="1" x14ac:dyDescent="0.25">
      <c r="A304" t="s">
        <v>14</v>
      </c>
      <c r="B304">
        <v>245</v>
      </c>
    </row>
    <row r="305" spans="1:2" hidden="1" x14ac:dyDescent="0.25">
      <c r="A305" t="s">
        <v>14</v>
      </c>
      <c r="B305">
        <v>32</v>
      </c>
    </row>
    <row r="306" spans="1:2" x14ac:dyDescent="0.25">
      <c r="A306" t="s">
        <v>20</v>
      </c>
      <c r="B306">
        <v>142</v>
      </c>
    </row>
    <row r="307" spans="1:2" x14ac:dyDescent="0.25">
      <c r="A307" t="s">
        <v>20</v>
      </c>
      <c r="B307">
        <v>85</v>
      </c>
    </row>
    <row r="308" spans="1:2" hidden="1" x14ac:dyDescent="0.25">
      <c r="A308" t="s">
        <v>14</v>
      </c>
      <c r="B308">
        <v>7</v>
      </c>
    </row>
    <row r="309" spans="1:2" x14ac:dyDescent="0.25">
      <c r="A309" t="s">
        <v>20</v>
      </c>
      <c r="B309">
        <v>659</v>
      </c>
    </row>
    <row r="310" spans="1:2" hidden="1" x14ac:dyDescent="0.25">
      <c r="A310" t="s">
        <v>14</v>
      </c>
      <c r="B310">
        <v>803</v>
      </c>
    </row>
    <row r="311" spans="1:2" hidden="1" x14ac:dyDescent="0.25">
      <c r="A311" t="s">
        <v>74</v>
      </c>
      <c r="B311">
        <v>75</v>
      </c>
    </row>
    <row r="312" spans="1:2" hidden="1" x14ac:dyDescent="0.25">
      <c r="A312" t="s">
        <v>14</v>
      </c>
      <c r="B312">
        <v>16</v>
      </c>
    </row>
    <row r="313" spans="1:2" x14ac:dyDescent="0.25">
      <c r="A313" t="s">
        <v>20</v>
      </c>
      <c r="B313">
        <v>121</v>
      </c>
    </row>
    <row r="314" spans="1:2" x14ac:dyDescent="0.25">
      <c r="A314" t="s">
        <v>20</v>
      </c>
      <c r="B314">
        <v>3742</v>
      </c>
    </row>
    <row r="315" spans="1:2" x14ac:dyDescent="0.25">
      <c r="A315" t="s">
        <v>20</v>
      </c>
      <c r="B315">
        <v>223</v>
      </c>
    </row>
    <row r="316" spans="1:2" x14ac:dyDescent="0.25">
      <c r="A316" t="s">
        <v>20</v>
      </c>
      <c r="B316">
        <v>133</v>
      </c>
    </row>
    <row r="317" spans="1:2" hidden="1" x14ac:dyDescent="0.25">
      <c r="A317" t="s">
        <v>14</v>
      </c>
      <c r="B317">
        <v>31</v>
      </c>
    </row>
    <row r="318" spans="1:2" hidden="1" x14ac:dyDescent="0.25">
      <c r="A318" t="s">
        <v>14</v>
      </c>
      <c r="B318">
        <v>108</v>
      </c>
    </row>
    <row r="319" spans="1:2" hidden="1" x14ac:dyDescent="0.25">
      <c r="A319" t="s">
        <v>14</v>
      </c>
      <c r="B319">
        <v>30</v>
      </c>
    </row>
    <row r="320" spans="1:2" hidden="1" x14ac:dyDescent="0.25">
      <c r="A320" t="s">
        <v>14</v>
      </c>
      <c r="B320">
        <v>17</v>
      </c>
    </row>
    <row r="321" spans="1:2" hidden="1" x14ac:dyDescent="0.25">
      <c r="A321" t="s">
        <v>74</v>
      </c>
      <c r="B321">
        <v>64</v>
      </c>
    </row>
    <row r="322" spans="1:2" hidden="1" x14ac:dyDescent="0.25">
      <c r="A322" t="s">
        <v>14</v>
      </c>
      <c r="B322">
        <v>80</v>
      </c>
    </row>
    <row r="323" spans="1:2" hidden="1" x14ac:dyDescent="0.25">
      <c r="A323" t="s">
        <v>14</v>
      </c>
      <c r="B323">
        <v>2468</v>
      </c>
    </row>
    <row r="324" spans="1:2" x14ac:dyDescent="0.25">
      <c r="A324" t="s">
        <v>20</v>
      </c>
      <c r="B324">
        <v>5168</v>
      </c>
    </row>
    <row r="325" spans="1:2" hidden="1" x14ac:dyDescent="0.25">
      <c r="A325" t="s">
        <v>14</v>
      </c>
      <c r="B325">
        <v>26</v>
      </c>
    </row>
    <row r="326" spans="1:2" x14ac:dyDescent="0.25">
      <c r="A326" t="s">
        <v>20</v>
      </c>
      <c r="B326">
        <v>307</v>
      </c>
    </row>
    <row r="327" spans="1:2" hidden="1" x14ac:dyDescent="0.25">
      <c r="A327" t="s">
        <v>14</v>
      </c>
      <c r="B327">
        <v>73</v>
      </c>
    </row>
    <row r="328" spans="1:2" hidden="1" x14ac:dyDescent="0.25">
      <c r="A328" t="s">
        <v>14</v>
      </c>
      <c r="B328">
        <v>128</v>
      </c>
    </row>
    <row r="329" spans="1:2" hidden="1" x14ac:dyDescent="0.25">
      <c r="A329" t="s">
        <v>14</v>
      </c>
      <c r="B329">
        <v>33</v>
      </c>
    </row>
    <row r="330" spans="1:2" x14ac:dyDescent="0.25">
      <c r="A330" t="s">
        <v>20</v>
      </c>
      <c r="B330">
        <v>2441</v>
      </c>
    </row>
    <row r="331" spans="1:2" hidden="1" x14ac:dyDescent="0.25">
      <c r="A331" t="s">
        <v>47</v>
      </c>
      <c r="B331">
        <v>211</v>
      </c>
    </row>
    <row r="332" spans="1:2" x14ac:dyDescent="0.25">
      <c r="A332" t="s">
        <v>20</v>
      </c>
      <c r="B332">
        <v>1385</v>
      </c>
    </row>
    <row r="333" spans="1:2" x14ac:dyDescent="0.25">
      <c r="A333" t="s">
        <v>20</v>
      </c>
      <c r="B333">
        <v>190</v>
      </c>
    </row>
    <row r="334" spans="1:2" x14ac:dyDescent="0.25">
      <c r="A334" t="s">
        <v>20</v>
      </c>
      <c r="B334">
        <v>470</v>
      </c>
    </row>
    <row r="335" spans="1:2" x14ac:dyDescent="0.25">
      <c r="A335" t="s">
        <v>20</v>
      </c>
      <c r="B335">
        <v>253</v>
      </c>
    </row>
    <row r="336" spans="1:2" x14ac:dyDescent="0.25">
      <c r="A336" t="s">
        <v>20</v>
      </c>
      <c r="B336">
        <v>1113</v>
      </c>
    </row>
    <row r="337" spans="1:2" x14ac:dyDescent="0.25">
      <c r="A337" t="s">
        <v>20</v>
      </c>
      <c r="B337">
        <v>2283</v>
      </c>
    </row>
    <row r="338" spans="1:2" hidden="1" x14ac:dyDescent="0.25">
      <c r="A338" t="s">
        <v>14</v>
      </c>
      <c r="B338">
        <v>1072</v>
      </c>
    </row>
    <row r="339" spans="1:2" x14ac:dyDescent="0.25">
      <c r="A339" t="s">
        <v>20</v>
      </c>
      <c r="B339">
        <v>1095</v>
      </c>
    </row>
    <row r="340" spans="1:2" x14ac:dyDescent="0.25">
      <c r="A340" t="s">
        <v>20</v>
      </c>
      <c r="B340">
        <v>1690</v>
      </c>
    </row>
    <row r="341" spans="1:2" hidden="1" x14ac:dyDescent="0.25">
      <c r="A341" t="s">
        <v>74</v>
      </c>
      <c r="B341">
        <v>1297</v>
      </c>
    </row>
    <row r="342" spans="1:2" hidden="1" x14ac:dyDescent="0.25">
      <c r="A342" t="s">
        <v>14</v>
      </c>
      <c r="B342">
        <v>393</v>
      </c>
    </row>
    <row r="343" spans="1:2" hidden="1" x14ac:dyDescent="0.25">
      <c r="A343" t="s">
        <v>14</v>
      </c>
      <c r="B343">
        <v>1257</v>
      </c>
    </row>
    <row r="344" spans="1:2" hidden="1" x14ac:dyDescent="0.25">
      <c r="A344" t="s">
        <v>14</v>
      </c>
      <c r="B344">
        <v>328</v>
      </c>
    </row>
    <row r="345" spans="1:2" hidden="1" x14ac:dyDescent="0.25">
      <c r="A345" t="s">
        <v>14</v>
      </c>
      <c r="B345">
        <v>147</v>
      </c>
    </row>
    <row r="346" spans="1:2" hidden="1" x14ac:dyDescent="0.25">
      <c r="A346" t="s">
        <v>14</v>
      </c>
      <c r="B346">
        <v>830</v>
      </c>
    </row>
    <row r="347" spans="1:2" hidden="1" x14ac:dyDescent="0.25">
      <c r="A347" t="s">
        <v>14</v>
      </c>
      <c r="B347">
        <v>331</v>
      </c>
    </row>
    <row r="348" spans="1:2" hidden="1" x14ac:dyDescent="0.25">
      <c r="A348" t="s">
        <v>14</v>
      </c>
      <c r="B348">
        <v>25</v>
      </c>
    </row>
    <row r="349" spans="1:2" x14ac:dyDescent="0.25">
      <c r="A349" t="s">
        <v>20</v>
      </c>
      <c r="B349">
        <v>191</v>
      </c>
    </row>
    <row r="350" spans="1:2" hidden="1" x14ac:dyDescent="0.25">
      <c r="A350" t="s">
        <v>14</v>
      </c>
      <c r="B350">
        <v>3483</v>
      </c>
    </row>
    <row r="351" spans="1:2" hidden="1" x14ac:dyDescent="0.25">
      <c r="A351" t="s">
        <v>14</v>
      </c>
      <c r="B351">
        <v>923</v>
      </c>
    </row>
    <row r="352" spans="1:2" hidden="1" x14ac:dyDescent="0.25">
      <c r="A352" t="s">
        <v>14</v>
      </c>
      <c r="B352">
        <v>1</v>
      </c>
    </row>
    <row r="353" spans="1:2" x14ac:dyDescent="0.25">
      <c r="A353" t="s">
        <v>20</v>
      </c>
      <c r="B353">
        <v>2013</v>
      </c>
    </row>
    <row r="354" spans="1:2" hidden="1" x14ac:dyDescent="0.25">
      <c r="A354" t="s">
        <v>14</v>
      </c>
      <c r="B354">
        <v>33</v>
      </c>
    </row>
    <row r="355" spans="1:2" x14ac:dyDescent="0.25">
      <c r="A355" t="s">
        <v>20</v>
      </c>
      <c r="B355">
        <v>1703</v>
      </c>
    </row>
    <row r="356" spans="1:2" x14ac:dyDescent="0.25">
      <c r="A356" t="s">
        <v>20</v>
      </c>
      <c r="B356">
        <v>80</v>
      </c>
    </row>
    <row r="357" spans="1:2" hidden="1" x14ac:dyDescent="0.25">
      <c r="A357" t="s">
        <v>47</v>
      </c>
      <c r="B357">
        <v>86</v>
      </c>
    </row>
    <row r="358" spans="1:2" hidden="1" x14ac:dyDescent="0.25">
      <c r="A358" t="s">
        <v>14</v>
      </c>
      <c r="B358">
        <v>40</v>
      </c>
    </row>
    <row r="359" spans="1:2" x14ac:dyDescent="0.25">
      <c r="A359" t="s">
        <v>20</v>
      </c>
      <c r="B359">
        <v>41</v>
      </c>
    </row>
    <row r="360" spans="1:2" hidden="1" x14ac:dyDescent="0.25">
      <c r="A360" t="s">
        <v>14</v>
      </c>
      <c r="B360">
        <v>23</v>
      </c>
    </row>
    <row r="361" spans="1:2" x14ac:dyDescent="0.25">
      <c r="A361" t="s">
        <v>20</v>
      </c>
      <c r="B361">
        <v>187</v>
      </c>
    </row>
    <row r="362" spans="1:2" x14ac:dyDescent="0.25">
      <c r="A362" t="s">
        <v>20</v>
      </c>
      <c r="B362">
        <v>2875</v>
      </c>
    </row>
    <row r="363" spans="1:2" x14ac:dyDescent="0.25">
      <c r="A363" t="s">
        <v>20</v>
      </c>
      <c r="B363">
        <v>88</v>
      </c>
    </row>
    <row r="364" spans="1:2" x14ac:dyDescent="0.25">
      <c r="A364" t="s">
        <v>20</v>
      </c>
      <c r="B364">
        <v>191</v>
      </c>
    </row>
    <row r="365" spans="1:2" x14ac:dyDescent="0.25">
      <c r="A365" t="s">
        <v>20</v>
      </c>
      <c r="B365">
        <v>139</v>
      </c>
    </row>
    <row r="366" spans="1:2" x14ac:dyDescent="0.25">
      <c r="A366" t="s">
        <v>20</v>
      </c>
      <c r="B366">
        <v>186</v>
      </c>
    </row>
    <row r="367" spans="1:2" x14ac:dyDescent="0.25">
      <c r="A367" t="s">
        <v>20</v>
      </c>
      <c r="B367">
        <v>112</v>
      </c>
    </row>
    <row r="368" spans="1:2" x14ac:dyDescent="0.25">
      <c r="A368" t="s">
        <v>20</v>
      </c>
      <c r="B368">
        <v>101</v>
      </c>
    </row>
    <row r="369" spans="1:2" hidden="1" x14ac:dyDescent="0.25">
      <c r="A369" t="s">
        <v>14</v>
      </c>
      <c r="B369">
        <v>75</v>
      </c>
    </row>
    <row r="370" spans="1:2" x14ac:dyDescent="0.25">
      <c r="A370" t="s">
        <v>20</v>
      </c>
      <c r="B370">
        <v>206</v>
      </c>
    </row>
    <row r="371" spans="1:2" x14ac:dyDescent="0.25">
      <c r="A371" t="s">
        <v>20</v>
      </c>
      <c r="B371">
        <v>154</v>
      </c>
    </row>
    <row r="372" spans="1:2" x14ac:dyDescent="0.25">
      <c r="A372" t="s">
        <v>20</v>
      </c>
      <c r="B372">
        <v>5966</v>
      </c>
    </row>
    <row r="373" spans="1:2" hidden="1" x14ac:dyDescent="0.25">
      <c r="A373" t="s">
        <v>14</v>
      </c>
      <c r="B373">
        <v>2176</v>
      </c>
    </row>
    <row r="374" spans="1:2" x14ac:dyDescent="0.25">
      <c r="A374" t="s">
        <v>20</v>
      </c>
      <c r="B374">
        <v>169</v>
      </c>
    </row>
    <row r="375" spans="1:2" x14ac:dyDescent="0.25">
      <c r="A375" t="s">
        <v>20</v>
      </c>
      <c r="B375">
        <v>2106</v>
      </c>
    </row>
    <row r="376" spans="1:2" hidden="1" x14ac:dyDescent="0.25">
      <c r="A376" t="s">
        <v>14</v>
      </c>
      <c r="B376">
        <v>441</v>
      </c>
    </row>
    <row r="377" spans="1:2" hidden="1" x14ac:dyDescent="0.25">
      <c r="A377" t="s">
        <v>14</v>
      </c>
      <c r="B377">
        <v>25</v>
      </c>
    </row>
    <row r="378" spans="1:2" x14ac:dyDescent="0.25">
      <c r="A378" t="s">
        <v>20</v>
      </c>
      <c r="B378">
        <v>131</v>
      </c>
    </row>
    <row r="379" spans="1:2" hidden="1" x14ac:dyDescent="0.25">
      <c r="A379" t="s">
        <v>14</v>
      </c>
      <c r="B379">
        <v>127</v>
      </c>
    </row>
    <row r="380" spans="1:2" hidden="1" x14ac:dyDescent="0.25">
      <c r="A380" t="s">
        <v>14</v>
      </c>
      <c r="B380">
        <v>355</v>
      </c>
    </row>
    <row r="381" spans="1:2" hidden="1" x14ac:dyDescent="0.25">
      <c r="A381" t="s">
        <v>14</v>
      </c>
      <c r="B381">
        <v>44</v>
      </c>
    </row>
    <row r="382" spans="1:2" x14ac:dyDescent="0.25">
      <c r="A382" t="s">
        <v>20</v>
      </c>
      <c r="B382">
        <v>84</v>
      </c>
    </row>
    <row r="383" spans="1:2" x14ac:dyDescent="0.25">
      <c r="A383" t="s">
        <v>20</v>
      </c>
      <c r="B383">
        <v>155</v>
      </c>
    </row>
    <row r="384" spans="1:2" hidden="1" x14ac:dyDescent="0.25">
      <c r="A384" t="s">
        <v>14</v>
      </c>
      <c r="B384">
        <v>67</v>
      </c>
    </row>
    <row r="385" spans="1:2" x14ac:dyDescent="0.25">
      <c r="A385" t="s">
        <v>20</v>
      </c>
      <c r="B385">
        <v>189</v>
      </c>
    </row>
    <row r="386" spans="1:2" x14ac:dyDescent="0.25">
      <c r="A386" t="s">
        <v>20</v>
      </c>
      <c r="B386">
        <v>4799</v>
      </c>
    </row>
    <row r="387" spans="1:2" x14ac:dyDescent="0.25">
      <c r="A387" t="s">
        <v>20</v>
      </c>
      <c r="B387">
        <v>1137</v>
      </c>
    </row>
    <row r="388" spans="1:2" hidden="1" x14ac:dyDescent="0.25">
      <c r="A388" t="s">
        <v>14</v>
      </c>
      <c r="B388">
        <v>1068</v>
      </c>
    </row>
    <row r="389" spans="1:2" hidden="1" x14ac:dyDescent="0.25">
      <c r="A389" t="s">
        <v>14</v>
      </c>
      <c r="B389">
        <v>424</v>
      </c>
    </row>
    <row r="390" spans="1:2" hidden="1" x14ac:dyDescent="0.25">
      <c r="A390" t="s">
        <v>74</v>
      </c>
      <c r="B390">
        <v>145</v>
      </c>
    </row>
    <row r="391" spans="1:2" x14ac:dyDescent="0.25">
      <c r="A391" t="s">
        <v>20</v>
      </c>
      <c r="B391">
        <v>1152</v>
      </c>
    </row>
    <row r="392" spans="1:2" x14ac:dyDescent="0.25">
      <c r="A392" t="s">
        <v>20</v>
      </c>
      <c r="B392">
        <v>50</v>
      </c>
    </row>
    <row r="393" spans="1:2" hidden="1" x14ac:dyDescent="0.25">
      <c r="A393" t="s">
        <v>14</v>
      </c>
      <c r="B393">
        <v>151</v>
      </c>
    </row>
    <row r="394" spans="1:2" hidden="1" x14ac:dyDescent="0.25">
      <c r="A394" t="s">
        <v>14</v>
      </c>
      <c r="B394">
        <v>1608</v>
      </c>
    </row>
    <row r="395" spans="1:2" x14ac:dyDescent="0.25">
      <c r="A395" t="s">
        <v>20</v>
      </c>
      <c r="B395">
        <v>3059</v>
      </c>
    </row>
    <row r="396" spans="1:2" x14ac:dyDescent="0.25">
      <c r="A396" t="s">
        <v>20</v>
      </c>
      <c r="B396">
        <v>34</v>
      </c>
    </row>
    <row r="397" spans="1:2" x14ac:dyDescent="0.25">
      <c r="A397" t="s">
        <v>20</v>
      </c>
      <c r="B397">
        <v>220</v>
      </c>
    </row>
    <row r="398" spans="1:2" x14ac:dyDescent="0.25">
      <c r="A398" t="s">
        <v>20</v>
      </c>
      <c r="B398">
        <v>1604</v>
      </c>
    </row>
    <row r="399" spans="1:2" x14ac:dyDescent="0.25">
      <c r="A399" t="s">
        <v>20</v>
      </c>
      <c r="B399">
        <v>454</v>
      </c>
    </row>
    <row r="400" spans="1:2" x14ac:dyDescent="0.25">
      <c r="A400" t="s">
        <v>20</v>
      </c>
      <c r="B400">
        <v>123</v>
      </c>
    </row>
    <row r="401" spans="1:2" hidden="1" x14ac:dyDescent="0.25">
      <c r="A401" t="s">
        <v>14</v>
      </c>
      <c r="B401">
        <v>941</v>
      </c>
    </row>
    <row r="402" spans="1:2" hidden="1" x14ac:dyDescent="0.25">
      <c r="A402" t="s">
        <v>14</v>
      </c>
      <c r="B402">
        <v>1</v>
      </c>
    </row>
    <row r="403" spans="1:2" x14ac:dyDescent="0.25">
      <c r="A403" t="s">
        <v>20</v>
      </c>
      <c r="B403">
        <v>299</v>
      </c>
    </row>
    <row r="404" spans="1:2" hidden="1" x14ac:dyDescent="0.25">
      <c r="A404" t="s">
        <v>14</v>
      </c>
      <c r="B404">
        <v>40</v>
      </c>
    </row>
    <row r="405" spans="1:2" hidden="1" x14ac:dyDescent="0.25">
      <c r="A405" t="s">
        <v>14</v>
      </c>
      <c r="B405">
        <v>3015</v>
      </c>
    </row>
    <row r="406" spans="1:2" x14ac:dyDescent="0.25">
      <c r="A406" t="s">
        <v>20</v>
      </c>
      <c r="B406">
        <v>2237</v>
      </c>
    </row>
    <row r="407" spans="1:2" hidden="1" x14ac:dyDescent="0.25">
      <c r="A407" t="s">
        <v>14</v>
      </c>
      <c r="B407">
        <v>435</v>
      </c>
    </row>
    <row r="408" spans="1:2" x14ac:dyDescent="0.25">
      <c r="A408" t="s">
        <v>20</v>
      </c>
      <c r="B408">
        <v>645</v>
      </c>
    </row>
    <row r="409" spans="1:2" x14ac:dyDescent="0.25">
      <c r="A409" t="s">
        <v>20</v>
      </c>
      <c r="B409">
        <v>484</v>
      </c>
    </row>
    <row r="410" spans="1:2" x14ac:dyDescent="0.25">
      <c r="A410" t="s">
        <v>20</v>
      </c>
      <c r="B410">
        <v>154</v>
      </c>
    </row>
    <row r="411" spans="1:2" hidden="1" x14ac:dyDescent="0.25">
      <c r="A411" t="s">
        <v>14</v>
      </c>
      <c r="B411">
        <v>714</v>
      </c>
    </row>
    <row r="412" spans="1:2" hidden="1" x14ac:dyDescent="0.25">
      <c r="A412" t="s">
        <v>47</v>
      </c>
      <c r="B412">
        <v>1111</v>
      </c>
    </row>
    <row r="413" spans="1:2" x14ac:dyDescent="0.25">
      <c r="A413" t="s">
        <v>20</v>
      </c>
      <c r="B413">
        <v>82</v>
      </c>
    </row>
    <row r="414" spans="1:2" x14ac:dyDescent="0.25">
      <c r="A414" t="s">
        <v>20</v>
      </c>
      <c r="B414">
        <v>134</v>
      </c>
    </row>
    <row r="415" spans="1:2" hidden="1" x14ac:dyDescent="0.25">
      <c r="A415" t="s">
        <v>47</v>
      </c>
      <c r="B415">
        <v>1089</v>
      </c>
    </row>
    <row r="416" spans="1:2" hidden="1" x14ac:dyDescent="0.25">
      <c r="A416" t="s">
        <v>14</v>
      </c>
      <c r="B416">
        <v>5497</v>
      </c>
    </row>
    <row r="417" spans="1:2" hidden="1" x14ac:dyDescent="0.25">
      <c r="A417" t="s">
        <v>14</v>
      </c>
      <c r="B417">
        <v>418</v>
      </c>
    </row>
    <row r="418" spans="1:2" hidden="1" x14ac:dyDescent="0.25">
      <c r="A418" t="s">
        <v>14</v>
      </c>
      <c r="B418">
        <v>1439</v>
      </c>
    </row>
    <row r="419" spans="1:2" hidden="1" x14ac:dyDescent="0.25">
      <c r="A419" t="s">
        <v>14</v>
      </c>
      <c r="B419">
        <v>15</v>
      </c>
    </row>
    <row r="420" spans="1:2" hidden="1" x14ac:dyDescent="0.25">
      <c r="A420" t="s">
        <v>14</v>
      </c>
      <c r="B420">
        <v>1999</v>
      </c>
    </row>
    <row r="421" spans="1:2" x14ac:dyDescent="0.25">
      <c r="A421" t="s">
        <v>20</v>
      </c>
      <c r="B421">
        <v>5203</v>
      </c>
    </row>
    <row r="422" spans="1:2" x14ac:dyDescent="0.25">
      <c r="A422" t="s">
        <v>20</v>
      </c>
      <c r="B422">
        <v>94</v>
      </c>
    </row>
    <row r="423" spans="1:2" hidden="1" x14ac:dyDescent="0.25">
      <c r="A423" t="s">
        <v>14</v>
      </c>
      <c r="B423">
        <v>118</v>
      </c>
    </row>
    <row r="424" spans="1:2" x14ac:dyDescent="0.25">
      <c r="A424" t="s">
        <v>20</v>
      </c>
      <c r="B424">
        <v>205</v>
      </c>
    </row>
    <row r="425" spans="1:2" hidden="1" x14ac:dyDescent="0.25">
      <c r="A425" t="s">
        <v>14</v>
      </c>
      <c r="B425">
        <v>162</v>
      </c>
    </row>
    <row r="426" spans="1:2" hidden="1" x14ac:dyDescent="0.25">
      <c r="A426" t="s">
        <v>14</v>
      </c>
      <c r="B426">
        <v>83</v>
      </c>
    </row>
    <row r="427" spans="1:2" x14ac:dyDescent="0.25">
      <c r="A427" t="s">
        <v>20</v>
      </c>
      <c r="B427">
        <v>92</v>
      </c>
    </row>
    <row r="428" spans="1:2" x14ac:dyDescent="0.25">
      <c r="A428" t="s">
        <v>20</v>
      </c>
      <c r="B428">
        <v>219</v>
      </c>
    </row>
    <row r="429" spans="1:2" x14ac:dyDescent="0.25">
      <c r="A429" t="s">
        <v>20</v>
      </c>
      <c r="B429">
        <v>2526</v>
      </c>
    </row>
    <row r="430" spans="1:2" hidden="1" x14ac:dyDescent="0.25">
      <c r="A430" t="s">
        <v>14</v>
      </c>
      <c r="B430">
        <v>747</v>
      </c>
    </row>
    <row r="431" spans="1:2" hidden="1" x14ac:dyDescent="0.25">
      <c r="A431" t="s">
        <v>74</v>
      </c>
      <c r="B431">
        <v>2138</v>
      </c>
    </row>
    <row r="432" spans="1:2" hidden="1" x14ac:dyDescent="0.25">
      <c r="A432" t="s">
        <v>14</v>
      </c>
      <c r="B432">
        <v>84</v>
      </c>
    </row>
    <row r="433" spans="1:2" x14ac:dyDescent="0.25">
      <c r="A433" t="s">
        <v>20</v>
      </c>
      <c r="B433">
        <v>94</v>
      </c>
    </row>
    <row r="434" spans="1:2" hidden="1" x14ac:dyDescent="0.25">
      <c r="A434" t="s">
        <v>14</v>
      </c>
      <c r="B434">
        <v>91</v>
      </c>
    </row>
    <row r="435" spans="1:2" hidden="1" x14ac:dyDescent="0.25">
      <c r="A435" t="s">
        <v>14</v>
      </c>
      <c r="B435">
        <v>792</v>
      </c>
    </row>
    <row r="436" spans="1:2" hidden="1" x14ac:dyDescent="0.25">
      <c r="A436" t="s">
        <v>74</v>
      </c>
      <c r="B436">
        <v>10</v>
      </c>
    </row>
    <row r="437" spans="1:2" x14ac:dyDescent="0.25">
      <c r="A437" t="s">
        <v>20</v>
      </c>
      <c r="B437">
        <v>1713</v>
      </c>
    </row>
    <row r="438" spans="1:2" x14ac:dyDescent="0.25">
      <c r="A438" t="s">
        <v>20</v>
      </c>
      <c r="B438">
        <v>249</v>
      </c>
    </row>
    <row r="439" spans="1:2" x14ac:dyDescent="0.25">
      <c r="A439" t="s">
        <v>20</v>
      </c>
      <c r="B439">
        <v>192</v>
      </c>
    </row>
    <row r="440" spans="1:2" x14ac:dyDescent="0.25">
      <c r="A440" t="s">
        <v>20</v>
      </c>
      <c r="B440">
        <v>247</v>
      </c>
    </row>
    <row r="441" spans="1:2" x14ac:dyDescent="0.25">
      <c r="A441" t="s">
        <v>20</v>
      </c>
      <c r="B441">
        <v>2293</v>
      </c>
    </row>
    <row r="442" spans="1:2" x14ac:dyDescent="0.25">
      <c r="A442" t="s">
        <v>20</v>
      </c>
      <c r="B442">
        <v>3131</v>
      </c>
    </row>
    <row r="443" spans="1:2" hidden="1" x14ac:dyDescent="0.25">
      <c r="A443" t="s">
        <v>14</v>
      </c>
      <c r="B443">
        <v>32</v>
      </c>
    </row>
    <row r="444" spans="1:2" x14ac:dyDescent="0.25">
      <c r="A444" t="s">
        <v>20</v>
      </c>
      <c r="B444">
        <v>143</v>
      </c>
    </row>
    <row r="445" spans="1:2" hidden="1" x14ac:dyDescent="0.25">
      <c r="A445" t="s">
        <v>74</v>
      </c>
      <c r="B445">
        <v>90</v>
      </c>
    </row>
    <row r="446" spans="1:2" x14ac:dyDescent="0.25">
      <c r="A446" t="s">
        <v>20</v>
      </c>
      <c r="B446">
        <v>296</v>
      </c>
    </row>
    <row r="447" spans="1:2" x14ac:dyDescent="0.25">
      <c r="A447" t="s">
        <v>20</v>
      </c>
      <c r="B447">
        <v>170</v>
      </c>
    </row>
    <row r="448" spans="1:2" hidden="1" x14ac:dyDescent="0.25">
      <c r="A448" t="s">
        <v>14</v>
      </c>
      <c r="B448">
        <v>186</v>
      </c>
    </row>
    <row r="449" spans="1:2" hidden="1" x14ac:dyDescent="0.25">
      <c r="A449" t="s">
        <v>74</v>
      </c>
      <c r="B449">
        <v>439</v>
      </c>
    </row>
    <row r="450" spans="1:2" hidden="1" x14ac:dyDescent="0.25">
      <c r="A450" t="s">
        <v>14</v>
      </c>
      <c r="B450">
        <v>605</v>
      </c>
    </row>
    <row r="451" spans="1:2" x14ac:dyDescent="0.25">
      <c r="A451" t="s">
        <v>20</v>
      </c>
      <c r="B451">
        <v>86</v>
      </c>
    </row>
    <row r="452" spans="1:2" hidden="1" x14ac:dyDescent="0.25">
      <c r="A452" t="s">
        <v>14</v>
      </c>
      <c r="B452">
        <v>1</v>
      </c>
    </row>
    <row r="453" spans="1:2" x14ac:dyDescent="0.25">
      <c r="A453" t="s">
        <v>20</v>
      </c>
      <c r="B453">
        <v>6286</v>
      </c>
    </row>
    <row r="454" spans="1:2" hidden="1" x14ac:dyDescent="0.25">
      <c r="A454" t="s">
        <v>14</v>
      </c>
      <c r="B454">
        <v>31</v>
      </c>
    </row>
    <row r="455" spans="1:2" hidden="1" x14ac:dyDescent="0.25">
      <c r="A455" t="s">
        <v>14</v>
      </c>
      <c r="B455">
        <v>1181</v>
      </c>
    </row>
    <row r="456" spans="1:2" hidden="1" x14ac:dyDescent="0.25">
      <c r="A456" t="s">
        <v>14</v>
      </c>
      <c r="B456">
        <v>39</v>
      </c>
    </row>
    <row r="457" spans="1:2" x14ac:dyDescent="0.25">
      <c r="A457" t="s">
        <v>20</v>
      </c>
      <c r="B457">
        <v>3727</v>
      </c>
    </row>
    <row r="458" spans="1:2" x14ac:dyDescent="0.25">
      <c r="A458" t="s">
        <v>20</v>
      </c>
      <c r="B458">
        <v>1605</v>
      </c>
    </row>
    <row r="459" spans="1:2" hidden="1" x14ac:dyDescent="0.25">
      <c r="A459" t="s">
        <v>14</v>
      </c>
      <c r="B459">
        <v>46</v>
      </c>
    </row>
    <row r="460" spans="1:2" x14ac:dyDescent="0.25">
      <c r="A460" t="s">
        <v>20</v>
      </c>
      <c r="B460">
        <v>2120</v>
      </c>
    </row>
    <row r="461" spans="1:2" hidden="1" x14ac:dyDescent="0.25">
      <c r="A461" t="s">
        <v>14</v>
      </c>
      <c r="B461">
        <v>105</v>
      </c>
    </row>
    <row r="462" spans="1:2" x14ac:dyDescent="0.25">
      <c r="A462" t="s">
        <v>20</v>
      </c>
      <c r="B462">
        <v>50</v>
      </c>
    </row>
    <row r="463" spans="1:2" x14ac:dyDescent="0.25">
      <c r="A463" t="s">
        <v>20</v>
      </c>
      <c r="B463">
        <v>2080</v>
      </c>
    </row>
    <row r="464" spans="1:2" hidden="1" x14ac:dyDescent="0.25">
      <c r="A464" t="s">
        <v>14</v>
      </c>
      <c r="B464">
        <v>535</v>
      </c>
    </row>
    <row r="465" spans="1:2" x14ac:dyDescent="0.25">
      <c r="A465" t="s">
        <v>20</v>
      </c>
      <c r="B465">
        <v>2105</v>
      </c>
    </row>
    <row r="466" spans="1:2" x14ac:dyDescent="0.25">
      <c r="A466" t="s">
        <v>20</v>
      </c>
      <c r="B466">
        <v>2436</v>
      </c>
    </row>
    <row r="467" spans="1:2" x14ac:dyDescent="0.25">
      <c r="A467" t="s">
        <v>20</v>
      </c>
      <c r="B467">
        <v>80</v>
      </c>
    </row>
    <row r="468" spans="1:2" x14ac:dyDescent="0.25">
      <c r="A468" t="s">
        <v>20</v>
      </c>
      <c r="B468">
        <v>42</v>
      </c>
    </row>
    <row r="469" spans="1:2" x14ac:dyDescent="0.25">
      <c r="A469" t="s">
        <v>20</v>
      </c>
      <c r="B469">
        <v>139</v>
      </c>
    </row>
    <row r="470" spans="1:2" hidden="1" x14ac:dyDescent="0.25">
      <c r="A470" t="s">
        <v>14</v>
      </c>
      <c r="B470">
        <v>16</v>
      </c>
    </row>
    <row r="471" spans="1:2" x14ac:dyDescent="0.25">
      <c r="A471" t="s">
        <v>20</v>
      </c>
      <c r="B471">
        <v>159</v>
      </c>
    </row>
    <row r="472" spans="1:2" x14ac:dyDescent="0.25">
      <c r="A472" t="s">
        <v>20</v>
      </c>
      <c r="B472">
        <v>381</v>
      </c>
    </row>
    <row r="473" spans="1:2" x14ac:dyDescent="0.25">
      <c r="A473" t="s">
        <v>20</v>
      </c>
      <c r="B473">
        <v>194</v>
      </c>
    </row>
    <row r="474" spans="1:2" hidden="1" x14ac:dyDescent="0.25">
      <c r="A474" t="s">
        <v>14</v>
      </c>
      <c r="B474">
        <v>575</v>
      </c>
    </row>
    <row r="475" spans="1:2" x14ac:dyDescent="0.25">
      <c r="A475" t="s">
        <v>20</v>
      </c>
      <c r="B475">
        <v>106</v>
      </c>
    </row>
    <row r="476" spans="1:2" x14ac:dyDescent="0.25">
      <c r="A476" t="s">
        <v>20</v>
      </c>
      <c r="B476">
        <v>142</v>
      </c>
    </row>
    <row r="477" spans="1:2" x14ac:dyDescent="0.25">
      <c r="A477" t="s">
        <v>20</v>
      </c>
      <c r="B477">
        <v>211</v>
      </c>
    </row>
    <row r="478" spans="1:2" hidden="1" x14ac:dyDescent="0.25">
      <c r="A478" t="s">
        <v>14</v>
      </c>
      <c r="B478">
        <v>1120</v>
      </c>
    </row>
    <row r="479" spans="1:2" hidden="1" x14ac:dyDescent="0.25">
      <c r="A479" t="s">
        <v>14</v>
      </c>
      <c r="B479">
        <v>113</v>
      </c>
    </row>
    <row r="480" spans="1:2" x14ac:dyDescent="0.25">
      <c r="A480" t="s">
        <v>20</v>
      </c>
      <c r="B480">
        <v>2756</v>
      </c>
    </row>
    <row r="481" spans="1:2" x14ac:dyDescent="0.25">
      <c r="A481" t="s">
        <v>20</v>
      </c>
      <c r="B481">
        <v>173</v>
      </c>
    </row>
    <row r="482" spans="1:2" x14ac:dyDescent="0.25">
      <c r="A482" t="s">
        <v>20</v>
      </c>
      <c r="B482">
        <v>87</v>
      </c>
    </row>
    <row r="483" spans="1:2" hidden="1" x14ac:dyDescent="0.25">
      <c r="A483" t="s">
        <v>14</v>
      </c>
      <c r="B483">
        <v>1538</v>
      </c>
    </row>
    <row r="484" spans="1:2" hidden="1" x14ac:dyDescent="0.25">
      <c r="A484" t="s">
        <v>14</v>
      </c>
      <c r="B484">
        <v>9</v>
      </c>
    </row>
    <row r="485" spans="1:2" hidden="1" x14ac:dyDescent="0.25">
      <c r="A485" t="s">
        <v>14</v>
      </c>
      <c r="B485">
        <v>554</v>
      </c>
    </row>
    <row r="486" spans="1:2" x14ac:dyDescent="0.25">
      <c r="A486" t="s">
        <v>20</v>
      </c>
      <c r="B486">
        <v>1572</v>
      </c>
    </row>
    <row r="487" spans="1:2" hidden="1" x14ac:dyDescent="0.25">
      <c r="A487" t="s">
        <v>14</v>
      </c>
      <c r="B487">
        <v>648</v>
      </c>
    </row>
    <row r="488" spans="1:2" hidden="1" x14ac:dyDescent="0.25">
      <c r="A488" t="s">
        <v>14</v>
      </c>
      <c r="B488">
        <v>21</v>
      </c>
    </row>
    <row r="489" spans="1:2" x14ac:dyDescent="0.25">
      <c r="A489" t="s">
        <v>20</v>
      </c>
      <c r="B489">
        <v>2346</v>
      </c>
    </row>
    <row r="490" spans="1:2" x14ac:dyDescent="0.25">
      <c r="A490" t="s">
        <v>20</v>
      </c>
      <c r="B490">
        <v>115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144</v>
      </c>
    </row>
    <row r="493" spans="1:2" x14ac:dyDescent="0.25">
      <c r="A493" t="s">
        <v>20</v>
      </c>
      <c r="B493">
        <v>2443</v>
      </c>
    </row>
    <row r="494" spans="1:2" hidden="1" x14ac:dyDescent="0.25">
      <c r="A494" t="s">
        <v>74</v>
      </c>
      <c r="B494">
        <v>595</v>
      </c>
    </row>
    <row r="495" spans="1:2" x14ac:dyDescent="0.25">
      <c r="A495" t="s">
        <v>20</v>
      </c>
      <c r="B495">
        <v>64</v>
      </c>
    </row>
    <row r="496" spans="1:2" x14ac:dyDescent="0.25">
      <c r="A496" t="s">
        <v>20</v>
      </c>
      <c r="B496">
        <v>268</v>
      </c>
    </row>
    <row r="497" spans="1:2" x14ac:dyDescent="0.25">
      <c r="A497" t="s">
        <v>20</v>
      </c>
      <c r="B497">
        <v>195</v>
      </c>
    </row>
    <row r="498" spans="1:2" hidden="1" x14ac:dyDescent="0.25">
      <c r="A498" t="s">
        <v>14</v>
      </c>
      <c r="B498">
        <v>54</v>
      </c>
    </row>
    <row r="499" spans="1:2" hidden="1" x14ac:dyDescent="0.25">
      <c r="A499" t="s">
        <v>14</v>
      </c>
      <c r="B499">
        <v>120</v>
      </c>
    </row>
    <row r="500" spans="1:2" hidden="1" x14ac:dyDescent="0.25">
      <c r="A500" t="s">
        <v>14</v>
      </c>
      <c r="B500">
        <v>579</v>
      </c>
    </row>
    <row r="501" spans="1:2" hidden="1" x14ac:dyDescent="0.25">
      <c r="A501" t="s">
        <v>14</v>
      </c>
      <c r="B501">
        <v>2072</v>
      </c>
    </row>
    <row r="502" spans="1:2" hidden="1" x14ac:dyDescent="0.25">
      <c r="A502" t="s">
        <v>14</v>
      </c>
      <c r="B502">
        <v>0</v>
      </c>
    </row>
    <row r="503" spans="1:2" hidden="1" x14ac:dyDescent="0.25">
      <c r="A503" t="s">
        <v>14</v>
      </c>
      <c r="B503">
        <v>1796</v>
      </c>
    </row>
    <row r="504" spans="1:2" x14ac:dyDescent="0.25">
      <c r="A504" t="s">
        <v>20</v>
      </c>
      <c r="B504">
        <v>186</v>
      </c>
    </row>
    <row r="505" spans="1:2" x14ac:dyDescent="0.25">
      <c r="A505" t="s">
        <v>20</v>
      </c>
      <c r="B505">
        <v>460</v>
      </c>
    </row>
    <row r="506" spans="1:2" hidden="1" x14ac:dyDescent="0.25">
      <c r="A506" t="s">
        <v>14</v>
      </c>
      <c r="B506">
        <v>62</v>
      </c>
    </row>
    <row r="507" spans="1:2" hidden="1" x14ac:dyDescent="0.25">
      <c r="A507" t="s">
        <v>14</v>
      </c>
      <c r="B507">
        <v>347</v>
      </c>
    </row>
    <row r="508" spans="1:2" x14ac:dyDescent="0.25">
      <c r="A508" t="s">
        <v>20</v>
      </c>
      <c r="B508">
        <v>2528</v>
      </c>
    </row>
    <row r="509" spans="1:2" hidden="1" x14ac:dyDescent="0.25">
      <c r="A509" t="s">
        <v>14</v>
      </c>
      <c r="B509">
        <v>19</v>
      </c>
    </row>
    <row r="510" spans="1:2" x14ac:dyDescent="0.25">
      <c r="A510" t="s">
        <v>20</v>
      </c>
      <c r="B510">
        <v>3657</v>
      </c>
    </row>
    <row r="511" spans="1:2" hidden="1" x14ac:dyDescent="0.25">
      <c r="A511" t="s">
        <v>14</v>
      </c>
      <c r="B511">
        <v>1258</v>
      </c>
    </row>
    <row r="512" spans="1:2" x14ac:dyDescent="0.25">
      <c r="A512" t="s">
        <v>20</v>
      </c>
      <c r="B512">
        <v>131</v>
      </c>
    </row>
    <row r="513" spans="1:2" hidden="1" x14ac:dyDescent="0.25">
      <c r="A513" t="s">
        <v>14</v>
      </c>
      <c r="B513">
        <v>362</v>
      </c>
    </row>
    <row r="514" spans="1:2" x14ac:dyDescent="0.25">
      <c r="A514" t="s">
        <v>20</v>
      </c>
      <c r="B514">
        <v>239</v>
      </c>
    </row>
    <row r="515" spans="1:2" hidden="1" x14ac:dyDescent="0.25">
      <c r="A515" t="s">
        <v>74</v>
      </c>
      <c r="B515">
        <v>35</v>
      </c>
    </row>
    <row r="516" spans="1:2" hidden="1" x14ac:dyDescent="0.25">
      <c r="A516" t="s">
        <v>74</v>
      </c>
      <c r="B516">
        <v>528</v>
      </c>
    </row>
    <row r="517" spans="1:2" hidden="1" x14ac:dyDescent="0.25">
      <c r="A517" t="s">
        <v>14</v>
      </c>
      <c r="B517">
        <v>133</v>
      </c>
    </row>
    <row r="518" spans="1:2" hidden="1" x14ac:dyDescent="0.25">
      <c r="A518" t="s">
        <v>14</v>
      </c>
      <c r="B518">
        <v>846</v>
      </c>
    </row>
    <row r="519" spans="1:2" x14ac:dyDescent="0.25">
      <c r="A519" t="s">
        <v>20</v>
      </c>
      <c r="B519">
        <v>78</v>
      </c>
    </row>
    <row r="520" spans="1:2" hidden="1" x14ac:dyDescent="0.25">
      <c r="A520" t="s">
        <v>14</v>
      </c>
      <c r="B520">
        <v>10</v>
      </c>
    </row>
    <row r="521" spans="1:2" x14ac:dyDescent="0.25">
      <c r="A521" t="s">
        <v>20</v>
      </c>
      <c r="B521">
        <v>1773</v>
      </c>
    </row>
    <row r="522" spans="1:2" x14ac:dyDescent="0.25">
      <c r="A522" t="s">
        <v>20</v>
      </c>
      <c r="B522">
        <v>32</v>
      </c>
    </row>
    <row r="523" spans="1:2" x14ac:dyDescent="0.25">
      <c r="A523" t="s">
        <v>20</v>
      </c>
      <c r="B523">
        <v>369</v>
      </c>
    </row>
    <row r="524" spans="1:2" hidden="1" x14ac:dyDescent="0.25">
      <c r="A524" t="s">
        <v>14</v>
      </c>
      <c r="B524">
        <v>191</v>
      </c>
    </row>
    <row r="525" spans="1:2" x14ac:dyDescent="0.25">
      <c r="A525" t="s">
        <v>20</v>
      </c>
      <c r="B525">
        <v>89</v>
      </c>
    </row>
    <row r="526" spans="1:2" hidden="1" x14ac:dyDescent="0.25">
      <c r="A526" t="s">
        <v>14</v>
      </c>
      <c r="B526">
        <v>1979</v>
      </c>
    </row>
    <row r="527" spans="1:2" hidden="1" x14ac:dyDescent="0.25">
      <c r="A527" t="s">
        <v>14</v>
      </c>
      <c r="B527">
        <v>63</v>
      </c>
    </row>
    <row r="528" spans="1:2" x14ac:dyDescent="0.25">
      <c r="A528" t="s">
        <v>20</v>
      </c>
      <c r="B528">
        <v>147</v>
      </c>
    </row>
    <row r="529" spans="1:2" hidden="1" x14ac:dyDescent="0.25">
      <c r="A529" t="s">
        <v>14</v>
      </c>
      <c r="B529">
        <v>6080</v>
      </c>
    </row>
    <row r="530" spans="1:2" hidden="1" x14ac:dyDescent="0.25">
      <c r="A530" t="s">
        <v>14</v>
      </c>
      <c r="B530">
        <v>80</v>
      </c>
    </row>
    <row r="531" spans="1:2" hidden="1" x14ac:dyDescent="0.25">
      <c r="A531" t="s">
        <v>14</v>
      </c>
      <c r="B531">
        <v>9</v>
      </c>
    </row>
    <row r="532" spans="1:2" hidden="1" x14ac:dyDescent="0.25">
      <c r="A532" t="s">
        <v>14</v>
      </c>
      <c r="B532">
        <v>1784</v>
      </c>
    </row>
    <row r="533" spans="1:2" hidden="1" x14ac:dyDescent="0.25">
      <c r="A533" t="s">
        <v>47</v>
      </c>
      <c r="B533">
        <v>3640</v>
      </c>
    </row>
    <row r="534" spans="1:2" x14ac:dyDescent="0.25">
      <c r="A534" t="s">
        <v>20</v>
      </c>
      <c r="B534">
        <v>126</v>
      </c>
    </row>
    <row r="535" spans="1:2" x14ac:dyDescent="0.25">
      <c r="A535" t="s">
        <v>20</v>
      </c>
      <c r="B535">
        <v>2218</v>
      </c>
    </row>
    <row r="536" spans="1:2" hidden="1" x14ac:dyDescent="0.25">
      <c r="A536" t="s">
        <v>14</v>
      </c>
      <c r="B536">
        <v>243</v>
      </c>
    </row>
    <row r="537" spans="1:2" x14ac:dyDescent="0.25">
      <c r="A537" t="s">
        <v>20</v>
      </c>
      <c r="B537">
        <v>202</v>
      </c>
    </row>
    <row r="538" spans="1:2" x14ac:dyDescent="0.25">
      <c r="A538" t="s">
        <v>20</v>
      </c>
      <c r="B538">
        <v>140</v>
      </c>
    </row>
    <row r="539" spans="1:2" x14ac:dyDescent="0.25">
      <c r="A539" t="s">
        <v>20</v>
      </c>
      <c r="B539">
        <v>1052</v>
      </c>
    </row>
    <row r="540" spans="1:2" hidden="1" x14ac:dyDescent="0.25">
      <c r="A540" t="s">
        <v>14</v>
      </c>
      <c r="B540">
        <v>1296</v>
      </c>
    </row>
    <row r="541" spans="1:2" hidden="1" x14ac:dyDescent="0.25">
      <c r="A541" t="s">
        <v>14</v>
      </c>
      <c r="B541">
        <v>77</v>
      </c>
    </row>
    <row r="542" spans="1:2" x14ac:dyDescent="0.25">
      <c r="A542" t="s">
        <v>20</v>
      </c>
      <c r="B542">
        <v>247</v>
      </c>
    </row>
    <row r="543" spans="1:2" hidden="1" x14ac:dyDescent="0.25">
      <c r="A543" t="s">
        <v>14</v>
      </c>
      <c r="B543">
        <v>395</v>
      </c>
    </row>
    <row r="544" spans="1:2" hidden="1" x14ac:dyDescent="0.25">
      <c r="A544" t="s">
        <v>14</v>
      </c>
      <c r="B544">
        <v>49</v>
      </c>
    </row>
    <row r="545" spans="1:2" hidden="1" x14ac:dyDescent="0.25">
      <c r="A545" t="s">
        <v>14</v>
      </c>
      <c r="B545">
        <v>180</v>
      </c>
    </row>
    <row r="546" spans="1:2" x14ac:dyDescent="0.25">
      <c r="A546" t="s">
        <v>20</v>
      </c>
      <c r="B546">
        <v>84</v>
      </c>
    </row>
    <row r="547" spans="1:2" hidden="1" x14ac:dyDescent="0.25">
      <c r="A547" t="s">
        <v>14</v>
      </c>
      <c r="B547">
        <v>2690</v>
      </c>
    </row>
    <row r="548" spans="1:2" x14ac:dyDescent="0.25">
      <c r="A548" t="s">
        <v>20</v>
      </c>
      <c r="B548">
        <v>88</v>
      </c>
    </row>
    <row r="549" spans="1:2" x14ac:dyDescent="0.25">
      <c r="A549" t="s">
        <v>20</v>
      </c>
      <c r="B549">
        <v>156</v>
      </c>
    </row>
    <row r="550" spans="1:2" x14ac:dyDescent="0.25">
      <c r="A550" t="s">
        <v>20</v>
      </c>
      <c r="B550">
        <v>2985</v>
      </c>
    </row>
    <row r="551" spans="1:2" x14ac:dyDescent="0.25">
      <c r="A551" t="s">
        <v>20</v>
      </c>
      <c r="B551">
        <v>762</v>
      </c>
    </row>
    <row r="552" spans="1:2" hidden="1" x14ac:dyDescent="0.25">
      <c r="A552" t="s">
        <v>74</v>
      </c>
      <c r="B552">
        <v>1</v>
      </c>
    </row>
    <row r="553" spans="1:2" hidden="1" x14ac:dyDescent="0.25">
      <c r="A553" t="s">
        <v>14</v>
      </c>
      <c r="B553">
        <v>2779</v>
      </c>
    </row>
    <row r="554" spans="1:2" hidden="1" x14ac:dyDescent="0.25">
      <c r="A554" t="s">
        <v>14</v>
      </c>
      <c r="B554">
        <v>92</v>
      </c>
    </row>
    <row r="555" spans="1:2" hidden="1" x14ac:dyDescent="0.25">
      <c r="A555" t="s">
        <v>14</v>
      </c>
      <c r="B555">
        <v>1028</v>
      </c>
    </row>
    <row r="556" spans="1:2" x14ac:dyDescent="0.25">
      <c r="A556" t="s">
        <v>20</v>
      </c>
      <c r="B556">
        <v>554</v>
      </c>
    </row>
    <row r="557" spans="1:2" x14ac:dyDescent="0.25">
      <c r="A557" t="s">
        <v>20</v>
      </c>
      <c r="B557">
        <v>135</v>
      </c>
    </row>
    <row r="558" spans="1:2" x14ac:dyDescent="0.25">
      <c r="A558" t="s">
        <v>20</v>
      </c>
      <c r="B558">
        <v>122</v>
      </c>
    </row>
    <row r="559" spans="1:2" x14ac:dyDescent="0.25">
      <c r="A559" t="s">
        <v>20</v>
      </c>
      <c r="B559">
        <v>221</v>
      </c>
    </row>
    <row r="560" spans="1:2" x14ac:dyDescent="0.25">
      <c r="A560" t="s">
        <v>20</v>
      </c>
      <c r="B560">
        <v>126</v>
      </c>
    </row>
    <row r="561" spans="1:2" x14ac:dyDescent="0.25">
      <c r="A561" t="s">
        <v>20</v>
      </c>
      <c r="B561">
        <v>1022</v>
      </c>
    </row>
    <row r="562" spans="1:2" x14ac:dyDescent="0.25">
      <c r="A562" t="s">
        <v>20</v>
      </c>
      <c r="B562">
        <v>3177</v>
      </c>
    </row>
    <row r="563" spans="1:2" x14ac:dyDescent="0.25">
      <c r="A563" t="s">
        <v>20</v>
      </c>
      <c r="B563">
        <v>198</v>
      </c>
    </row>
    <row r="564" spans="1:2" hidden="1" x14ac:dyDescent="0.25">
      <c r="A564" t="s">
        <v>14</v>
      </c>
      <c r="B564">
        <v>26</v>
      </c>
    </row>
    <row r="565" spans="1:2" x14ac:dyDescent="0.25">
      <c r="A565" t="s">
        <v>20</v>
      </c>
      <c r="B565">
        <v>85</v>
      </c>
    </row>
    <row r="566" spans="1:2" hidden="1" x14ac:dyDescent="0.25">
      <c r="A566" t="s">
        <v>14</v>
      </c>
      <c r="B566">
        <v>1790</v>
      </c>
    </row>
    <row r="567" spans="1:2" x14ac:dyDescent="0.25">
      <c r="A567" t="s">
        <v>20</v>
      </c>
      <c r="B567">
        <v>3596</v>
      </c>
    </row>
    <row r="568" spans="1:2" hidden="1" x14ac:dyDescent="0.25">
      <c r="A568" t="s">
        <v>14</v>
      </c>
      <c r="B568">
        <v>37</v>
      </c>
    </row>
    <row r="569" spans="1:2" x14ac:dyDescent="0.25">
      <c r="A569" t="s">
        <v>20</v>
      </c>
      <c r="B569">
        <v>244</v>
      </c>
    </row>
    <row r="570" spans="1:2" x14ac:dyDescent="0.25">
      <c r="A570" t="s">
        <v>20</v>
      </c>
      <c r="B570">
        <v>5180</v>
      </c>
    </row>
    <row r="571" spans="1:2" x14ac:dyDescent="0.25">
      <c r="A571" t="s">
        <v>20</v>
      </c>
      <c r="B571">
        <v>589</v>
      </c>
    </row>
    <row r="572" spans="1:2" x14ac:dyDescent="0.25">
      <c r="A572" t="s">
        <v>20</v>
      </c>
      <c r="B572">
        <v>2725</v>
      </c>
    </row>
    <row r="573" spans="1:2" hidden="1" x14ac:dyDescent="0.25">
      <c r="A573" t="s">
        <v>14</v>
      </c>
      <c r="B573">
        <v>35</v>
      </c>
    </row>
    <row r="574" spans="1:2" hidden="1" x14ac:dyDescent="0.25">
      <c r="A574" t="s">
        <v>74</v>
      </c>
      <c r="B574">
        <v>94</v>
      </c>
    </row>
    <row r="575" spans="1:2" x14ac:dyDescent="0.25">
      <c r="A575" t="s">
        <v>20</v>
      </c>
      <c r="B575">
        <v>300</v>
      </c>
    </row>
    <row r="576" spans="1:2" x14ac:dyDescent="0.25">
      <c r="A576" t="s">
        <v>20</v>
      </c>
      <c r="B576">
        <v>144</v>
      </c>
    </row>
    <row r="577" spans="1:2" hidden="1" x14ac:dyDescent="0.25">
      <c r="A577" t="s">
        <v>14</v>
      </c>
      <c r="B577">
        <v>558</v>
      </c>
    </row>
    <row r="578" spans="1:2" hidden="1" x14ac:dyDescent="0.25">
      <c r="A578" t="s">
        <v>14</v>
      </c>
      <c r="B578">
        <v>64</v>
      </c>
    </row>
    <row r="579" spans="1:2" hidden="1" x14ac:dyDescent="0.25">
      <c r="A579" t="s">
        <v>74</v>
      </c>
      <c r="B579">
        <v>37</v>
      </c>
    </row>
    <row r="580" spans="1:2" hidden="1" x14ac:dyDescent="0.25">
      <c r="A580" t="s">
        <v>14</v>
      </c>
      <c r="B580">
        <v>245</v>
      </c>
    </row>
    <row r="581" spans="1:2" x14ac:dyDescent="0.25">
      <c r="A581" t="s">
        <v>20</v>
      </c>
      <c r="B581">
        <v>87</v>
      </c>
    </row>
    <row r="582" spans="1:2" x14ac:dyDescent="0.25">
      <c r="A582" t="s">
        <v>20</v>
      </c>
      <c r="B582">
        <v>3116</v>
      </c>
    </row>
    <row r="583" spans="1:2" hidden="1" x14ac:dyDescent="0.25">
      <c r="A583" t="s">
        <v>14</v>
      </c>
      <c r="B583">
        <v>71</v>
      </c>
    </row>
    <row r="584" spans="1:2" hidden="1" x14ac:dyDescent="0.25">
      <c r="A584" t="s">
        <v>14</v>
      </c>
      <c r="B584">
        <v>42</v>
      </c>
    </row>
    <row r="585" spans="1:2" x14ac:dyDescent="0.25">
      <c r="A585" t="s">
        <v>20</v>
      </c>
      <c r="B585">
        <v>909</v>
      </c>
    </row>
    <row r="586" spans="1:2" x14ac:dyDescent="0.25">
      <c r="A586" t="s">
        <v>20</v>
      </c>
      <c r="B586">
        <v>1613</v>
      </c>
    </row>
    <row r="587" spans="1:2" x14ac:dyDescent="0.25">
      <c r="A587" t="s">
        <v>20</v>
      </c>
      <c r="B587">
        <v>136</v>
      </c>
    </row>
    <row r="588" spans="1:2" x14ac:dyDescent="0.25">
      <c r="A588" t="s">
        <v>20</v>
      </c>
      <c r="B588">
        <v>130</v>
      </c>
    </row>
    <row r="589" spans="1:2" hidden="1" x14ac:dyDescent="0.25">
      <c r="A589" t="s">
        <v>14</v>
      </c>
      <c r="B589">
        <v>156</v>
      </c>
    </row>
    <row r="590" spans="1:2" hidden="1" x14ac:dyDescent="0.25">
      <c r="A590" t="s">
        <v>14</v>
      </c>
      <c r="B590">
        <v>1368</v>
      </c>
    </row>
    <row r="591" spans="1:2" hidden="1" x14ac:dyDescent="0.25">
      <c r="A591" t="s">
        <v>14</v>
      </c>
      <c r="B591">
        <v>102</v>
      </c>
    </row>
    <row r="592" spans="1:2" hidden="1" x14ac:dyDescent="0.25">
      <c r="A592" t="s">
        <v>14</v>
      </c>
      <c r="B592">
        <v>86</v>
      </c>
    </row>
    <row r="593" spans="1:2" x14ac:dyDescent="0.25">
      <c r="A593" t="s">
        <v>20</v>
      </c>
      <c r="B593">
        <v>102</v>
      </c>
    </row>
    <row r="594" spans="1:2" hidden="1" x14ac:dyDescent="0.25">
      <c r="A594" t="s">
        <v>14</v>
      </c>
      <c r="B594">
        <v>253</v>
      </c>
    </row>
    <row r="595" spans="1:2" x14ac:dyDescent="0.25">
      <c r="A595" t="s">
        <v>20</v>
      </c>
      <c r="B595">
        <v>4006</v>
      </c>
    </row>
    <row r="596" spans="1:2" hidden="1" x14ac:dyDescent="0.25">
      <c r="A596" t="s">
        <v>14</v>
      </c>
      <c r="B596">
        <v>157</v>
      </c>
    </row>
    <row r="597" spans="1:2" x14ac:dyDescent="0.25">
      <c r="A597" t="s">
        <v>20</v>
      </c>
      <c r="B597">
        <v>1629</v>
      </c>
    </row>
    <row r="598" spans="1:2" hidden="1" x14ac:dyDescent="0.25">
      <c r="A598" t="s">
        <v>14</v>
      </c>
      <c r="B598">
        <v>183</v>
      </c>
    </row>
    <row r="599" spans="1:2" x14ac:dyDescent="0.25">
      <c r="A599" t="s">
        <v>20</v>
      </c>
      <c r="B599">
        <v>2188</v>
      </c>
    </row>
    <row r="600" spans="1:2" x14ac:dyDescent="0.25">
      <c r="A600" t="s">
        <v>20</v>
      </c>
      <c r="B600">
        <v>2409</v>
      </c>
    </row>
    <row r="601" spans="1:2" hidden="1" x14ac:dyDescent="0.25">
      <c r="A601" t="s">
        <v>14</v>
      </c>
      <c r="B601">
        <v>82</v>
      </c>
    </row>
    <row r="602" spans="1:2" hidden="1" x14ac:dyDescent="0.25">
      <c r="A602" t="s">
        <v>14</v>
      </c>
      <c r="B602">
        <v>1</v>
      </c>
    </row>
    <row r="603" spans="1:2" x14ac:dyDescent="0.25">
      <c r="A603" t="s">
        <v>20</v>
      </c>
      <c r="B603">
        <v>194</v>
      </c>
    </row>
    <row r="604" spans="1:2" x14ac:dyDescent="0.25">
      <c r="A604" t="s">
        <v>20</v>
      </c>
      <c r="B604">
        <v>1140</v>
      </c>
    </row>
    <row r="605" spans="1:2" x14ac:dyDescent="0.25">
      <c r="A605" t="s">
        <v>20</v>
      </c>
      <c r="B605">
        <v>102</v>
      </c>
    </row>
    <row r="606" spans="1:2" x14ac:dyDescent="0.25">
      <c r="A606" t="s">
        <v>20</v>
      </c>
      <c r="B606">
        <v>2857</v>
      </c>
    </row>
    <row r="607" spans="1:2" x14ac:dyDescent="0.25">
      <c r="A607" t="s">
        <v>20</v>
      </c>
      <c r="B607">
        <v>107</v>
      </c>
    </row>
    <row r="608" spans="1:2" x14ac:dyDescent="0.25">
      <c r="A608" t="s">
        <v>20</v>
      </c>
      <c r="B608">
        <v>160</v>
      </c>
    </row>
    <row r="609" spans="1:2" x14ac:dyDescent="0.25">
      <c r="A609" t="s">
        <v>20</v>
      </c>
      <c r="B609">
        <v>2230</v>
      </c>
    </row>
    <row r="610" spans="1:2" x14ac:dyDescent="0.25">
      <c r="A610" t="s">
        <v>20</v>
      </c>
      <c r="B610">
        <v>316</v>
      </c>
    </row>
    <row r="611" spans="1:2" x14ac:dyDescent="0.25">
      <c r="A611" t="s">
        <v>20</v>
      </c>
      <c r="B611">
        <v>117</v>
      </c>
    </row>
    <row r="612" spans="1:2" x14ac:dyDescent="0.25">
      <c r="A612" t="s">
        <v>20</v>
      </c>
      <c r="B612">
        <v>6406</v>
      </c>
    </row>
    <row r="613" spans="1:2" hidden="1" x14ac:dyDescent="0.25">
      <c r="A613" t="s">
        <v>74</v>
      </c>
      <c r="B613">
        <v>15</v>
      </c>
    </row>
    <row r="614" spans="1:2" x14ac:dyDescent="0.25">
      <c r="A614" t="s">
        <v>20</v>
      </c>
      <c r="B614">
        <v>192</v>
      </c>
    </row>
    <row r="615" spans="1:2" x14ac:dyDescent="0.25">
      <c r="A615" t="s">
        <v>20</v>
      </c>
      <c r="B615">
        <v>26</v>
      </c>
    </row>
    <row r="616" spans="1:2" x14ac:dyDescent="0.25">
      <c r="A616" t="s">
        <v>20</v>
      </c>
      <c r="B616">
        <v>723</v>
      </c>
    </row>
    <row r="617" spans="1:2" x14ac:dyDescent="0.25">
      <c r="A617" t="s">
        <v>20</v>
      </c>
      <c r="B617">
        <v>170</v>
      </c>
    </row>
    <row r="618" spans="1:2" x14ac:dyDescent="0.25">
      <c r="A618" t="s">
        <v>20</v>
      </c>
      <c r="B618">
        <v>238</v>
      </c>
    </row>
    <row r="619" spans="1:2" x14ac:dyDescent="0.25">
      <c r="A619" t="s">
        <v>20</v>
      </c>
      <c r="B619">
        <v>55</v>
      </c>
    </row>
    <row r="620" spans="1:2" hidden="1" x14ac:dyDescent="0.25">
      <c r="A620" t="s">
        <v>14</v>
      </c>
      <c r="B620">
        <v>1198</v>
      </c>
    </row>
    <row r="621" spans="1:2" hidden="1" x14ac:dyDescent="0.25">
      <c r="A621" t="s">
        <v>14</v>
      </c>
      <c r="B621">
        <v>648</v>
      </c>
    </row>
    <row r="622" spans="1:2" x14ac:dyDescent="0.25">
      <c r="A622" t="s">
        <v>20</v>
      </c>
      <c r="B622">
        <v>128</v>
      </c>
    </row>
    <row r="623" spans="1:2" x14ac:dyDescent="0.25">
      <c r="A623" t="s">
        <v>20</v>
      </c>
      <c r="B623">
        <v>2144</v>
      </c>
    </row>
    <row r="624" spans="1:2" hidden="1" x14ac:dyDescent="0.25">
      <c r="A624" t="s">
        <v>14</v>
      </c>
      <c r="B624">
        <v>64</v>
      </c>
    </row>
    <row r="625" spans="1:2" x14ac:dyDescent="0.25">
      <c r="A625" t="s">
        <v>20</v>
      </c>
      <c r="B625">
        <v>2693</v>
      </c>
    </row>
    <row r="626" spans="1:2" x14ac:dyDescent="0.25">
      <c r="A626" t="s">
        <v>20</v>
      </c>
      <c r="B626">
        <v>432</v>
      </c>
    </row>
    <row r="627" spans="1:2" hidden="1" x14ac:dyDescent="0.25">
      <c r="A627" t="s">
        <v>14</v>
      </c>
      <c r="B627">
        <v>62</v>
      </c>
    </row>
    <row r="628" spans="1:2" x14ac:dyDescent="0.25">
      <c r="A628" t="s">
        <v>20</v>
      </c>
      <c r="B628">
        <v>189</v>
      </c>
    </row>
    <row r="629" spans="1:2" x14ac:dyDescent="0.25">
      <c r="A629" t="s">
        <v>20</v>
      </c>
      <c r="B629">
        <v>154</v>
      </c>
    </row>
    <row r="630" spans="1:2" x14ac:dyDescent="0.25">
      <c r="A630" t="s">
        <v>20</v>
      </c>
      <c r="B630">
        <v>96</v>
      </c>
    </row>
    <row r="631" spans="1:2" hidden="1" x14ac:dyDescent="0.25">
      <c r="A631" t="s">
        <v>14</v>
      </c>
      <c r="B631">
        <v>750</v>
      </c>
    </row>
    <row r="632" spans="1:2" hidden="1" x14ac:dyDescent="0.25">
      <c r="A632" t="s">
        <v>74</v>
      </c>
      <c r="B632">
        <v>87</v>
      </c>
    </row>
    <row r="633" spans="1:2" x14ac:dyDescent="0.25">
      <c r="A633" t="s">
        <v>20</v>
      </c>
      <c r="B633">
        <v>3063</v>
      </c>
    </row>
    <row r="634" spans="1:2" hidden="1" x14ac:dyDescent="0.25">
      <c r="A634" t="s">
        <v>47</v>
      </c>
      <c r="B634">
        <v>278</v>
      </c>
    </row>
    <row r="635" spans="1:2" hidden="1" x14ac:dyDescent="0.25">
      <c r="A635" t="s">
        <v>14</v>
      </c>
      <c r="B635">
        <v>105</v>
      </c>
    </row>
    <row r="636" spans="1:2" hidden="1" x14ac:dyDescent="0.25">
      <c r="A636" t="s">
        <v>74</v>
      </c>
      <c r="B636">
        <v>1658</v>
      </c>
    </row>
    <row r="637" spans="1:2" x14ac:dyDescent="0.25">
      <c r="A637" t="s">
        <v>20</v>
      </c>
      <c r="B637">
        <v>2266</v>
      </c>
    </row>
    <row r="638" spans="1:2" hidden="1" x14ac:dyDescent="0.25">
      <c r="A638" t="s">
        <v>14</v>
      </c>
      <c r="B638">
        <v>2604</v>
      </c>
    </row>
    <row r="639" spans="1:2" hidden="1" x14ac:dyDescent="0.25">
      <c r="A639" t="s">
        <v>14</v>
      </c>
      <c r="B639">
        <v>65</v>
      </c>
    </row>
    <row r="640" spans="1:2" hidden="1" x14ac:dyDescent="0.25">
      <c r="A640" t="s">
        <v>14</v>
      </c>
      <c r="B640">
        <v>94</v>
      </c>
    </row>
    <row r="641" spans="1:2" hidden="1" x14ac:dyDescent="0.25">
      <c r="A641" t="s">
        <v>47</v>
      </c>
      <c r="B641">
        <v>45</v>
      </c>
    </row>
    <row r="642" spans="1:2" hidden="1" x14ac:dyDescent="0.25">
      <c r="A642" t="s">
        <v>14</v>
      </c>
      <c r="B642">
        <v>257</v>
      </c>
    </row>
    <row r="643" spans="1:2" x14ac:dyDescent="0.25">
      <c r="A643" t="s">
        <v>20</v>
      </c>
      <c r="B643">
        <v>194</v>
      </c>
    </row>
    <row r="644" spans="1:2" x14ac:dyDescent="0.25">
      <c r="A644" t="s">
        <v>20</v>
      </c>
      <c r="B644">
        <v>129</v>
      </c>
    </row>
    <row r="645" spans="1:2" x14ac:dyDescent="0.25">
      <c r="A645" t="s">
        <v>20</v>
      </c>
      <c r="B645">
        <v>375</v>
      </c>
    </row>
    <row r="646" spans="1:2" hidden="1" x14ac:dyDescent="0.25">
      <c r="A646" t="s">
        <v>14</v>
      </c>
      <c r="B646">
        <v>2928</v>
      </c>
    </row>
    <row r="647" spans="1:2" hidden="1" x14ac:dyDescent="0.25">
      <c r="A647" t="s">
        <v>14</v>
      </c>
      <c r="B647">
        <v>4697</v>
      </c>
    </row>
    <row r="648" spans="1:2" hidden="1" x14ac:dyDescent="0.25">
      <c r="A648" t="s">
        <v>14</v>
      </c>
      <c r="B648">
        <v>2915</v>
      </c>
    </row>
    <row r="649" spans="1:2" hidden="1" x14ac:dyDescent="0.25">
      <c r="A649" t="s">
        <v>14</v>
      </c>
      <c r="B649">
        <v>18</v>
      </c>
    </row>
    <row r="650" spans="1:2" hidden="1" x14ac:dyDescent="0.25">
      <c r="A650" t="s">
        <v>74</v>
      </c>
      <c r="B650">
        <v>723</v>
      </c>
    </row>
    <row r="651" spans="1:2" hidden="1" x14ac:dyDescent="0.25">
      <c r="A651" t="s">
        <v>14</v>
      </c>
      <c r="B651">
        <v>602</v>
      </c>
    </row>
    <row r="652" spans="1:2" hidden="1" x14ac:dyDescent="0.25">
      <c r="A652" t="s">
        <v>14</v>
      </c>
      <c r="B652">
        <v>1</v>
      </c>
    </row>
    <row r="653" spans="1:2" hidden="1" x14ac:dyDescent="0.25">
      <c r="A653" t="s">
        <v>14</v>
      </c>
      <c r="B653">
        <v>3868</v>
      </c>
    </row>
    <row r="654" spans="1:2" x14ac:dyDescent="0.25">
      <c r="A654" t="s">
        <v>20</v>
      </c>
      <c r="B654">
        <v>409</v>
      </c>
    </row>
    <row r="655" spans="1:2" x14ac:dyDescent="0.25">
      <c r="A655" t="s">
        <v>20</v>
      </c>
      <c r="B655">
        <v>234</v>
      </c>
    </row>
    <row r="656" spans="1:2" x14ac:dyDescent="0.25">
      <c r="A656" t="s">
        <v>20</v>
      </c>
      <c r="B656">
        <v>3016</v>
      </c>
    </row>
    <row r="657" spans="1:2" x14ac:dyDescent="0.25">
      <c r="A657" t="s">
        <v>20</v>
      </c>
      <c r="B657">
        <v>264</v>
      </c>
    </row>
    <row r="658" spans="1:2" hidden="1" x14ac:dyDescent="0.25">
      <c r="A658" t="s">
        <v>14</v>
      </c>
      <c r="B658">
        <v>504</v>
      </c>
    </row>
    <row r="659" spans="1:2" hidden="1" x14ac:dyDescent="0.25">
      <c r="A659" t="s">
        <v>14</v>
      </c>
      <c r="B659">
        <v>14</v>
      </c>
    </row>
    <row r="660" spans="1:2" hidden="1" x14ac:dyDescent="0.25">
      <c r="A660" t="s">
        <v>74</v>
      </c>
      <c r="B660">
        <v>390</v>
      </c>
    </row>
    <row r="661" spans="1:2" hidden="1" x14ac:dyDescent="0.25">
      <c r="A661" t="s">
        <v>14</v>
      </c>
      <c r="B661">
        <v>750</v>
      </c>
    </row>
    <row r="662" spans="1:2" hidden="1" x14ac:dyDescent="0.25">
      <c r="A662" t="s">
        <v>14</v>
      </c>
      <c r="B662">
        <v>77</v>
      </c>
    </row>
    <row r="663" spans="1:2" hidden="1" x14ac:dyDescent="0.25">
      <c r="A663" t="s">
        <v>14</v>
      </c>
      <c r="B663">
        <v>752</v>
      </c>
    </row>
    <row r="664" spans="1:2" hidden="1" x14ac:dyDescent="0.25">
      <c r="A664" t="s">
        <v>14</v>
      </c>
      <c r="B664">
        <v>131</v>
      </c>
    </row>
    <row r="665" spans="1:2" hidden="1" x14ac:dyDescent="0.25">
      <c r="A665" t="s">
        <v>14</v>
      </c>
      <c r="B665">
        <v>87</v>
      </c>
    </row>
    <row r="666" spans="1:2" hidden="1" x14ac:dyDescent="0.25">
      <c r="A666" t="s">
        <v>14</v>
      </c>
      <c r="B666">
        <v>1063</v>
      </c>
    </row>
    <row r="667" spans="1:2" x14ac:dyDescent="0.25">
      <c r="A667" t="s">
        <v>20</v>
      </c>
      <c r="B667">
        <v>272</v>
      </c>
    </row>
    <row r="668" spans="1:2" hidden="1" x14ac:dyDescent="0.25">
      <c r="A668" t="s">
        <v>74</v>
      </c>
      <c r="B668">
        <v>25</v>
      </c>
    </row>
    <row r="669" spans="1:2" x14ac:dyDescent="0.25">
      <c r="A669" t="s">
        <v>20</v>
      </c>
      <c r="B669">
        <v>419</v>
      </c>
    </row>
    <row r="670" spans="1:2" hidden="1" x14ac:dyDescent="0.25">
      <c r="A670" t="s">
        <v>14</v>
      </c>
      <c r="B670">
        <v>76</v>
      </c>
    </row>
    <row r="671" spans="1:2" x14ac:dyDescent="0.25">
      <c r="A671" t="s">
        <v>20</v>
      </c>
      <c r="B671">
        <v>1621</v>
      </c>
    </row>
    <row r="672" spans="1:2" x14ac:dyDescent="0.25">
      <c r="A672" t="s">
        <v>20</v>
      </c>
      <c r="B672">
        <v>1101</v>
      </c>
    </row>
    <row r="673" spans="1:2" x14ac:dyDescent="0.25">
      <c r="A673" t="s">
        <v>20</v>
      </c>
      <c r="B673">
        <v>1073</v>
      </c>
    </row>
    <row r="674" spans="1:2" hidden="1" x14ac:dyDescent="0.25">
      <c r="A674" t="s">
        <v>14</v>
      </c>
      <c r="B674">
        <v>4428</v>
      </c>
    </row>
    <row r="675" spans="1:2" hidden="1" x14ac:dyDescent="0.25">
      <c r="A675" t="s">
        <v>14</v>
      </c>
      <c r="B675">
        <v>58</v>
      </c>
    </row>
    <row r="676" spans="1:2" hidden="1" x14ac:dyDescent="0.25">
      <c r="A676" t="s">
        <v>74</v>
      </c>
      <c r="B676">
        <v>1218</v>
      </c>
    </row>
    <row r="677" spans="1:2" x14ac:dyDescent="0.25">
      <c r="A677" t="s">
        <v>20</v>
      </c>
      <c r="B677">
        <v>331</v>
      </c>
    </row>
    <row r="678" spans="1:2" x14ac:dyDescent="0.25">
      <c r="A678" t="s">
        <v>20</v>
      </c>
      <c r="B678">
        <v>1170</v>
      </c>
    </row>
    <row r="679" spans="1:2" hidden="1" x14ac:dyDescent="0.25">
      <c r="A679" t="s">
        <v>14</v>
      </c>
      <c r="B679">
        <v>111</v>
      </c>
    </row>
    <row r="680" spans="1:2" hidden="1" x14ac:dyDescent="0.25">
      <c r="A680" t="s">
        <v>74</v>
      </c>
      <c r="B680">
        <v>215</v>
      </c>
    </row>
    <row r="681" spans="1:2" x14ac:dyDescent="0.25">
      <c r="A681" t="s">
        <v>20</v>
      </c>
      <c r="B681">
        <v>363</v>
      </c>
    </row>
    <row r="682" spans="1:2" hidden="1" x14ac:dyDescent="0.25">
      <c r="A682" t="s">
        <v>14</v>
      </c>
      <c r="B682">
        <v>2955</v>
      </c>
    </row>
    <row r="683" spans="1:2" hidden="1" x14ac:dyDescent="0.25">
      <c r="A683" t="s">
        <v>14</v>
      </c>
      <c r="B683">
        <v>1657</v>
      </c>
    </row>
    <row r="684" spans="1:2" x14ac:dyDescent="0.25">
      <c r="A684" t="s">
        <v>20</v>
      </c>
      <c r="B684">
        <v>103</v>
      </c>
    </row>
    <row r="685" spans="1:2" x14ac:dyDescent="0.25">
      <c r="A685" t="s">
        <v>20</v>
      </c>
      <c r="B685">
        <v>147</v>
      </c>
    </row>
    <row r="686" spans="1:2" x14ac:dyDescent="0.25">
      <c r="A686" t="s">
        <v>20</v>
      </c>
      <c r="B686">
        <v>110</v>
      </c>
    </row>
    <row r="687" spans="1:2" hidden="1" x14ac:dyDescent="0.25">
      <c r="A687" t="s">
        <v>14</v>
      </c>
      <c r="B687">
        <v>926</v>
      </c>
    </row>
    <row r="688" spans="1:2" x14ac:dyDescent="0.25">
      <c r="A688" t="s">
        <v>20</v>
      </c>
      <c r="B688">
        <v>134</v>
      </c>
    </row>
    <row r="689" spans="1:2" x14ac:dyDescent="0.25">
      <c r="A689" t="s">
        <v>20</v>
      </c>
      <c r="B689">
        <v>269</v>
      </c>
    </row>
    <row r="690" spans="1:2" x14ac:dyDescent="0.25">
      <c r="A690" t="s">
        <v>20</v>
      </c>
      <c r="B690">
        <v>175</v>
      </c>
    </row>
    <row r="691" spans="1:2" x14ac:dyDescent="0.25">
      <c r="A691" t="s">
        <v>20</v>
      </c>
      <c r="B691">
        <v>69</v>
      </c>
    </row>
    <row r="692" spans="1:2" x14ac:dyDescent="0.25">
      <c r="A692" t="s">
        <v>20</v>
      </c>
      <c r="B692">
        <v>190</v>
      </c>
    </row>
    <row r="693" spans="1:2" x14ac:dyDescent="0.25">
      <c r="A693" t="s">
        <v>20</v>
      </c>
      <c r="B693">
        <v>237</v>
      </c>
    </row>
    <row r="694" spans="1:2" hidden="1" x14ac:dyDescent="0.25">
      <c r="A694" t="s">
        <v>14</v>
      </c>
      <c r="B694">
        <v>77</v>
      </c>
    </row>
    <row r="695" spans="1:2" hidden="1" x14ac:dyDescent="0.25">
      <c r="A695" t="s">
        <v>14</v>
      </c>
      <c r="B695">
        <v>1748</v>
      </c>
    </row>
    <row r="696" spans="1:2" hidden="1" x14ac:dyDescent="0.25">
      <c r="A696" t="s">
        <v>14</v>
      </c>
      <c r="B696">
        <v>79</v>
      </c>
    </row>
    <row r="697" spans="1:2" x14ac:dyDescent="0.25">
      <c r="A697" t="s">
        <v>20</v>
      </c>
      <c r="B697">
        <v>196</v>
      </c>
    </row>
    <row r="698" spans="1:2" hidden="1" x14ac:dyDescent="0.25">
      <c r="A698" t="s">
        <v>14</v>
      </c>
      <c r="B698">
        <v>889</v>
      </c>
    </row>
    <row r="699" spans="1:2" x14ac:dyDescent="0.25">
      <c r="A699" t="s">
        <v>20</v>
      </c>
      <c r="B699">
        <v>7295</v>
      </c>
    </row>
    <row r="700" spans="1:2" x14ac:dyDescent="0.25">
      <c r="A700" t="s">
        <v>20</v>
      </c>
      <c r="B700">
        <v>2893</v>
      </c>
    </row>
    <row r="701" spans="1:2" hidden="1" x14ac:dyDescent="0.25">
      <c r="A701" t="s">
        <v>14</v>
      </c>
      <c r="B701">
        <v>56</v>
      </c>
    </row>
    <row r="702" spans="1:2" hidden="1" x14ac:dyDescent="0.25">
      <c r="A702" t="s">
        <v>14</v>
      </c>
      <c r="B702">
        <v>1</v>
      </c>
    </row>
    <row r="703" spans="1:2" x14ac:dyDescent="0.25">
      <c r="A703" t="s">
        <v>20</v>
      </c>
      <c r="B703">
        <v>820</v>
      </c>
    </row>
    <row r="704" spans="1:2" hidden="1" x14ac:dyDescent="0.25">
      <c r="A704" t="s">
        <v>14</v>
      </c>
      <c r="B704">
        <v>83</v>
      </c>
    </row>
    <row r="705" spans="1:2" x14ac:dyDescent="0.25">
      <c r="A705" t="s">
        <v>20</v>
      </c>
      <c r="B705">
        <v>2038</v>
      </c>
    </row>
    <row r="706" spans="1:2" x14ac:dyDescent="0.25">
      <c r="A706" t="s">
        <v>20</v>
      </c>
      <c r="B706">
        <v>116</v>
      </c>
    </row>
    <row r="707" spans="1:2" hidden="1" x14ac:dyDescent="0.25">
      <c r="A707" t="s">
        <v>14</v>
      </c>
      <c r="B707">
        <v>2025</v>
      </c>
    </row>
    <row r="708" spans="1:2" x14ac:dyDescent="0.25">
      <c r="A708" t="s">
        <v>20</v>
      </c>
      <c r="B708">
        <v>1345</v>
      </c>
    </row>
    <row r="709" spans="1:2" x14ac:dyDescent="0.25">
      <c r="A709" t="s">
        <v>20</v>
      </c>
      <c r="B709">
        <v>168</v>
      </c>
    </row>
    <row r="710" spans="1:2" x14ac:dyDescent="0.25">
      <c r="A710" t="s">
        <v>20</v>
      </c>
      <c r="B710">
        <v>137</v>
      </c>
    </row>
    <row r="711" spans="1:2" x14ac:dyDescent="0.25">
      <c r="A711" t="s">
        <v>20</v>
      </c>
      <c r="B711">
        <v>186</v>
      </c>
    </row>
    <row r="712" spans="1:2" x14ac:dyDescent="0.25">
      <c r="A712" t="s">
        <v>20</v>
      </c>
      <c r="B712">
        <v>125</v>
      </c>
    </row>
    <row r="713" spans="1:2" hidden="1" x14ac:dyDescent="0.25">
      <c r="A713" t="s">
        <v>14</v>
      </c>
      <c r="B713">
        <v>14</v>
      </c>
    </row>
    <row r="714" spans="1:2" x14ac:dyDescent="0.25">
      <c r="A714" t="s">
        <v>20</v>
      </c>
      <c r="B714">
        <v>202</v>
      </c>
    </row>
    <row r="715" spans="1:2" x14ac:dyDescent="0.25">
      <c r="A715" t="s">
        <v>20</v>
      </c>
      <c r="B715">
        <v>103</v>
      </c>
    </row>
    <row r="716" spans="1:2" x14ac:dyDescent="0.25">
      <c r="A716" t="s">
        <v>20</v>
      </c>
      <c r="B716">
        <v>1785</v>
      </c>
    </row>
    <row r="717" spans="1:2" hidden="1" x14ac:dyDescent="0.25">
      <c r="A717" t="s">
        <v>14</v>
      </c>
      <c r="B717">
        <v>656</v>
      </c>
    </row>
    <row r="718" spans="1:2" x14ac:dyDescent="0.25">
      <c r="A718" t="s">
        <v>20</v>
      </c>
      <c r="B718">
        <v>157</v>
      </c>
    </row>
    <row r="719" spans="1:2" x14ac:dyDescent="0.25">
      <c r="A719" t="s">
        <v>20</v>
      </c>
      <c r="B719">
        <v>555</v>
      </c>
    </row>
    <row r="720" spans="1:2" x14ac:dyDescent="0.25">
      <c r="A720" t="s">
        <v>20</v>
      </c>
      <c r="B720">
        <v>297</v>
      </c>
    </row>
    <row r="721" spans="1:2" x14ac:dyDescent="0.25">
      <c r="A721" t="s">
        <v>20</v>
      </c>
      <c r="B721">
        <v>123</v>
      </c>
    </row>
    <row r="722" spans="1:2" hidden="1" x14ac:dyDescent="0.25">
      <c r="A722" t="s">
        <v>74</v>
      </c>
      <c r="B722">
        <v>38</v>
      </c>
    </row>
    <row r="723" spans="1:2" hidden="1" x14ac:dyDescent="0.25">
      <c r="A723" t="s">
        <v>74</v>
      </c>
      <c r="B723">
        <v>60</v>
      </c>
    </row>
    <row r="724" spans="1:2" x14ac:dyDescent="0.25">
      <c r="A724" t="s">
        <v>20</v>
      </c>
      <c r="B724">
        <v>3036</v>
      </c>
    </row>
    <row r="725" spans="1:2" x14ac:dyDescent="0.25">
      <c r="A725" t="s">
        <v>20</v>
      </c>
      <c r="B725">
        <v>144</v>
      </c>
    </row>
    <row r="726" spans="1:2" x14ac:dyDescent="0.25">
      <c r="A726" t="s">
        <v>20</v>
      </c>
      <c r="B726">
        <v>121</v>
      </c>
    </row>
    <row r="727" spans="1:2" hidden="1" x14ac:dyDescent="0.25">
      <c r="A727" t="s">
        <v>14</v>
      </c>
      <c r="B727">
        <v>1596</v>
      </c>
    </row>
    <row r="728" spans="1:2" hidden="1" x14ac:dyDescent="0.25">
      <c r="A728" t="s">
        <v>74</v>
      </c>
      <c r="B728">
        <v>524</v>
      </c>
    </row>
    <row r="729" spans="1:2" x14ac:dyDescent="0.25">
      <c r="A729" t="s">
        <v>20</v>
      </c>
      <c r="B729">
        <v>181</v>
      </c>
    </row>
    <row r="730" spans="1:2" hidden="1" x14ac:dyDescent="0.25">
      <c r="A730" t="s">
        <v>14</v>
      </c>
      <c r="B730">
        <v>10</v>
      </c>
    </row>
    <row r="731" spans="1:2" x14ac:dyDescent="0.25">
      <c r="A731" t="s">
        <v>20</v>
      </c>
      <c r="B731">
        <v>122</v>
      </c>
    </row>
    <row r="732" spans="1:2" x14ac:dyDescent="0.25">
      <c r="A732" t="s">
        <v>20</v>
      </c>
      <c r="B732">
        <v>1071</v>
      </c>
    </row>
    <row r="733" spans="1:2" hidden="1" x14ac:dyDescent="0.25">
      <c r="A733" t="s">
        <v>74</v>
      </c>
      <c r="B733">
        <v>219</v>
      </c>
    </row>
    <row r="734" spans="1:2" hidden="1" x14ac:dyDescent="0.25">
      <c r="A734" t="s">
        <v>14</v>
      </c>
      <c r="B734">
        <v>1121</v>
      </c>
    </row>
    <row r="735" spans="1:2" x14ac:dyDescent="0.25">
      <c r="A735" t="s">
        <v>20</v>
      </c>
      <c r="B735">
        <v>980</v>
      </c>
    </row>
    <row r="736" spans="1:2" x14ac:dyDescent="0.25">
      <c r="A736" t="s">
        <v>20</v>
      </c>
      <c r="B736">
        <v>536</v>
      </c>
    </row>
    <row r="737" spans="1:2" x14ac:dyDescent="0.25">
      <c r="A737" t="s">
        <v>20</v>
      </c>
      <c r="B737">
        <v>1991</v>
      </c>
    </row>
    <row r="738" spans="1:2" hidden="1" x14ac:dyDescent="0.25">
      <c r="A738" t="s">
        <v>74</v>
      </c>
      <c r="B738">
        <v>29</v>
      </c>
    </row>
    <row r="739" spans="1:2" x14ac:dyDescent="0.25">
      <c r="A739" t="s">
        <v>20</v>
      </c>
      <c r="B739">
        <v>180</v>
      </c>
    </row>
    <row r="740" spans="1:2" hidden="1" x14ac:dyDescent="0.25">
      <c r="A740" t="s">
        <v>14</v>
      </c>
      <c r="B740">
        <v>15</v>
      </c>
    </row>
    <row r="741" spans="1:2" hidden="1" x14ac:dyDescent="0.25">
      <c r="A741" t="s">
        <v>14</v>
      </c>
      <c r="B741">
        <v>191</v>
      </c>
    </row>
    <row r="742" spans="1:2" hidden="1" x14ac:dyDescent="0.25">
      <c r="A742" t="s">
        <v>14</v>
      </c>
      <c r="B742">
        <v>16</v>
      </c>
    </row>
    <row r="743" spans="1:2" x14ac:dyDescent="0.25">
      <c r="A743" t="s">
        <v>20</v>
      </c>
      <c r="B743">
        <v>130</v>
      </c>
    </row>
    <row r="744" spans="1:2" x14ac:dyDescent="0.25">
      <c r="A744" t="s">
        <v>20</v>
      </c>
      <c r="B744">
        <v>122</v>
      </c>
    </row>
    <row r="745" spans="1:2" hidden="1" x14ac:dyDescent="0.25">
      <c r="A745" t="s">
        <v>14</v>
      </c>
      <c r="B745">
        <v>17</v>
      </c>
    </row>
    <row r="746" spans="1:2" x14ac:dyDescent="0.25">
      <c r="A746" t="s">
        <v>20</v>
      </c>
      <c r="B746">
        <v>140</v>
      </c>
    </row>
    <row r="747" spans="1:2" hidden="1" x14ac:dyDescent="0.25">
      <c r="A747" t="s">
        <v>14</v>
      </c>
      <c r="B747">
        <v>34</v>
      </c>
    </row>
    <row r="748" spans="1:2" x14ac:dyDescent="0.25">
      <c r="A748" t="s">
        <v>20</v>
      </c>
      <c r="B748">
        <v>3388</v>
      </c>
    </row>
    <row r="749" spans="1:2" x14ac:dyDescent="0.25">
      <c r="A749" t="s">
        <v>20</v>
      </c>
      <c r="B749">
        <v>280</v>
      </c>
    </row>
    <row r="750" spans="1:2" hidden="1" x14ac:dyDescent="0.25">
      <c r="A750" t="s">
        <v>74</v>
      </c>
      <c r="B750">
        <v>614</v>
      </c>
    </row>
    <row r="751" spans="1:2" x14ac:dyDescent="0.25">
      <c r="A751" t="s">
        <v>20</v>
      </c>
      <c r="B751">
        <v>366</v>
      </c>
    </row>
    <row r="752" spans="1:2" hidden="1" x14ac:dyDescent="0.25">
      <c r="A752" t="s">
        <v>14</v>
      </c>
      <c r="B752">
        <v>1</v>
      </c>
    </row>
    <row r="753" spans="1:2" x14ac:dyDescent="0.25">
      <c r="A753" t="s">
        <v>20</v>
      </c>
      <c r="B753">
        <v>270</v>
      </c>
    </row>
    <row r="754" spans="1:2" hidden="1" x14ac:dyDescent="0.25">
      <c r="A754" t="s">
        <v>74</v>
      </c>
      <c r="B754">
        <v>114</v>
      </c>
    </row>
    <row r="755" spans="1:2" x14ac:dyDescent="0.25">
      <c r="A755" t="s">
        <v>20</v>
      </c>
      <c r="B755">
        <v>137</v>
      </c>
    </row>
    <row r="756" spans="1:2" x14ac:dyDescent="0.25">
      <c r="A756" t="s">
        <v>20</v>
      </c>
      <c r="B756">
        <v>3205</v>
      </c>
    </row>
    <row r="757" spans="1:2" x14ac:dyDescent="0.25">
      <c r="A757" t="s">
        <v>20</v>
      </c>
      <c r="B757">
        <v>288</v>
      </c>
    </row>
    <row r="758" spans="1:2" x14ac:dyDescent="0.25">
      <c r="A758" t="s">
        <v>20</v>
      </c>
      <c r="B758">
        <v>148</v>
      </c>
    </row>
    <row r="759" spans="1:2" x14ac:dyDescent="0.25">
      <c r="A759" t="s">
        <v>20</v>
      </c>
      <c r="B759">
        <v>114</v>
      </c>
    </row>
    <row r="760" spans="1:2" x14ac:dyDescent="0.25">
      <c r="A760" t="s">
        <v>20</v>
      </c>
      <c r="B760">
        <v>1518</v>
      </c>
    </row>
    <row r="761" spans="1:2" hidden="1" x14ac:dyDescent="0.25">
      <c r="A761" t="s">
        <v>14</v>
      </c>
      <c r="B761">
        <v>1274</v>
      </c>
    </row>
    <row r="762" spans="1:2" hidden="1" x14ac:dyDescent="0.25">
      <c r="A762" t="s">
        <v>14</v>
      </c>
      <c r="B762">
        <v>210</v>
      </c>
    </row>
    <row r="763" spans="1:2" x14ac:dyDescent="0.25">
      <c r="A763" t="s">
        <v>20</v>
      </c>
      <c r="B763">
        <v>166</v>
      </c>
    </row>
    <row r="764" spans="1:2" x14ac:dyDescent="0.25">
      <c r="A764" t="s">
        <v>20</v>
      </c>
      <c r="B764">
        <v>100</v>
      </c>
    </row>
    <row r="765" spans="1:2" x14ac:dyDescent="0.25">
      <c r="A765" t="s">
        <v>20</v>
      </c>
      <c r="B765">
        <v>235</v>
      </c>
    </row>
    <row r="766" spans="1:2" x14ac:dyDescent="0.25">
      <c r="A766" t="s">
        <v>20</v>
      </c>
      <c r="B766">
        <v>148</v>
      </c>
    </row>
    <row r="767" spans="1:2" x14ac:dyDescent="0.25">
      <c r="A767" t="s">
        <v>20</v>
      </c>
      <c r="B767">
        <v>198</v>
      </c>
    </row>
    <row r="768" spans="1:2" hidden="1" x14ac:dyDescent="0.25">
      <c r="A768" t="s">
        <v>14</v>
      </c>
      <c r="B768">
        <v>248</v>
      </c>
    </row>
    <row r="769" spans="1:2" hidden="1" x14ac:dyDescent="0.25">
      <c r="A769" t="s">
        <v>14</v>
      </c>
      <c r="B769">
        <v>513</v>
      </c>
    </row>
    <row r="770" spans="1:2" x14ac:dyDescent="0.25">
      <c r="A770" t="s">
        <v>20</v>
      </c>
      <c r="B770">
        <v>150</v>
      </c>
    </row>
    <row r="771" spans="1:2" hidden="1" x14ac:dyDescent="0.25">
      <c r="A771" t="s">
        <v>14</v>
      </c>
      <c r="B771">
        <v>3410</v>
      </c>
    </row>
    <row r="772" spans="1:2" x14ac:dyDescent="0.25">
      <c r="A772" t="s">
        <v>20</v>
      </c>
      <c r="B772">
        <v>216</v>
      </c>
    </row>
    <row r="773" spans="1:2" hidden="1" x14ac:dyDescent="0.25">
      <c r="A773" t="s">
        <v>74</v>
      </c>
      <c r="B773">
        <v>26</v>
      </c>
    </row>
    <row r="774" spans="1:2" x14ac:dyDescent="0.25">
      <c r="A774" t="s">
        <v>20</v>
      </c>
      <c r="B774">
        <v>5139</v>
      </c>
    </row>
    <row r="775" spans="1:2" x14ac:dyDescent="0.25">
      <c r="A775" t="s">
        <v>20</v>
      </c>
      <c r="B775">
        <v>2353</v>
      </c>
    </row>
    <row r="776" spans="1:2" x14ac:dyDescent="0.25">
      <c r="A776" t="s">
        <v>20</v>
      </c>
      <c r="B776">
        <v>78</v>
      </c>
    </row>
    <row r="777" spans="1:2" hidden="1" x14ac:dyDescent="0.25">
      <c r="A777" t="s">
        <v>14</v>
      </c>
      <c r="B777">
        <v>10</v>
      </c>
    </row>
    <row r="778" spans="1:2" hidden="1" x14ac:dyDescent="0.25">
      <c r="A778" t="s">
        <v>14</v>
      </c>
      <c r="B778">
        <v>2201</v>
      </c>
    </row>
    <row r="779" spans="1:2" hidden="1" x14ac:dyDescent="0.25">
      <c r="A779" t="s">
        <v>14</v>
      </c>
      <c r="B779">
        <v>676</v>
      </c>
    </row>
    <row r="780" spans="1:2" x14ac:dyDescent="0.25">
      <c r="A780" t="s">
        <v>20</v>
      </c>
      <c r="B780">
        <v>174</v>
      </c>
    </row>
    <row r="781" spans="1:2" hidden="1" x14ac:dyDescent="0.25">
      <c r="A781" t="s">
        <v>14</v>
      </c>
      <c r="B781">
        <v>831</v>
      </c>
    </row>
    <row r="782" spans="1:2" x14ac:dyDescent="0.25">
      <c r="A782" t="s">
        <v>20</v>
      </c>
      <c r="B782">
        <v>164</v>
      </c>
    </row>
    <row r="783" spans="1:2" hidden="1" x14ac:dyDescent="0.25">
      <c r="A783" t="s">
        <v>74</v>
      </c>
      <c r="B783">
        <v>56</v>
      </c>
    </row>
    <row r="784" spans="1:2" x14ac:dyDescent="0.25">
      <c r="A784" t="s">
        <v>20</v>
      </c>
      <c r="B784">
        <v>161</v>
      </c>
    </row>
    <row r="785" spans="1:2" x14ac:dyDescent="0.25">
      <c r="A785" t="s">
        <v>20</v>
      </c>
      <c r="B785">
        <v>138</v>
      </c>
    </row>
    <row r="786" spans="1:2" x14ac:dyDescent="0.25">
      <c r="A786" t="s">
        <v>20</v>
      </c>
      <c r="B786">
        <v>3308</v>
      </c>
    </row>
    <row r="787" spans="1:2" x14ac:dyDescent="0.25">
      <c r="A787" t="s">
        <v>20</v>
      </c>
      <c r="B787">
        <v>127</v>
      </c>
    </row>
    <row r="788" spans="1:2" x14ac:dyDescent="0.25">
      <c r="A788" t="s">
        <v>20</v>
      </c>
      <c r="B788">
        <v>207</v>
      </c>
    </row>
    <row r="789" spans="1:2" hidden="1" x14ac:dyDescent="0.25">
      <c r="A789" t="s">
        <v>14</v>
      </c>
      <c r="B789">
        <v>859</v>
      </c>
    </row>
    <row r="790" spans="1:2" hidden="1" x14ac:dyDescent="0.25">
      <c r="A790" t="s">
        <v>47</v>
      </c>
      <c r="B790">
        <v>31</v>
      </c>
    </row>
    <row r="791" spans="1:2" hidden="1" x14ac:dyDescent="0.25">
      <c r="A791" t="s">
        <v>14</v>
      </c>
      <c r="B791">
        <v>45</v>
      </c>
    </row>
    <row r="792" spans="1:2" hidden="1" x14ac:dyDescent="0.25">
      <c r="A792" t="s">
        <v>74</v>
      </c>
      <c r="B792">
        <v>1113</v>
      </c>
    </row>
    <row r="793" spans="1:2" hidden="1" x14ac:dyDescent="0.25">
      <c r="A793" t="s">
        <v>14</v>
      </c>
      <c r="B793">
        <v>6</v>
      </c>
    </row>
    <row r="794" spans="1:2" hidden="1" x14ac:dyDescent="0.25">
      <c r="A794" t="s">
        <v>14</v>
      </c>
      <c r="B794">
        <v>7</v>
      </c>
    </row>
    <row r="795" spans="1:2" x14ac:dyDescent="0.25">
      <c r="A795" t="s">
        <v>20</v>
      </c>
      <c r="B795">
        <v>181</v>
      </c>
    </row>
    <row r="796" spans="1:2" x14ac:dyDescent="0.25">
      <c r="A796" t="s">
        <v>20</v>
      </c>
      <c r="B796">
        <v>110</v>
      </c>
    </row>
    <row r="797" spans="1:2" hidden="1" x14ac:dyDescent="0.25">
      <c r="A797" t="s">
        <v>14</v>
      </c>
      <c r="B797">
        <v>31</v>
      </c>
    </row>
    <row r="798" spans="1:2" hidden="1" x14ac:dyDescent="0.25">
      <c r="A798" t="s">
        <v>14</v>
      </c>
      <c r="B798">
        <v>78</v>
      </c>
    </row>
    <row r="799" spans="1:2" x14ac:dyDescent="0.25">
      <c r="A799" t="s">
        <v>20</v>
      </c>
      <c r="B799">
        <v>185</v>
      </c>
    </row>
    <row r="800" spans="1:2" x14ac:dyDescent="0.25">
      <c r="A800" t="s">
        <v>20</v>
      </c>
      <c r="B800">
        <v>121</v>
      </c>
    </row>
    <row r="801" spans="1:2" hidden="1" x14ac:dyDescent="0.25">
      <c r="A801" t="s">
        <v>14</v>
      </c>
      <c r="B801">
        <v>1225</v>
      </c>
    </row>
    <row r="802" spans="1:2" hidden="1" x14ac:dyDescent="0.25">
      <c r="A802" t="s">
        <v>14</v>
      </c>
      <c r="B802">
        <v>1</v>
      </c>
    </row>
    <row r="803" spans="1:2" x14ac:dyDescent="0.25">
      <c r="A803" t="s">
        <v>20</v>
      </c>
      <c r="B803">
        <v>106</v>
      </c>
    </row>
    <row r="804" spans="1:2" x14ac:dyDescent="0.25">
      <c r="A804" t="s">
        <v>20</v>
      </c>
      <c r="B804">
        <v>142</v>
      </c>
    </row>
    <row r="805" spans="1:2" x14ac:dyDescent="0.25">
      <c r="A805" t="s">
        <v>20</v>
      </c>
      <c r="B805">
        <v>233</v>
      </c>
    </row>
    <row r="806" spans="1:2" x14ac:dyDescent="0.25">
      <c r="A806" t="s">
        <v>20</v>
      </c>
      <c r="B806">
        <v>218</v>
      </c>
    </row>
    <row r="807" spans="1:2" hidden="1" x14ac:dyDescent="0.25">
      <c r="A807" t="s">
        <v>14</v>
      </c>
      <c r="B807">
        <v>67</v>
      </c>
    </row>
    <row r="808" spans="1:2" x14ac:dyDescent="0.25">
      <c r="A808" t="s">
        <v>20</v>
      </c>
      <c r="B808">
        <v>76</v>
      </c>
    </row>
    <row r="809" spans="1:2" x14ac:dyDescent="0.25">
      <c r="A809" t="s">
        <v>20</v>
      </c>
      <c r="B809">
        <v>43</v>
      </c>
    </row>
    <row r="810" spans="1:2" hidden="1" x14ac:dyDescent="0.25">
      <c r="A810" t="s">
        <v>14</v>
      </c>
      <c r="B810">
        <v>19</v>
      </c>
    </row>
    <row r="811" spans="1:2" hidden="1" x14ac:dyDescent="0.25">
      <c r="A811" t="s">
        <v>14</v>
      </c>
      <c r="B811">
        <v>2108</v>
      </c>
    </row>
    <row r="812" spans="1:2" x14ac:dyDescent="0.25">
      <c r="A812" t="s">
        <v>20</v>
      </c>
      <c r="B812">
        <v>221</v>
      </c>
    </row>
    <row r="813" spans="1:2" hidden="1" x14ac:dyDescent="0.25">
      <c r="A813" t="s">
        <v>14</v>
      </c>
      <c r="B813">
        <v>679</v>
      </c>
    </row>
    <row r="814" spans="1:2" x14ac:dyDescent="0.25">
      <c r="A814" t="s">
        <v>20</v>
      </c>
      <c r="B814">
        <v>2805</v>
      </c>
    </row>
    <row r="815" spans="1:2" x14ac:dyDescent="0.25">
      <c r="A815" t="s">
        <v>20</v>
      </c>
      <c r="B815">
        <v>68</v>
      </c>
    </row>
    <row r="816" spans="1:2" hidden="1" x14ac:dyDescent="0.25">
      <c r="A816" t="s">
        <v>14</v>
      </c>
      <c r="B816">
        <v>36</v>
      </c>
    </row>
    <row r="817" spans="1:2" x14ac:dyDescent="0.25">
      <c r="A817" t="s">
        <v>20</v>
      </c>
      <c r="B817">
        <v>183</v>
      </c>
    </row>
    <row r="818" spans="1:2" x14ac:dyDescent="0.25">
      <c r="A818" t="s">
        <v>20</v>
      </c>
      <c r="B818">
        <v>133</v>
      </c>
    </row>
    <row r="819" spans="1:2" x14ac:dyDescent="0.25">
      <c r="A819" t="s">
        <v>20</v>
      </c>
      <c r="B819">
        <v>2489</v>
      </c>
    </row>
    <row r="820" spans="1:2" x14ac:dyDescent="0.25">
      <c r="A820" t="s">
        <v>20</v>
      </c>
      <c r="B820">
        <v>69</v>
      </c>
    </row>
    <row r="821" spans="1:2" hidden="1" x14ac:dyDescent="0.25">
      <c r="A821" t="s">
        <v>14</v>
      </c>
      <c r="B821">
        <v>47</v>
      </c>
    </row>
    <row r="822" spans="1:2" x14ac:dyDescent="0.25">
      <c r="A822" t="s">
        <v>20</v>
      </c>
      <c r="B822">
        <v>279</v>
      </c>
    </row>
    <row r="823" spans="1:2" x14ac:dyDescent="0.25">
      <c r="A823" t="s">
        <v>20</v>
      </c>
      <c r="B823">
        <v>210</v>
      </c>
    </row>
    <row r="824" spans="1:2" x14ac:dyDescent="0.25">
      <c r="A824" t="s">
        <v>20</v>
      </c>
      <c r="B824">
        <v>2100</v>
      </c>
    </row>
    <row r="825" spans="1:2" x14ac:dyDescent="0.25">
      <c r="A825" t="s">
        <v>20</v>
      </c>
      <c r="B825">
        <v>252</v>
      </c>
    </row>
    <row r="826" spans="1:2" x14ac:dyDescent="0.25">
      <c r="A826" t="s">
        <v>20</v>
      </c>
      <c r="B826">
        <v>1280</v>
      </c>
    </row>
    <row r="827" spans="1:2" x14ac:dyDescent="0.25">
      <c r="A827" t="s">
        <v>20</v>
      </c>
      <c r="B827">
        <v>157</v>
      </c>
    </row>
    <row r="828" spans="1:2" x14ac:dyDescent="0.25">
      <c r="A828" t="s">
        <v>20</v>
      </c>
      <c r="B828">
        <v>194</v>
      </c>
    </row>
    <row r="829" spans="1:2" x14ac:dyDescent="0.25">
      <c r="A829" t="s">
        <v>20</v>
      </c>
      <c r="B829">
        <v>82</v>
      </c>
    </row>
    <row r="830" spans="1:2" hidden="1" x14ac:dyDescent="0.25">
      <c r="A830" t="s">
        <v>14</v>
      </c>
      <c r="B830">
        <v>70</v>
      </c>
    </row>
    <row r="831" spans="1:2" hidden="1" x14ac:dyDescent="0.25">
      <c r="A831" t="s">
        <v>14</v>
      </c>
      <c r="B831">
        <v>154</v>
      </c>
    </row>
    <row r="832" spans="1:2" hidden="1" x14ac:dyDescent="0.25">
      <c r="A832" t="s">
        <v>14</v>
      </c>
      <c r="B832">
        <v>22</v>
      </c>
    </row>
    <row r="833" spans="1:2" x14ac:dyDescent="0.25">
      <c r="A833" t="s">
        <v>20</v>
      </c>
      <c r="B833">
        <v>4233</v>
      </c>
    </row>
    <row r="834" spans="1:2" x14ac:dyDescent="0.25">
      <c r="A834" t="s">
        <v>20</v>
      </c>
      <c r="B834">
        <v>1297</v>
      </c>
    </row>
    <row r="835" spans="1:2" x14ac:dyDescent="0.25">
      <c r="A835" t="s">
        <v>20</v>
      </c>
      <c r="B835">
        <v>165</v>
      </c>
    </row>
    <row r="836" spans="1:2" x14ac:dyDescent="0.25">
      <c r="A836" t="s">
        <v>20</v>
      </c>
      <c r="B836">
        <v>119</v>
      </c>
    </row>
    <row r="837" spans="1:2" hidden="1" x14ac:dyDescent="0.25">
      <c r="A837" t="s">
        <v>14</v>
      </c>
      <c r="B837">
        <v>1758</v>
      </c>
    </row>
    <row r="838" spans="1:2" hidden="1" x14ac:dyDescent="0.25">
      <c r="A838" t="s">
        <v>14</v>
      </c>
      <c r="B838">
        <v>94</v>
      </c>
    </row>
    <row r="839" spans="1:2" x14ac:dyDescent="0.25">
      <c r="A839" t="s">
        <v>20</v>
      </c>
      <c r="B839">
        <v>1797</v>
      </c>
    </row>
    <row r="840" spans="1:2" x14ac:dyDescent="0.25">
      <c r="A840" t="s">
        <v>20</v>
      </c>
      <c r="B840">
        <v>261</v>
      </c>
    </row>
    <row r="841" spans="1:2" x14ac:dyDescent="0.25">
      <c r="A841" t="s">
        <v>20</v>
      </c>
      <c r="B841">
        <v>157</v>
      </c>
    </row>
    <row r="842" spans="1:2" x14ac:dyDescent="0.25">
      <c r="A842" t="s">
        <v>20</v>
      </c>
      <c r="B842">
        <v>3533</v>
      </c>
    </row>
    <row r="843" spans="1:2" x14ac:dyDescent="0.25">
      <c r="A843" t="s">
        <v>20</v>
      </c>
      <c r="B843">
        <v>155</v>
      </c>
    </row>
    <row r="844" spans="1:2" x14ac:dyDescent="0.25">
      <c r="A844" t="s">
        <v>20</v>
      </c>
      <c r="B844">
        <v>132</v>
      </c>
    </row>
    <row r="845" spans="1:2" hidden="1" x14ac:dyDescent="0.25">
      <c r="A845" t="s">
        <v>14</v>
      </c>
      <c r="B845">
        <v>33</v>
      </c>
    </row>
    <row r="846" spans="1:2" hidden="1" x14ac:dyDescent="0.25">
      <c r="A846" t="s">
        <v>74</v>
      </c>
      <c r="B846">
        <v>94</v>
      </c>
    </row>
    <row r="847" spans="1:2" x14ac:dyDescent="0.25">
      <c r="A847" t="s">
        <v>20</v>
      </c>
      <c r="B847">
        <v>1354</v>
      </c>
    </row>
    <row r="848" spans="1:2" x14ac:dyDescent="0.25">
      <c r="A848" t="s">
        <v>20</v>
      </c>
      <c r="B848">
        <v>48</v>
      </c>
    </row>
    <row r="849" spans="1:2" x14ac:dyDescent="0.25">
      <c r="A849" t="s">
        <v>20</v>
      </c>
      <c r="B849">
        <v>110</v>
      </c>
    </row>
    <row r="850" spans="1:2" x14ac:dyDescent="0.25">
      <c r="A850" t="s">
        <v>20</v>
      </c>
      <c r="B850">
        <v>172</v>
      </c>
    </row>
    <row r="851" spans="1:2" x14ac:dyDescent="0.25">
      <c r="A851" t="s">
        <v>20</v>
      </c>
      <c r="B851">
        <v>307</v>
      </c>
    </row>
    <row r="852" spans="1:2" hidden="1" x14ac:dyDescent="0.25">
      <c r="A852" t="s">
        <v>14</v>
      </c>
      <c r="B852">
        <v>1</v>
      </c>
    </row>
    <row r="853" spans="1:2" x14ac:dyDescent="0.25">
      <c r="A853" t="s">
        <v>20</v>
      </c>
      <c r="B853">
        <v>160</v>
      </c>
    </row>
    <row r="854" spans="1:2" hidden="1" x14ac:dyDescent="0.25">
      <c r="A854" t="s">
        <v>14</v>
      </c>
      <c r="B854">
        <v>31</v>
      </c>
    </row>
    <row r="855" spans="1:2" x14ac:dyDescent="0.25">
      <c r="A855" t="s">
        <v>20</v>
      </c>
      <c r="B855">
        <v>1467</v>
      </c>
    </row>
    <row r="856" spans="1:2" x14ac:dyDescent="0.25">
      <c r="A856" t="s">
        <v>20</v>
      </c>
      <c r="B856">
        <v>2662</v>
      </c>
    </row>
    <row r="857" spans="1:2" x14ac:dyDescent="0.25">
      <c r="A857" t="s">
        <v>20</v>
      </c>
      <c r="B857">
        <v>452</v>
      </c>
    </row>
    <row r="858" spans="1:2" x14ac:dyDescent="0.25">
      <c r="A858" t="s">
        <v>20</v>
      </c>
      <c r="B858">
        <v>158</v>
      </c>
    </row>
    <row r="859" spans="1:2" x14ac:dyDescent="0.25">
      <c r="A859" t="s">
        <v>20</v>
      </c>
      <c r="B859">
        <v>225</v>
      </c>
    </row>
    <row r="860" spans="1:2" hidden="1" x14ac:dyDescent="0.25">
      <c r="A860" t="s">
        <v>14</v>
      </c>
      <c r="B860">
        <v>35</v>
      </c>
    </row>
    <row r="861" spans="1:2" hidden="1" x14ac:dyDescent="0.25">
      <c r="A861" t="s">
        <v>14</v>
      </c>
      <c r="B861">
        <v>63</v>
      </c>
    </row>
    <row r="862" spans="1:2" x14ac:dyDescent="0.25">
      <c r="A862" t="s">
        <v>20</v>
      </c>
      <c r="B862">
        <v>65</v>
      </c>
    </row>
    <row r="863" spans="1:2" x14ac:dyDescent="0.25">
      <c r="A863" t="s">
        <v>20</v>
      </c>
      <c r="B863">
        <v>163</v>
      </c>
    </row>
    <row r="864" spans="1:2" x14ac:dyDescent="0.25">
      <c r="A864" t="s">
        <v>20</v>
      </c>
      <c r="B864">
        <v>85</v>
      </c>
    </row>
    <row r="865" spans="1:2" x14ac:dyDescent="0.25">
      <c r="A865" t="s">
        <v>20</v>
      </c>
      <c r="B865">
        <v>217</v>
      </c>
    </row>
    <row r="866" spans="1:2" x14ac:dyDescent="0.25">
      <c r="A866" t="s">
        <v>20</v>
      </c>
      <c r="B866">
        <v>150</v>
      </c>
    </row>
    <row r="867" spans="1:2" x14ac:dyDescent="0.25">
      <c r="A867" t="s">
        <v>20</v>
      </c>
      <c r="B867">
        <v>3272</v>
      </c>
    </row>
    <row r="868" spans="1:2" hidden="1" x14ac:dyDescent="0.25">
      <c r="A868" t="s">
        <v>74</v>
      </c>
      <c r="B868">
        <v>898</v>
      </c>
    </row>
    <row r="869" spans="1:2" x14ac:dyDescent="0.25">
      <c r="A869" t="s">
        <v>20</v>
      </c>
      <c r="B869">
        <v>300</v>
      </c>
    </row>
    <row r="870" spans="1:2" x14ac:dyDescent="0.25">
      <c r="A870" t="s">
        <v>20</v>
      </c>
      <c r="B870">
        <v>126</v>
      </c>
    </row>
    <row r="871" spans="1:2" hidden="1" x14ac:dyDescent="0.25">
      <c r="A871" t="s">
        <v>14</v>
      </c>
      <c r="B871">
        <v>526</v>
      </c>
    </row>
    <row r="872" spans="1:2" hidden="1" x14ac:dyDescent="0.25">
      <c r="A872" t="s">
        <v>14</v>
      </c>
      <c r="B872">
        <v>121</v>
      </c>
    </row>
    <row r="873" spans="1:2" x14ac:dyDescent="0.25">
      <c r="A873" t="s">
        <v>20</v>
      </c>
      <c r="B873">
        <v>2320</v>
      </c>
    </row>
    <row r="874" spans="1:2" x14ac:dyDescent="0.25">
      <c r="A874" t="s">
        <v>20</v>
      </c>
      <c r="B874">
        <v>81</v>
      </c>
    </row>
    <row r="875" spans="1:2" x14ac:dyDescent="0.25">
      <c r="A875" t="s">
        <v>20</v>
      </c>
      <c r="B875">
        <v>1887</v>
      </c>
    </row>
    <row r="876" spans="1:2" x14ac:dyDescent="0.25">
      <c r="A876" t="s">
        <v>20</v>
      </c>
      <c r="B876">
        <v>4358</v>
      </c>
    </row>
    <row r="877" spans="1:2" hidden="1" x14ac:dyDescent="0.25">
      <c r="A877" t="s">
        <v>14</v>
      </c>
      <c r="B877">
        <v>67</v>
      </c>
    </row>
    <row r="878" spans="1:2" hidden="1" x14ac:dyDescent="0.25">
      <c r="A878" t="s">
        <v>14</v>
      </c>
      <c r="B878">
        <v>57</v>
      </c>
    </row>
    <row r="879" spans="1:2" hidden="1" x14ac:dyDescent="0.25">
      <c r="A879" t="s">
        <v>14</v>
      </c>
      <c r="B879">
        <v>1229</v>
      </c>
    </row>
    <row r="880" spans="1:2" hidden="1" x14ac:dyDescent="0.25">
      <c r="A880" t="s">
        <v>14</v>
      </c>
      <c r="B880">
        <v>12</v>
      </c>
    </row>
    <row r="881" spans="1:2" x14ac:dyDescent="0.25">
      <c r="A881" t="s">
        <v>20</v>
      </c>
      <c r="B881">
        <v>53</v>
      </c>
    </row>
    <row r="882" spans="1:2" x14ac:dyDescent="0.25">
      <c r="A882" t="s">
        <v>20</v>
      </c>
      <c r="B882">
        <v>2414</v>
      </c>
    </row>
    <row r="883" spans="1:2" hidden="1" x14ac:dyDescent="0.25">
      <c r="A883" t="s">
        <v>14</v>
      </c>
      <c r="B883">
        <v>452</v>
      </c>
    </row>
    <row r="884" spans="1:2" x14ac:dyDescent="0.25">
      <c r="A884" t="s">
        <v>20</v>
      </c>
      <c r="B884">
        <v>80</v>
      </c>
    </row>
    <row r="885" spans="1:2" x14ac:dyDescent="0.25">
      <c r="A885" t="s">
        <v>20</v>
      </c>
      <c r="B885">
        <v>193</v>
      </c>
    </row>
    <row r="886" spans="1:2" hidden="1" x14ac:dyDescent="0.25">
      <c r="A886" t="s">
        <v>14</v>
      </c>
      <c r="B886">
        <v>1886</v>
      </c>
    </row>
    <row r="887" spans="1:2" x14ac:dyDescent="0.25">
      <c r="A887" t="s">
        <v>20</v>
      </c>
      <c r="B887">
        <v>52</v>
      </c>
    </row>
    <row r="888" spans="1:2" hidden="1" x14ac:dyDescent="0.25">
      <c r="A888" t="s">
        <v>14</v>
      </c>
      <c r="B888">
        <v>1825</v>
      </c>
    </row>
    <row r="889" spans="1:2" hidden="1" x14ac:dyDescent="0.25">
      <c r="A889" t="s">
        <v>14</v>
      </c>
      <c r="B889">
        <v>31</v>
      </c>
    </row>
    <row r="890" spans="1:2" x14ac:dyDescent="0.25">
      <c r="A890" t="s">
        <v>20</v>
      </c>
      <c r="B890">
        <v>290</v>
      </c>
    </row>
    <row r="891" spans="1:2" x14ac:dyDescent="0.25">
      <c r="A891" t="s">
        <v>20</v>
      </c>
      <c r="B891">
        <v>122</v>
      </c>
    </row>
    <row r="892" spans="1:2" x14ac:dyDescent="0.25">
      <c r="A892" t="s">
        <v>20</v>
      </c>
      <c r="B892">
        <v>1470</v>
      </c>
    </row>
    <row r="893" spans="1:2" x14ac:dyDescent="0.25">
      <c r="A893" t="s">
        <v>20</v>
      </c>
      <c r="B893">
        <v>165</v>
      </c>
    </row>
    <row r="894" spans="1:2" x14ac:dyDescent="0.25">
      <c r="A894" t="s">
        <v>20</v>
      </c>
      <c r="B894">
        <v>182</v>
      </c>
    </row>
    <row r="895" spans="1:2" x14ac:dyDescent="0.25">
      <c r="A895" t="s">
        <v>20</v>
      </c>
      <c r="B895">
        <v>199</v>
      </c>
    </row>
    <row r="896" spans="1:2" x14ac:dyDescent="0.25">
      <c r="A896" t="s">
        <v>20</v>
      </c>
      <c r="B896">
        <v>56</v>
      </c>
    </row>
    <row r="897" spans="1:2" hidden="1" x14ac:dyDescent="0.25">
      <c r="A897" t="s">
        <v>14</v>
      </c>
      <c r="B897">
        <v>107</v>
      </c>
    </row>
    <row r="898" spans="1:2" x14ac:dyDescent="0.25">
      <c r="A898" t="s">
        <v>20</v>
      </c>
      <c r="B898">
        <v>1460</v>
      </c>
    </row>
    <row r="899" spans="1:2" hidden="1" x14ac:dyDescent="0.25">
      <c r="A899" t="s">
        <v>14</v>
      </c>
      <c r="B899">
        <v>27</v>
      </c>
    </row>
    <row r="900" spans="1:2" hidden="1" x14ac:dyDescent="0.25">
      <c r="A900" t="s">
        <v>14</v>
      </c>
      <c r="B900">
        <v>1221</v>
      </c>
    </row>
    <row r="901" spans="1:2" x14ac:dyDescent="0.25">
      <c r="A901" t="s">
        <v>20</v>
      </c>
      <c r="B901">
        <v>123</v>
      </c>
    </row>
    <row r="902" spans="1:2" hidden="1" x14ac:dyDescent="0.25">
      <c r="A902" t="s">
        <v>14</v>
      </c>
      <c r="B902">
        <v>1</v>
      </c>
    </row>
    <row r="903" spans="1:2" x14ac:dyDescent="0.25">
      <c r="A903" t="s">
        <v>20</v>
      </c>
      <c r="B903">
        <v>159</v>
      </c>
    </row>
    <row r="904" spans="1:2" x14ac:dyDescent="0.25">
      <c r="A904" t="s">
        <v>20</v>
      </c>
      <c r="B904">
        <v>110</v>
      </c>
    </row>
    <row r="905" spans="1:2" hidden="1" x14ac:dyDescent="0.25">
      <c r="A905" t="s">
        <v>47</v>
      </c>
      <c r="B905">
        <v>14</v>
      </c>
    </row>
    <row r="906" spans="1:2" hidden="1" x14ac:dyDescent="0.25">
      <c r="A906" t="s">
        <v>14</v>
      </c>
      <c r="B906">
        <v>16</v>
      </c>
    </row>
    <row r="907" spans="1:2" x14ac:dyDescent="0.25">
      <c r="A907" t="s">
        <v>20</v>
      </c>
      <c r="B907">
        <v>236</v>
      </c>
    </row>
    <row r="908" spans="1:2" x14ac:dyDescent="0.25">
      <c r="A908" t="s">
        <v>20</v>
      </c>
      <c r="B908">
        <v>191</v>
      </c>
    </row>
    <row r="909" spans="1:2" hidden="1" x14ac:dyDescent="0.25">
      <c r="A909" t="s">
        <v>14</v>
      </c>
      <c r="B909">
        <v>41</v>
      </c>
    </row>
    <row r="910" spans="1:2" x14ac:dyDescent="0.25">
      <c r="A910" t="s">
        <v>20</v>
      </c>
      <c r="B910">
        <v>3934</v>
      </c>
    </row>
    <row r="911" spans="1:2" x14ac:dyDescent="0.25">
      <c r="A911" t="s">
        <v>20</v>
      </c>
      <c r="B911">
        <v>80</v>
      </c>
    </row>
    <row r="912" spans="1:2" hidden="1" x14ac:dyDescent="0.25">
      <c r="A912" t="s">
        <v>74</v>
      </c>
      <c r="B912">
        <v>296</v>
      </c>
    </row>
    <row r="913" spans="1:2" x14ac:dyDescent="0.25">
      <c r="A913" t="s">
        <v>20</v>
      </c>
      <c r="B913">
        <v>462</v>
      </c>
    </row>
    <row r="914" spans="1:2" x14ac:dyDescent="0.25">
      <c r="A914" t="s">
        <v>20</v>
      </c>
      <c r="B914">
        <v>179</v>
      </c>
    </row>
    <row r="915" spans="1:2" hidden="1" x14ac:dyDescent="0.25">
      <c r="A915" t="s">
        <v>14</v>
      </c>
      <c r="B915">
        <v>523</v>
      </c>
    </row>
    <row r="916" spans="1:2" hidden="1" x14ac:dyDescent="0.25">
      <c r="A916" t="s">
        <v>14</v>
      </c>
      <c r="B916">
        <v>141</v>
      </c>
    </row>
    <row r="917" spans="1:2" x14ac:dyDescent="0.25">
      <c r="A917" t="s">
        <v>20</v>
      </c>
      <c r="B917">
        <v>1866</v>
      </c>
    </row>
    <row r="918" spans="1:2" hidden="1" x14ac:dyDescent="0.25">
      <c r="A918" t="s">
        <v>14</v>
      </c>
      <c r="B918">
        <v>52</v>
      </c>
    </row>
    <row r="919" spans="1:2" hidden="1" x14ac:dyDescent="0.25">
      <c r="A919" t="s">
        <v>47</v>
      </c>
      <c r="B919">
        <v>27</v>
      </c>
    </row>
    <row r="920" spans="1:2" x14ac:dyDescent="0.25">
      <c r="A920" t="s">
        <v>20</v>
      </c>
      <c r="B920">
        <v>156</v>
      </c>
    </row>
    <row r="921" spans="1:2" hidden="1" x14ac:dyDescent="0.25">
      <c r="A921" t="s">
        <v>14</v>
      </c>
      <c r="B921">
        <v>225</v>
      </c>
    </row>
    <row r="922" spans="1:2" x14ac:dyDescent="0.25">
      <c r="A922" t="s">
        <v>20</v>
      </c>
      <c r="B922">
        <v>255</v>
      </c>
    </row>
    <row r="923" spans="1:2" hidden="1" x14ac:dyDescent="0.25">
      <c r="A923" t="s">
        <v>14</v>
      </c>
      <c r="B923">
        <v>38</v>
      </c>
    </row>
    <row r="924" spans="1:2" x14ac:dyDescent="0.25">
      <c r="A924" t="s">
        <v>20</v>
      </c>
      <c r="B924">
        <v>2261</v>
      </c>
    </row>
    <row r="925" spans="1:2" x14ac:dyDescent="0.25">
      <c r="A925" t="s">
        <v>20</v>
      </c>
      <c r="B925">
        <v>40</v>
      </c>
    </row>
    <row r="926" spans="1:2" x14ac:dyDescent="0.25">
      <c r="A926" t="s">
        <v>20</v>
      </c>
      <c r="B926">
        <v>2289</v>
      </c>
    </row>
    <row r="927" spans="1:2" x14ac:dyDescent="0.25">
      <c r="A927" t="s">
        <v>20</v>
      </c>
      <c r="B927">
        <v>65</v>
      </c>
    </row>
    <row r="928" spans="1:2" hidden="1" x14ac:dyDescent="0.25">
      <c r="A928" t="s">
        <v>14</v>
      </c>
      <c r="B928">
        <v>15</v>
      </c>
    </row>
    <row r="929" spans="1:2" hidden="1" x14ac:dyDescent="0.25">
      <c r="A929" t="s">
        <v>14</v>
      </c>
      <c r="B929">
        <v>37</v>
      </c>
    </row>
    <row r="930" spans="1:2" x14ac:dyDescent="0.25">
      <c r="A930" t="s">
        <v>20</v>
      </c>
      <c r="B930">
        <v>3777</v>
      </c>
    </row>
    <row r="931" spans="1:2" x14ac:dyDescent="0.25">
      <c r="A931" t="s">
        <v>20</v>
      </c>
      <c r="B931">
        <v>184</v>
      </c>
    </row>
    <row r="932" spans="1:2" x14ac:dyDescent="0.25">
      <c r="A932" t="s">
        <v>20</v>
      </c>
      <c r="B932">
        <v>85</v>
      </c>
    </row>
    <row r="933" spans="1:2" hidden="1" x14ac:dyDescent="0.25">
      <c r="A933" t="s">
        <v>14</v>
      </c>
      <c r="B933">
        <v>112</v>
      </c>
    </row>
    <row r="934" spans="1:2" x14ac:dyDescent="0.25">
      <c r="A934" t="s">
        <v>20</v>
      </c>
      <c r="B934">
        <v>144</v>
      </c>
    </row>
    <row r="935" spans="1:2" x14ac:dyDescent="0.25">
      <c r="A935" t="s">
        <v>20</v>
      </c>
      <c r="B935">
        <v>1902</v>
      </c>
    </row>
    <row r="936" spans="1:2" x14ac:dyDescent="0.25">
      <c r="A936" t="s">
        <v>20</v>
      </c>
      <c r="B936">
        <v>105</v>
      </c>
    </row>
    <row r="937" spans="1:2" x14ac:dyDescent="0.25">
      <c r="A937" t="s">
        <v>20</v>
      </c>
      <c r="B937">
        <v>132</v>
      </c>
    </row>
    <row r="938" spans="1:2" hidden="1" x14ac:dyDescent="0.25">
      <c r="A938" t="s">
        <v>14</v>
      </c>
      <c r="B938">
        <v>21</v>
      </c>
    </row>
    <row r="939" spans="1:2" hidden="1" x14ac:dyDescent="0.25">
      <c r="A939" t="s">
        <v>74</v>
      </c>
      <c r="B939">
        <v>976</v>
      </c>
    </row>
    <row r="940" spans="1:2" x14ac:dyDescent="0.25">
      <c r="A940" t="s">
        <v>20</v>
      </c>
      <c r="B940">
        <v>96</v>
      </c>
    </row>
    <row r="941" spans="1:2" hidden="1" x14ac:dyDescent="0.25">
      <c r="A941" t="s">
        <v>14</v>
      </c>
      <c r="B941">
        <v>67</v>
      </c>
    </row>
    <row r="942" spans="1:2" hidden="1" x14ac:dyDescent="0.25">
      <c r="A942" t="s">
        <v>47</v>
      </c>
      <c r="B942">
        <v>66</v>
      </c>
    </row>
    <row r="943" spans="1:2" hidden="1" x14ac:dyDescent="0.25">
      <c r="A943" t="s">
        <v>14</v>
      </c>
      <c r="B943">
        <v>78</v>
      </c>
    </row>
    <row r="944" spans="1:2" hidden="1" x14ac:dyDescent="0.25">
      <c r="A944" t="s">
        <v>14</v>
      </c>
      <c r="B944">
        <v>67</v>
      </c>
    </row>
    <row r="945" spans="1:2" x14ac:dyDescent="0.25">
      <c r="A945" t="s">
        <v>20</v>
      </c>
      <c r="B945">
        <v>114</v>
      </c>
    </row>
    <row r="946" spans="1:2" hidden="1" x14ac:dyDescent="0.25">
      <c r="A946" t="s">
        <v>14</v>
      </c>
      <c r="B946">
        <v>263</v>
      </c>
    </row>
    <row r="947" spans="1:2" hidden="1" x14ac:dyDescent="0.25">
      <c r="A947" t="s">
        <v>14</v>
      </c>
      <c r="B947">
        <v>1691</v>
      </c>
    </row>
    <row r="948" spans="1:2" hidden="1" x14ac:dyDescent="0.25">
      <c r="A948" t="s">
        <v>14</v>
      </c>
      <c r="B948">
        <v>181</v>
      </c>
    </row>
    <row r="949" spans="1:2" hidden="1" x14ac:dyDescent="0.25">
      <c r="A949" t="s">
        <v>14</v>
      </c>
      <c r="B949">
        <v>13</v>
      </c>
    </row>
    <row r="950" spans="1:2" hidden="1" x14ac:dyDescent="0.25">
      <c r="A950" t="s">
        <v>74</v>
      </c>
      <c r="B950">
        <v>160</v>
      </c>
    </row>
    <row r="951" spans="1:2" x14ac:dyDescent="0.25">
      <c r="A951" t="s">
        <v>20</v>
      </c>
      <c r="B951">
        <v>203</v>
      </c>
    </row>
    <row r="952" spans="1:2" hidden="1" x14ac:dyDescent="0.25">
      <c r="A952" t="s">
        <v>14</v>
      </c>
      <c r="B952">
        <v>1</v>
      </c>
    </row>
    <row r="953" spans="1:2" x14ac:dyDescent="0.25">
      <c r="A953" t="s">
        <v>20</v>
      </c>
      <c r="B953">
        <v>1559</v>
      </c>
    </row>
    <row r="954" spans="1:2" hidden="1" x14ac:dyDescent="0.25">
      <c r="A954" t="s">
        <v>74</v>
      </c>
      <c r="B954">
        <v>2266</v>
      </c>
    </row>
    <row r="955" spans="1:2" hidden="1" x14ac:dyDescent="0.25">
      <c r="A955" t="s">
        <v>14</v>
      </c>
      <c r="B955">
        <v>21</v>
      </c>
    </row>
    <row r="956" spans="1:2" x14ac:dyDescent="0.25">
      <c r="A956" t="s">
        <v>20</v>
      </c>
      <c r="B956">
        <v>1548</v>
      </c>
    </row>
    <row r="957" spans="1:2" x14ac:dyDescent="0.25">
      <c r="A957" t="s">
        <v>20</v>
      </c>
      <c r="B957">
        <v>80</v>
      </c>
    </row>
    <row r="958" spans="1:2" hidden="1" x14ac:dyDescent="0.25">
      <c r="A958" t="s">
        <v>14</v>
      </c>
      <c r="B958">
        <v>830</v>
      </c>
    </row>
    <row r="959" spans="1:2" x14ac:dyDescent="0.25">
      <c r="A959" t="s">
        <v>20</v>
      </c>
      <c r="B959">
        <v>131</v>
      </c>
    </row>
    <row r="960" spans="1:2" x14ac:dyDescent="0.25">
      <c r="A960" t="s">
        <v>20</v>
      </c>
      <c r="B960">
        <v>112</v>
      </c>
    </row>
    <row r="961" spans="1:2" hidden="1" x14ac:dyDescent="0.25">
      <c r="A961" t="s">
        <v>14</v>
      </c>
      <c r="B961">
        <v>130</v>
      </c>
    </row>
    <row r="962" spans="1:2" hidden="1" x14ac:dyDescent="0.25">
      <c r="A962" t="s">
        <v>14</v>
      </c>
      <c r="B962">
        <v>55</v>
      </c>
    </row>
    <row r="963" spans="1:2" x14ac:dyDescent="0.25">
      <c r="A963" t="s">
        <v>20</v>
      </c>
      <c r="B963">
        <v>155</v>
      </c>
    </row>
    <row r="964" spans="1:2" x14ac:dyDescent="0.25">
      <c r="A964" t="s">
        <v>20</v>
      </c>
      <c r="B964">
        <v>266</v>
      </c>
    </row>
    <row r="965" spans="1:2" hidden="1" x14ac:dyDescent="0.25">
      <c r="A965" t="s">
        <v>14</v>
      </c>
      <c r="B965">
        <v>114</v>
      </c>
    </row>
    <row r="966" spans="1:2" x14ac:dyDescent="0.25">
      <c r="A966" t="s">
        <v>20</v>
      </c>
      <c r="B966">
        <v>155</v>
      </c>
    </row>
    <row r="967" spans="1:2" x14ac:dyDescent="0.25">
      <c r="A967" t="s">
        <v>20</v>
      </c>
      <c r="B967">
        <v>207</v>
      </c>
    </row>
    <row r="968" spans="1:2" x14ac:dyDescent="0.25">
      <c r="A968" t="s">
        <v>20</v>
      </c>
      <c r="B968">
        <v>245</v>
      </c>
    </row>
    <row r="969" spans="1:2" x14ac:dyDescent="0.25">
      <c r="A969" t="s">
        <v>20</v>
      </c>
      <c r="B969">
        <v>1573</v>
      </c>
    </row>
    <row r="970" spans="1:2" x14ac:dyDescent="0.25">
      <c r="A970" t="s">
        <v>20</v>
      </c>
      <c r="B970">
        <v>114</v>
      </c>
    </row>
    <row r="971" spans="1:2" x14ac:dyDescent="0.25">
      <c r="A971" t="s">
        <v>20</v>
      </c>
      <c r="B971">
        <v>93</v>
      </c>
    </row>
    <row r="972" spans="1:2" hidden="1" x14ac:dyDescent="0.25">
      <c r="A972" t="s">
        <v>14</v>
      </c>
      <c r="B972">
        <v>594</v>
      </c>
    </row>
    <row r="973" spans="1:2" hidden="1" x14ac:dyDescent="0.25">
      <c r="A973" t="s">
        <v>14</v>
      </c>
      <c r="B973">
        <v>24</v>
      </c>
    </row>
    <row r="974" spans="1:2" x14ac:dyDescent="0.25">
      <c r="A974" t="s">
        <v>20</v>
      </c>
      <c r="B974">
        <v>1681</v>
      </c>
    </row>
    <row r="975" spans="1:2" hidden="1" x14ac:dyDescent="0.25">
      <c r="A975" t="s">
        <v>14</v>
      </c>
      <c r="B975">
        <v>252</v>
      </c>
    </row>
    <row r="976" spans="1:2" x14ac:dyDescent="0.25">
      <c r="A976" t="s">
        <v>20</v>
      </c>
      <c r="B976">
        <v>32</v>
      </c>
    </row>
    <row r="977" spans="1:2" x14ac:dyDescent="0.25">
      <c r="A977" t="s">
        <v>20</v>
      </c>
      <c r="B977">
        <v>135</v>
      </c>
    </row>
    <row r="978" spans="1:2" x14ac:dyDescent="0.25">
      <c r="A978" t="s">
        <v>20</v>
      </c>
      <c r="B978">
        <v>140</v>
      </c>
    </row>
    <row r="979" spans="1:2" hidden="1" x14ac:dyDescent="0.25">
      <c r="A979" t="s">
        <v>14</v>
      </c>
      <c r="B979">
        <v>67</v>
      </c>
    </row>
    <row r="980" spans="1:2" x14ac:dyDescent="0.25">
      <c r="A980" t="s">
        <v>20</v>
      </c>
      <c r="B980">
        <v>92</v>
      </c>
    </row>
    <row r="981" spans="1:2" x14ac:dyDescent="0.25">
      <c r="A981" t="s">
        <v>20</v>
      </c>
      <c r="B981">
        <v>1015</v>
      </c>
    </row>
    <row r="982" spans="1:2" hidden="1" x14ac:dyDescent="0.25">
      <c r="A982" t="s">
        <v>14</v>
      </c>
      <c r="B982">
        <v>742</v>
      </c>
    </row>
    <row r="983" spans="1:2" x14ac:dyDescent="0.25">
      <c r="A983" t="s">
        <v>20</v>
      </c>
      <c r="B983">
        <v>323</v>
      </c>
    </row>
    <row r="984" spans="1:2" hidden="1" x14ac:dyDescent="0.25">
      <c r="A984" t="s">
        <v>14</v>
      </c>
      <c r="B984">
        <v>75</v>
      </c>
    </row>
    <row r="985" spans="1:2" x14ac:dyDescent="0.25">
      <c r="A985" t="s">
        <v>20</v>
      </c>
      <c r="B985">
        <v>2326</v>
      </c>
    </row>
    <row r="986" spans="1:2" x14ac:dyDescent="0.25">
      <c r="A986" t="s">
        <v>20</v>
      </c>
      <c r="B986">
        <v>381</v>
      </c>
    </row>
    <row r="987" spans="1:2" hidden="1" x14ac:dyDescent="0.25">
      <c r="A987" t="s">
        <v>14</v>
      </c>
      <c r="B987">
        <v>4405</v>
      </c>
    </row>
    <row r="988" spans="1:2" hidden="1" x14ac:dyDescent="0.25">
      <c r="A988" t="s">
        <v>14</v>
      </c>
      <c r="B988">
        <v>92</v>
      </c>
    </row>
    <row r="989" spans="1:2" x14ac:dyDescent="0.25">
      <c r="A989" t="s">
        <v>20</v>
      </c>
      <c r="B989">
        <v>480</v>
      </c>
    </row>
    <row r="990" spans="1:2" hidden="1" x14ac:dyDescent="0.25">
      <c r="A990" t="s">
        <v>14</v>
      </c>
      <c r="B990">
        <v>64</v>
      </c>
    </row>
    <row r="991" spans="1:2" x14ac:dyDescent="0.25">
      <c r="A991" t="s">
        <v>20</v>
      </c>
      <c r="B991">
        <v>226</v>
      </c>
    </row>
    <row r="992" spans="1:2" hidden="1" x14ac:dyDescent="0.25">
      <c r="A992" t="s">
        <v>14</v>
      </c>
      <c r="B992">
        <v>64</v>
      </c>
    </row>
    <row r="993" spans="1:5" x14ac:dyDescent="0.25">
      <c r="A993" t="s">
        <v>20</v>
      </c>
      <c r="B993">
        <v>241</v>
      </c>
    </row>
    <row r="994" spans="1:5" x14ac:dyDescent="0.25">
      <c r="A994" t="s">
        <v>20</v>
      </c>
      <c r="B994">
        <v>132</v>
      </c>
    </row>
    <row r="995" spans="1:5" hidden="1" x14ac:dyDescent="0.25">
      <c r="A995" t="s">
        <v>74</v>
      </c>
      <c r="B995">
        <v>75</v>
      </c>
    </row>
    <row r="996" spans="1:5" hidden="1" x14ac:dyDescent="0.25">
      <c r="A996" t="s">
        <v>14</v>
      </c>
      <c r="B996">
        <v>842</v>
      </c>
    </row>
    <row r="997" spans="1:5" x14ac:dyDescent="0.25">
      <c r="A997" t="s">
        <v>20</v>
      </c>
      <c r="B997">
        <v>2043</v>
      </c>
    </row>
    <row r="998" spans="1:5" hidden="1" x14ac:dyDescent="0.25">
      <c r="A998" t="s">
        <v>14</v>
      </c>
      <c r="B998">
        <v>112</v>
      </c>
    </row>
    <row r="999" spans="1:5" hidden="1" x14ac:dyDescent="0.25">
      <c r="A999" t="s">
        <v>74</v>
      </c>
      <c r="B999">
        <v>139</v>
      </c>
    </row>
    <row r="1000" spans="1:5" hidden="1" x14ac:dyDescent="0.25">
      <c r="A1000" t="s">
        <v>14</v>
      </c>
      <c r="B1000">
        <v>374</v>
      </c>
    </row>
    <row r="1001" spans="1:5" hidden="1" x14ac:dyDescent="0.25">
      <c r="A1001" t="s">
        <v>74</v>
      </c>
      <c r="B1001">
        <v>1122</v>
      </c>
      <c r="D1001" t="s">
        <v>74</v>
      </c>
      <c r="E1001">
        <v>1122</v>
      </c>
    </row>
  </sheetData>
  <conditionalFormatting sqref="A1">
    <cfRule type="containsText" dxfId="23" priority="13" operator="containsText" text="canceled">
      <formula>NOT(ISERROR(SEARCH("canceled",A1)))</formula>
    </cfRule>
    <cfRule type="containsText" dxfId="22" priority="14" operator="containsText" text="live">
      <formula>NOT(ISERROR(SEARCH("live",A1)))</formula>
    </cfRule>
    <cfRule type="containsText" dxfId="21" priority="15" operator="containsText" text="successful">
      <formula>NOT(ISERROR(SEARCH("successful",A1)))</formula>
    </cfRule>
    <cfRule type="containsText" dxfId="20" priority="16" operator="containsText" text="failed">
      <formula>NOT(ISERROR(SEARCH("failed",A1)))</formula>
    </cfRule>
  </conditionalFormatting>
  <conditionalFormatting sqref="A2:A1048576">
    <cfRule type="containsText" dxfId="19" priority="17" operator="containsText" text="canceled">
      <formula>NOT(ISERROR(SEARCH("canceled",A2)))</formula>
    </cfRule>
    <cfRule type="containsText" dxfId="18" priority="18" operator="containsText" text="live">
      <formula>NOT(ISERROR(SEARCH("live",A2)))</formula>
    </cfRule>
    <cfRule type="containsText" dxfId="17" priority="19" operator="containsText" text="successful">
      <formula>NOT(ISERROR(SEARCH("successful",A2)))</formula>
    </cfRule>
    <cfRule type="containsText" dxfId="16" priority="20" operator="containsText" text="failed">
      <formula>NOT(ISERROR(SEARCH("failed",A2)))</formula>
    </cfRule>
  </conditionalFormatting>
  <conditionalFormatting sqref="D1:D1048576">
    <cfRule type="containsText" dxfId="15" priority="1" operator="containsText" text="canceled">
      <formula>NOT(ISERROR(SEARCH("canceled",D1)))</formula>
    </cfRule>
    <cfRule type="containsText" dxfId="14" priority="2" operator="containsText" text="live">
      <formula>NOT(ISERROR(SEARCH("live",D1)))</formula>
    </cfRule>
    <cfRule type="containsText" dxfId="13" priority="3" operator="containsText" text="successful">
      <formula>NOT(ISERROR(SEARCH("successful",D1)))</formula>
    </cfRule>
    <cfRule type="containsText" dxfId="12" priority="4" operator="containsText" text="failed">
      <formula>NOT(ISERROR(SEARCH("failed",D1)))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F069-23C7-4F15-9F41-A35B4AC1F938}">
  <dimension ref="A1:B1001"/>
  <sheetViews>
    <sheetView workbookViewId="0">
      <selection activeCell="E52" sqref="E52"/>
    </sheetView>
  </sheetViews>
  <sheetFormatPr defaultRowHeight="15.75" x14ac:dyDescent="0.25"/>
  <cols>
    <col min="1" max="1" width="10.375" customWidth="1"/>
    <col min="2" max="2" width="15.25" customWidth="1"/>
  </cols>
  <sheetData>
    <row r="1" spans="1:2" x14ac:dyDescent="0.25">
      <c r="A1" s="1" t="s">
        <v>4</v>
      </c>
      <c r="B1" s="1" t="s">
        <v>5</v>
      </c>
    </row>
    <row r="2" spans="1:2" x14ac:dyDescent="0.25">
      <c r="A2" t="s">
        <v>14</v>
      </c>
    </row>
    <row r="3" spans="1:2" hidden="1" x14ac:dyDescent="0.25">
      <c r="A3" t="s">
        <v>20</v>
      </c>
      <c r="B3">
        <v>158</v>
      </c>
    </row>
    <row r="4" spans="1:2" hidden="1" x14ac:dyDescent="0.25">
      <c r="A4" t="s">
        <v>20</v>
      </c>
      <c r="B4">
        <v>1425</v>
      </c>
    </row>
    <row r="5" spans="1:2" x14ac:dyDescent="0.25">
      <c r="A5" t="s">
        <v>14</v>
      </c>
      <c r="B5">
        <v>24</v>
      </c>
    </row>
    <row r="6" spans="1:2" x14ac:dyDescent="0.25">
      <c r="A6" t="s">
        <v>14</v>
      </c>
      <c r="B6">
        <v>53</v>
      </c>
    </row>
    <row r="7" spans="1:2" hidden="1" x14ac:dyDescent="0.25">
      <c r="A7" t="s">
        <v>20</v>
      </c>
      <c r="B7">
        <v>174</v>
      </c>
    </row>
    <row r="8" spans="1:2" x14ac:dyDescent="0.25">
      <c r="A8" t="s">
        <v>14</v>
      </c>
      <c r="B8">
        <v>18</v>
      </c>
    </row>
    <row r="9" spans="1:2" hidden="1" x14ac:dyDescent="0.25">
      <c r="A9" t="s">
        <v>20</v>
      </c>
      <c r="B9">
        <v>227</v>
      </c>
    </row>
    <row r="10" spans="1:2" hidden="1" x14ac:dyDescent="0.25">
      <c r="A10" t="s">
        <v>47</v>
      </c>
      <c r="B10">
        <v>708</v>
      </c>
    </row>
    <row r="11" spans="1:2" x14ac:dyDescent="0.25">
      <c r="A11" t="s">
        <v>14</v>
      </c>
      <c r="B11">
        <v>44</v>
      </c>
    </row>
    <row r="12" spans="1:2" hidden="1" x14ac:dyDescent="0.25">
      <c r="A12" t="s">
        <v>20</v>
      </c>
      <c r="B12">
        <v>220</v>
      </c>
    </row>
    <row r="13" spans="1:2" x14ac:dyDescent="0.25">
      <c r="A13" t="s">
        <v>14</v>
      </c>
      <c r="B13">
        <v>27</v>
      </c>
    </row>
    <row r="14" spans="1:2" x14ac:dyDescent="0.25">
      <c r="A14" t="s">
        <v>14</v>
      </c>
      <c r="B14">
        <v>55</v>
      </c>
    </row>
    <row r="15" spans="1:2" hidden="1" x14ac:dyDescent="0.25">
      <c r="A15" t="s">
        <v>20</v>
      </c>
      <c r="B15">
        <v>98</v>
      </c>
    </row>
    <row r="16" spans="1:2" x14ac:dyDescent="0.25">
      <c r="A16" t="s">
        <v>14</v>
      </c>
      <c r="B16">
        <v>200</v>
      </c>
    </row>
    <row r="17" spans="1:2" x14ac:dyDescent="0.25">
      <c r="A17" t="s">
        <v>14</v>
      </c>
      <c r="B17">
        <v>452</v>
      </c>
    </row>
    <row r="18" spans="1:2" hidden="1" x14ac:dyDescent="0.25">
      <c r="A18" t="s">
        <v>20</v>
      </c>
      <c r="B18">
        <v>100</v>
      </c>
    </row>
    <row r="19" spans="1:2" hidden="1" x14ac:dyDescent="0.25">
      <c r="A19" t="s">
        <v>20</v>
      </c>
      <c r="B19">
        <v>1249</v>
      </c>
    </row>
    <row r="20" spans="1:2" hidden="1" x14ac:dyDescent="0.25">
      <c r="A20" t="s">
        <v>74</v>
      </c>
      <c r="B20">
        <v>135</v>
      </c>
    </row>
    <row r="21" spans="1:2" x14ac:dyDescent="0.25">
      <c r="A21" t="s">
        <v>14</v>
      </c>
      <c r="B21">
        <v>674</v>
      </c>
    </row>
    <row r="22" spans="1:2" hidden="1" x14ac:dyDescent="0.25">
      <c r="A22" t="s">
        <v>20</v>
      </c>
      <c r="B22">
        <v>1396</v>
      </c>
    </row>
    <row r="23" spans="1:2" x14ac:dyDescent="0.25">
      <c r="A23" t="s">
        <v>14</v>
      </c>
      <c r="B23">
        <v>558</v>
      </c>
    </row>
    <row r="24" spans="1:2" hidden="1" x14ac:dyDescent="0.25">
      <c r="A24" t="s">
        <v>20</v>
      </c>
      <c r="B24">
        <v>890</v>
      </c>
    </row>
    <row r="25" spans="1:2" hidden="1" x14ac:dyDescent="0.25">
      <c r="A25" t="s">
        <v>20</v>
      </c>
      <c r="B25">
        <v>142</v>
      </c>
    </row>
    <row r="26" spans="1:2" hidden="1" x14ac:dyDescent="0.25">
      <c r="A26" t="s">
        <v>20</v>
      </c>
      <c r="B26">
        <v>2673</v>
      </c>
    </row>
    <row r="27" spans="1:2" hidden="1" x14ac:dyDescent="0.25">
      <c r="A27" t="s">
        <v>20</v>
      </c>
      <c r="B27">
        <v>163</v>
      </c>
    </row>
    <row r="28" spans="1:2" hidden="1" x14ac:dyDescent="0.25">
      <c r="A28" t="s">
        <v>74</v>
      </c>
      <c r="B28">
        <v>1480</v>
      </c>
    </row>
    <row r="29" spans="1:2" x14ac:dyDescent="0.25">
      <c r="A29" t="s">
        <v>14</v>
      </c>
      <c r="B29">
        <v>15</v>
      </c>
    </row>
    <row r="30" spans="1:2" hidden="1" x14ac:dyDescent="0.25">
      <c r="A30" t="s">
        <v>20</v>
      </c>
      <c r="B30">
        <v>2220</v>
      </c>
    </row>
    <row r="31" spans="1:2" hidden="1" x14ac:dyDescent="0.25">
      <c r="A31" t="s">
        <v>20</v>
      </c>
      <c r="B31">
        <v>1606</v>
      </c>
    </row>
    <row r="32" spans="1:2" hidden="1" x14ac:dyDescent="0.25">
      <c r="A32" t="s">
        <v>20</v>
      </c>
      <c r="B32">
        <v>129</v>
      </c>
    </row>
    <row r="33" spans="1:2" hidden="1" x14ac:dyDescent="0.25">
      <c r="A33" t="s">
        <v>20</v>
      </c>
      <c r="B33">
        <v>226</v>
      </c>
    </row>
    <row r="34" spans="1:2" x14ac:dyDescent="0.25">
      <c r="A34" t="s">
        <v>14</v>
      </c>
      <c r="B34">
        <v>2307</v>
      </c>
    </row>
    <row r="35" spans="1:2" hidden="1" x14ac:dyDescent="0.25">
      <c r="A35" t="s">
        <v>20</v>
      </c>
      <c r="B35">
        <v>5419</v>
      </c>
    </row>
    <row r="36" spans="1:2" hidden="1" x14ac:dyDescent="0.25">
      <c r="A36" t="s">
        <v>20</v>
      </c>
      <c r="B36">
        <v>165</v>
      </c>
    </row>
    <row r="37" spans="1:2" hidden="1" x14ac:dyDescent="0.25">
      <c r="A37" t="s">
        <v>20</v>
      </c>
      <c r="B37">
        <v>1965</v>
      </c>
    </row>
    <row r="38" spans="1:2" hidden="1" x14ac:dyDescent="0.25">
      <c r="A38" t="s">
        <v>20</v>
      </c>
      <c r="B38">
        <v>16</v>
      </c>
    </row>
    <row r="39" spans="1:2" hidden="1" x14ac:dyDescent="0.25">
      <c r="A39" t="s">
        <v>20</v>
      </c>
      <c r="B39">
        <v>107</v>
      </c>
    </row>
    <row r="40" spans="1:2" hidden="1" x14ac:dyDescent="0.25">
      <c r="A40" t="s">
        <v>20</v>
      </c>
      <c r="B40">
        <v>134</v>
      </c>
    </row>
    <row r="41" spans="1:2" x14ac:dyDescent="0.25">
      <c r="A41" t="s">
        <v>14</v>
      </c>
      <c r="B41">
        <v>88</v>
      </c>
    </row>
    <row r="42" spans="1:2" hidden="1" x14ac:dyDescent="0.25">
      <c r="A42" t="s">
        <v>20</v>
      </c>
      <c r="B42">
        <v>198</v>
      </c>
    </row>
    <row r="43" spans="1:2" hidden="1" x14ac:dyDescent="0.25">
      <c r="A43" t="s">
        <v>20</v>
      </c>
      <c r="B43">
        <v>111</v>
      </c>
    </row>
    <row r="44" spans="1:2" hidden="1" x14ac:dyDescent="0.25">
      <c r="A44" t="s">
        <v>20</v>
      </c>
      <c r="B44">
        <v>222</v>
      </c>
    </row>
    <row r="45" spans="1:2" hidden="1" x14ac:dyDescent="0.25">
      <c r="A45" t="s">
        <v>20</v>
      </c>
      <c r="B45">
        <v>6212</v>
      </c>
    </row>
    <row r="46" spans="1:2" hidden="1" x14ac:dyDescent="0.25">
      <c r="A46" t="s">
        <v>20</v>
      </c>
      <c r="B46">
        <v>98</v>
      </c>
    </row>
    <row r="47" spans="1:2" x14ac:dyDescent="0.25">
      <c r="A47" t="s">
        <v>14</v>
      </c>
      <c r="B47">
        <v>48</v>
      </c>
    </row>
    <row r="48" spans="1:2" hidden="1" x14ac:dyDescent="0.25">
      <c r="A48" t="s">
        <v>20</v>
      </c>
      <c r="B48">
        <v>92</v>
      </c>
    </row>
    <row r="49" spans="1:2" hidden="1" x14ac:dyDescent="0.25">
      <c r="A49" t="s">
        <v>20</v>
      </c>
      <c r="B49">
        <v>149</v>
      </c>
    </row>
    <row r="50" spans="1:2" hidden="1" x14ac:dyDescent="0.25">
      <c r="A50" t="s">
        <v>20</v>
      </c>
      <c r="B50">
        <v>2431</v>
      </c>
    </row>
    <row r="51" spans="1:2" hidden="1" x14ac:dyDescent="0.25">
      <c r="A51" t="s">
        <v>20</v>
      </c>
      <c r="B51">
        <v>303</v>
      </c>
    </row>
    <row r="52" spans="1:2" x14ac:dyDescent="0.25">
      <c r="A52" t="s">
        <v>14</v>
      </c>
      <c r="B52">
        <v>1</v>
      </c>
    </row>
    <row r="53" spans="1:2" x14ac:dyDescent="0.25">
      <c r="A53" t="s">
        <v>14</v>
      </c>
      <c r="B53">
        <v>1467</v>
      </c>
    </row>
    <row r="54" spans="1:2" x14ac:dyDescent="0.25">
      <c r="A54" t="s">
        <v>14</v>
      </c>
      <c r="B54">
        <v>75</v>
      </c>
    </row>
    <row r="55" spans="1:2" hidden="1" x14ac:dyDescent="0.25">
      <c r="A55" t="s">
        <v>20</v>
      </c>
      <c r="B55">
        <v>209</v>
      </c>
    </row>
    <row r="56" spans="1:2" x14ac:dyDescent="0.25">
      <c r="A56" t="s">
        <v>14</v>
      </c>
      <c r="B56">
        <v>120</v>
      </c>
    </row>
    <row r="57" spans="1:2" hidden="1" x14ac:dyDescent="0.25">
      <c r="A57" t="s">
        <v>20</v>
      </c>
      <c r="B57">
        <v>131</v>
      </c>
    </row>
    <row r="58" spans="1:2" hidden="1" x14ac:dyDescent="0.25">
      <c r="A58" t="s">
        <v>20</v>
      </c>
      <c r="B58">
        <v>164</v>
      </c>
    </row>
    <row r="59" spans="1:2" hidden="1" x14ac:dyDescent="0.25">
      <c r="A59" t="s">
        <v>20</v>
      </c>
      <c r="B59">
        <v>201</v>
      </c>
    </row>
    <row r="60" spans="1:2" hidden="1" x14ac:dyDescent="0.25">
      <c r="A60" t="s">
        <v>20</v>
      </c>
      <c r="B60">
        <v>211</v>
      </c>
    </row>
    <row r="61" spans="1:2" hidden="1" x14ac:dyDescent="0.25">
      <c r="A61" t="s">
        <v>20</v>
      </c>
      <c r="B61">
        <v>128</v>
      </c>
    </row>
    <row r="62" spans="1:2" hidden="1" x14ac:dyDescent="0.25">
      <c r="A62" t="s">
        <v>20</v>
      </c>
      <c r="B62">
        <v>1600</v>
      </c>
    </row>
    <row r="63" spans="1:2" x14ac:dyDescent="0.25">
      <c r="A63" t="s">
        <v>14</v>
      </c>
      <c r="B63">
        <v>2253</v>
      </c>
    </row>
    <row r="64" spans="1:2" hidden="1" x14ac:dyDescent="0.25">
      <c r="A64" t="s">
        <v>20</v>
      </c>
      <c r="B64">
        <v>249</v>
      </c>
    </row>
    <row r="65" spans="1:2" x14ac:dyDescent="0.25">
      <c r="A65" t="s">
        <v>14</v>
      </c>
      <c r="B65">
        <v>5</v>
      </c>
    </row>
    <row r="66" spans="1:2" x14ac:dyDescent="0.25">
      <c r="A66" t="s">
        <v>14</v>
      </c>
      <c r="B66">
        <v>38</v>
      </c>
    </row>
    <row r="67" spans="1:2" hidden="1" x14ac:dyDescent="0.25">
      <c r="A67" t="s">
        <v>20</v>
      </c>
      <c r="B67">
        <v>236</v>
      </c>
    </row>
    <row r="68" spans="1:2" x14ac:dyDescent="0.25">
      <c r="A68" t="s">
        <v>14</v>
      </c>
      <c r="B68">
        <v>12</v>
      </c>
    </row>
    <row r="69" spans="1:2" hidden="1" x14ac:dyDescent="0.25">
      <c r="A69" t="s">
        <v>20</v>
      </c>
      <c r="B69">
        <v>4065</v>
      </c>
    </row>
    <row r="70" spans="1:2" hidden="1" x14ac:dyDescent="0.25">
      <c r="A70" t="s">
        <v>20</v>
      </c>
      <c r="B70">
        <v>246</v>
      </c>
    </row>
    <row r="71" spans="1:2" hidden="1" x14ac:dyDescent="0.25">
      <c r="A71" t="s">
        <v>74</v>
      </c>
      <c r="B71">
        <v>17</v>
      </c>
    </row>
    <row r="72" spans="1:2" hidden="1" x14ac:dyDescent="0.25">
      <c r="A72" t="s">
        <v>20</v>
      </c>
      <c r="B72">
        <v>2475</v>
      </c>
    </row>
    <row r="73" spans="1:2" hidden="1" x14ac:dyDescent="0.25">
      <c r="A73" t="s">
        <v>20</v>
      </c>
      <c r="B73">
        <v>76</v>
      </c>
    </row>
    <row r="74" spans="1:2" hidden="1" x14ac:dyDescent="0.25">
      <c r="A74" t="s">
        <v>20</v>
      </c>
      <c r="B74">
        <v>54</v>
      </c>
    </row>
    <row r="75" spans="1:2" hidden="1" x14ac:dyDescent="0.25">
      <c r="A75" t="s">
        <v>20</v>
      </c>
      <c r="B75">
        <v>88</v>
      </c>
    </row>
    <row r="76" spans="1:2" hidden="1" x14ac:dyDescent="0.25">
      <c r="A76" t="s">
        <v>20</v>
      </c>
      <c r="B76">
        <v>85</v>
      </c>
    </row>
    <row r="77" spans="1:2" hidden="1" x14ac:dyDescent="0.25">
      <c r="A77" t="s">
        <v>20</v>
      </c>
      <c r="B77">
        <v>170</v>
      </c>
    </row>
    <row r="78" spans="1:2" x14ac:dyDescent="0.25">
      <c r="A78" t="s">
        <v>14</v>
      </c>
      <c r="B78">
        <v>1684</v>
      </c>
    </row>
    <row r="79" spans="1:2" x14ac:dyDescent="0.25">
      <c r="A79" t="s">
        <v>14</v>
      </c>
      <c r="B79">
        <v>56</v>
      </c>
    </row>
    <row r="80" spans="1:2" hidden="1" x14ac:dyDescent="0.25">
      <c r="A80" t="s">
        <v>20</v>
      </c>
      <c r="B80">
        <v>330</v>
      </c>
    </row>
    <row r="81" spans="1:2" x14ac:dyDescent="0.25">
      <c r="A81" t="s">
        <v>14</v>
      </c>
      <c r="B81">
        <v>838</v>
      </c>
    </row>
    <row r="82" spans="1:2" hidden="1" x14ac:dyDescent="0.25">
      <c r="A82" t="s">
        <v>20</v>
      </c>
      <c r="B82">
        <v>127</v>
      </c>
    </row>
    <row r="83" spans="1:2" hidden="1" x14ac:dyDescent="0.25">
      <c r="A83" t="s">
        <v>20</v>
      </c>
      <c r="B83">
        <v>411</v>
      </c>
    </row>
    <row r="84" spans="1:2" hidden="1" x14ac:dyDescent="0.25">
      <c r="A84" t="s">
        <v>20</v>
      </c>
      <c r="B84">
        <v>180</v>
      </c>
    </row>
    <row r="85" spans="1:2" x14ac:dyDescent="0.25">
      <c r="A85" t="s">
        <v>14</v>
      </c>
      <c r="B85">
        <v>1000</v>
      </c>
    </row>
    <row r="86" spans="1:2" hidden="1" x14ac:dyDescent="0.25">
      <c r="A86" t="s">
        <v>20</v>
      </c>
      <c r="B86">
        <v>374</v>
      </c>
    </row>
    <row r="87" spans="1:2" hidden="1" x14ac:dyDescent="0.25">
      <c r="A87" t="s">
        <v>20</v>
      </c>
      <c r="B87">
        <v>71</v>
      </c>
    </row>
    <row r="88" spans="1:2" hidden="1" x14ac:dyDescent="0.25">
      <c r="A88" t="s">
        <v>20</v>
      </c>
      <c r="B88">
        <v>203</v>
      </c>
    </row>
    <row r="89" spans="1:2" x14ac:dyDescent="0.25">
      <c r="A89" t="s">
        <v>14</v>
      </c>
      <c r="B89">
        <v>1482</v>
      </c>
    </row>
    <row r="90" spans="1:2" hidden="1" x14ac:dyDescent="0.25">
      <c r="A90" t="s">
        <v>20</v>
      </c>
      <c r="B90">
        <v>113</v>
      </c>
    </row>
    <row r="91" spans="1:2" hidden="1" x14ac:dyDescent="0.25">
      <c r="A91" t="s">
        <v>20</v>
      </c>
      <c r="B91">
        <v>96</v>
      </c>
    </row>
    <row r="92" spans="1:2" x14ac:dyDescent="0.25">
      <c r="A92" t="s">
        <v>14</v>
      </c>
      <c r="B92">
        <v>106</v>
      </c>
    </row>
    <row r="93" spans="1:2" x14ac:dyDescent="0.25">
      <c r="A93" t="s">
        <v>14</v>
      </c>
      <c r="B93">
        <v>679</v>
      </c>
    </row>
    <row r="94" spans="1:2" hidden="1" x14ac:dyDescent="0.25">
      <c r="A94" t="s">
        <v>20</v>
      </c>
      <c r="B94">
        <v>498</v>
      </c>
    </row>
    <row r="95" spans="1:2" hidden="1" x14ac:dyDescent="0.25">
      <c r="A95" t="s">
        <v>74</v>
      </c>
      <c r="B95">
        <v>610</v>
      </c>
    </row>
    <row r="96" spans="1:2" hidden="1" x14ac:dyDescent="0.25">
      <c r="A96" t="s">
        <v>20</v>
      </c>
      <c r="B96">
        <v>180</v>
      </c>
    </row>
    <row r="97" spans="1:2" hidden="1" x14ac:dyDescent="0.25">
      <c r="A97" t="s">
        <v>20</v>
      </c>
      <c r="B97">
        <v>27</v>
      </c>
    </row>
    <row r="98" spans="1:2" hidden="1" x14ac:dyDescent="0.25">
      <c r="A98" t="s">
        <v>20</v>
      </c>
      <c r="B98">
        <v>2331</v>
      </c>
    </row>
    <row r="99" spans="1:2" hidden="1" x14ac:dyDescent="0.25">
      <c r="A99" t="s">
        <v>20</v>
      </c>
      <c r="B99">
        <v>113</v>
      </c>
    </row>
    <row r="100" spans="1:2" x14ac:dyDescent="0.25">
      <c r="A100" t="s">
        <v>14</v>
      </c>
      <c r="B100">
        <v>1220</v>
      </c>
    </row>
    <row r="101" spans="1:2" hidden="1" x14ac:dyDescent="0.25">
      <c r="A101" t="s">
        <v>20</v>
      </c>
      <c r="B101">
        <v>164</v>
      </c>
    </row>
    <row r="102" spans="1:2" x14ac:dyDescent="0.25">
      <c r="A102" t="s">
        <v>14</v>
      </c>
      <c r="B102">
        <v>1</v>
      </c>
    </row>
    <row r="103" spans="1:2" hidden="1" x14ac:dyDescent="0.25">
      <c r="A103" t="s">
        <v>20</v>
      </c>
      <c r="B103">
        <v>164</v>
      </c>
    </row>
    <row r="104" spans="1:2" hidden="1" x14ac:dyDescent="0.25">
      <c r="A104" t="s">
        <v>20</v>
      </c>
      <c r="B104">
        <v>336</v>
      </c>
    </row>
    <row r="105" spans="1:2" x14ac:dyDescent="0.25">
      <c r="A105" t="s">
        <v>14</v>
      </c>
      <c r="B105">
        <v>37</v>
      </c>
    </row>
    <row r="106" spans="1:2" hidden="1" x14ac:dyDescent="0.25">
      <c r="A106" t="s">
        <v>20</v>
      </c>
      <c r="B106">
        <v>1917</v>
      </c>
    </row>
    <row r="107" spans="1:2" hidden="1" x14ac:dyDescent="0.25">
      <c r="A107" t="s">
        <v>20</v>
      </c>
      <c r="B107">
        <v>95</v>
      </c>
    </row>
    <row r="108" spans="1:2" hidden="1" x14ac:dyDescent="0.25">
      <c r="A108" t="s">
        <v>20</v>
      </c>
      <c r="B108">
        <v>147</v>
      </c>
    </row>
    <row r="109" spans="1:2" hidden="1" x14ac:dyDescent="0.25">
      <c r="A109" t="s">
        <v>20</v>
      </c>
      <c r="B109">
        <v>86</v>
      </c>
    </row>
    <row r="110" spans="1:2" hidden="1" x14ac:dyDescent="0.25">
      <c r="A110" t="s">
        <v>20</v>
      </c>
      <c r="B110">
        <v>83</v>
      </c>
    </row>
    <row r="111" spans="1:2" x14ac:dyDescent="0.25">
      <c r="A111" t="s">
        <v>14</v>
      </c>
      <c r="B111">
        <v>60</v>
      </c>
    </row>
    <row r="112" spans="1:2" x14ac:dyDescent="0.25">
      <c r="A112" t="s">
        <v>14</v>
      </c>
      <c r="B112">
        <v>296</v>
      </c>
    </row>
    <row r="113" spans="1:2" hidden="1" x14ac:dyDescent="0.25">
      <c r="A113" t="s">
        <v>20</v>
      </c>
      <c r="B113">
        <v>676</v>
      </c>
    </row>
    <row r="114" spans="1:2" hidden="1" x14ac:dyDescent="0.25">
      <c r="A114" t="s">
        <v>20</v>
      </c>
      <c r="B114">
        <v>361</v>
      </c>
    </row>
    <row r="115" spans="1:2" hidden="1" x14ac:dyDescent="0.25">
      <c r="A115" t="s">
        <v>20</v>
      </c>
      <c r="B115">
        <v>131</v>
      </c>
    </row>
    <row r="116" spans="1:2" hidden="1" x14ac:dyDescent="0.25">
      <c r="A116" t="s">
        <v>20</v>
      </c>
      <c r="B116">
        <v>126</v>
      </c>
    </row>
    <row r="117" spans="1:2" x14ac:dyDescent="0.25">
      <c r="A117" t="s">
        <v>14</v>
      </c>
      <c r="B117">
        <v>3304</v>
      </c>
    </row>
    <row r="118" spans="1:2" x14ac:dyDescent="0.25">
      <c r="A118" t="s">
        <v>14</v>
      </c>
      <c r="B118">
        <v>73</v>
      </c>
    </row>
    <row r="119" spans="1:2" hidden="1" x14ac:dyDescent="0.25">
      <c r="A119" t="s">
        <v>20</v>
      </c>
      <c r="B119">
        <v>275</v>
      </c>
    </row>
    <row r="120" spans="1:2" hidden="1" x14ac:dyDescent="0.25">
      <c r="A120" t="s">
        <v>20</v>
      </c>
      <c r="B120">
        <v>67</v>
      </c>
    </row>
    <row r="121" spans="1:2" hidden="1" x14ac:dyDescent="0.25">
      <c r="A121" t="s">
        <v>20</v>
      </c>
      <c r="B121">
        <v>154</v>
      </c>
    </row>
    <row r="122" spans="1:2" hidden="1" x14ac:dyDescent="0.25">
      <c r="A122" t="s">
        <v>20</v>
      </c>
      <c r="B122">
        <v>1782</v>
      </c>
    </row>
    <row r="123" spans="1:2" hidden="1" x14ac:dyDescent="0.25">
      <c r="A123" t="s">
        <v>20</v>
      </c>
      <c r="B123">
        <v>903</v>
      </c>
    </row>
    <row r="124" spans="1:2" x14ac:dyDescent="0.25">
      <c r="A124" t="s">
        <v>14</v>
      </c>
      <c r="B124">
        <v>3387</v>
      </c>
    </row>
    <row r="125" spans="1:2" x14ac:dyDescent="0.25">
      <c r="A125" t="s">
        <v>14</v>
      </c>
      <c r="B125">
        <v>662</v>
      </c>
    </row>
    <row r="126" spans="1:2" hidden="1" x14ac:dyDescent="0.25">
      <c r="A126" t="s">
        <v>20</v>
      </c>
      <c r="B126">
        <v>94</v>
      </c>
    </row>
    <row r="127" spans="1:2" hidden="1" x14ac:dyDescent="0.25">
      <c r="A127" t="s">
        <v>20</v>
      </c>
      <c r="B127">
        <v>180</v>
      </c>
    </row>
    <row r="128" spans="1:2" x14ac:dyDescent="0.25">
      <c r="A128" t="s">
        <v>14</v>
      </c>
      <c r="B128">
        <v>774</v>
      </c>
    </row>
    <row r="129" spans="1:2" x14ac:dyDescent="0.25">
      <c r="A129" t="s">
        <v>14</v>
      </c>
      <c r="B129">
        <v>672</v>
      </c>
    </row>
    <row r="130" spans="1:2" hidden="1" x14ac:dyDescent="0.25">
      <c r="A130" t="s">
        <v>74</v>
      </c>
      <c r="B130">
        <v>532</v>
      </c>
    </row>
    <row r="131" spans="1:2" hidden="1" x14ac:dyDescent="0.25">
      <c r="A131" t="s">
        <v>74</v>
      </c>
      <c r="B131">
        <v>55</v>
      </c>
    </row>
    <row r="132" spans="1:2" hidden="1" x14ac:dyDescent="0.25">
      <c r="A132" t="s">
        <v>20</v>
      </c>
      <c r="B132">
        <v>533</v>
      </c>
    </row>
    <row r="133" spans="1:2" hidden="1" x14ac:dyDescent="0.25">
      <c r="A133" t="s">
        <v>20</v>
      </c>
      <c r="B133">
        <v>2443</v>
      </c>
    </row>
    <row r="134" spans="1:2" hidden="1" x14ac:dyDescent="0.25">
      <c r="A134" t="s">
        <v>20</v>
      </c>
      <c r="B134">
        <v>89</v>
      </c>
    </row>
    <row r="135" spans="1:2" hidden="1" x14ac:dyDescent="0.25">
      <c r="A135" t="s">
        <v>20</v>
      </c>
      <c r="B135">
        <v>159</v>
      </c>
    </row>
    <row r="136" spans="1:2" x14ac:dyDescent="0.25">
      <c r="A136" t="s">
        <v>14</v>
      </c>
      <c r="B136">
        <v>940</v>
      </c>
    </row>
    <row r="137" spans="1:2" x14ac:dyDescent="0.25">
      <c r="A137" t="s">
        <v>14</v>
      </c>
      <c r="B137">
        <v>117</v>
      </c>
    </row>
    <row r="138" spans="1:2" hidden="1" x14ac:dyDescent="0.25">
      <c r="A138" t="s">
        <v>74</v>
      </c>
      <c r="B138">
        <v>58</v>
      </c>
    </row>
    <row r="139" spans="1:2" hidden="1" x14ac:dyDescent="0.25">
      <c r="A139" t="s">
        <v>20</v>
      </c>
      <c r="B139">
        <v>50</v>
      </c>
    </row>
    <row r="140" spans="1:2" x14ac:dyDescent="0.25">
      <c r="A140" t="s">
        <v>14</v>
      </c>
      <c r="B140">
        <v>115</v>
      </c>
    </row>
    <row r="141" spans="1:2" x14ac:dyDescent="0.25">
      <c r="A141" t="s">
        <v>14</v>
      </c>
      <c r="B141">
        <v>326</v>
      </c>
    </row>
    <row r="142" spans="1:2" hidden="1" x14ac:dyDescent="0.25">
      <c r="A142" t="s">
        <v>20</v>
      </c>
      <c r="B142">
        <v>186</v>
      </c>
    </row>
    <row r="143" spans="1:2" hidden="1" x14ac:dyDescent="0.25">
      <c r="A143" t="s">
        <v>20</v>
      </c>
      <c r="B143">
        <v>1071</v>
      </c>
    </row>
    <row r="144" spans="1:2" hidden="1" x14ac:dyDescent="0.25">
      <c r="A144" t="s">
        <v>20</v>
      </c>
      <c r="B144">
        <v>117</v>
      </c>
    </row>
    <row r="145" spans="1:2" hidden="1" x14ac:dyDescent="0.25">
      <c r="A145" t="s">
        <v>20</v>
      </c>
      <c r="B145">
        <v>70</v>
      </c>
    </row>
    <row r="146" spans="1:2" hidden="1" x14ac:dyDescent="0.25">
      <c r="A146" t="s">
        <v>20</v>
      </c>
      <c r="B146">
        <v>135</v>
      </c>
    </row>
    <row r="147" spans="1:2" hidden="1" x14ac:dyDescent="0.25">
      <c r="A147" t="s">
        <v>20</v>
      </c>
      <c r="B147">
        <v>768</v>
      </c>
    </row>
    <row r="148" spans="1:2" hidden="1" x14ac:dyDescent="0.25">
      <c r="A148" t="s">
        <v>74</v>
      </c>
      <c r="B148">
        <v>51</v>
      </c>
    </row>
    <row r="149" spans="1:2" hidden="1" x14ac:dyDescent="0.25">
      <c r="A149" t="s">
        <v>20</v>
      </c>
      <c r="B149">
        <v>199</v>
      </c>
    </row>
    <row r="150" spans="1:2" hidden="1" x14ac:dyDescent="0.25">
      <c r="A150" t="s">
        <v>20</v>
      </c>
      <c r="B150">
        <v>107</v>
      </c>
    </row>
    <row r="151" spans="1:2" hidden="1" x14ac:dyDescent="0.25">
      <c r="A151" t="s">
        <v>20</v>
      </c>
      <c r="B151">
        <v>195</v>
      </c>
    </row>
    <row r="152" spans="1:2" x14ac:dyDescent="0.25">
      <c r="A152" t="s">
        <v>14</v>
      </c>
      <c r="B152">
        <v>1</v>
      </c>
    </row>
    <row r="153" spans="1:2" x14ac:dyDescent="0.25">
      <c r="A153" t="s">
        <v>14</v>
      </c>
      <c r="B153">
        <v>1467</v>
      </c>
    </row>
    <row r="154" spans="1:2" hidden="1" x14ac:dyDescent="0.25">
      <c r="A154" t="s">
        <v>20</v>
      </c>
      <c r="B154">
        <v>3376</v>
      </c>
    </row>
    <row r="155" spans="1:2" x14ac:dyDescent="0.25">
      <c r="A155" t="s">
        <v>14</v>
      </c>
      <c r="B155">
        <v>5681</v>
      </c>
    </row>
    <row r="156" spans="1:2" x14ac:dyDescent="0.25">
      <c r="A156" t="s">
        <v>14</v>
      </c>
      <c r="B156">
        <v>1059</v>
      </c>
    </row>
    <row r="157" spans="1:2" x14ac:dyDescent="0.25">
      <c r="A157" t="s">
        <v>14</v>
      </c>
      <c r="B157">
        <v>1194</v>
      </c>
    </row>
    <row r="158" spans="1:2" hidden="1" x14ac:dyDescent="0.25">
      <c r="A158" t="s">
        <v>74</v>
      </c>
      <c r="B158">
        <v>379</v>
      </c>
    </row>
    <row r="159" spans="1:2" x14ac:dyDescent="0.25">
      <c r="A159" t="s">
        <v>14</v>
      </c>
      <c r="B159">
        <v>30</v>
      </c>
    </row>
    <row r="160" spans="1:2" hidden="1" x14ac:dyDescent="0.25">
      <c r="A160" t="s">
        <v>20</v>
      </c>
      <c r="B160">
        <v>41</v>
      </c>
    </row>
    <row r="161" spans="1:2" hidden="1" x14ac:dyDescent="0.25">
      <c r="A161" t="s">
        <v>20</v>
      </c>
      <c r="B161">
        <v>1821</v>
      </c>
    </row>
    <row r="162" spans="1:2" hidden="1" x14ac:dyDescent="0.25">
      <c r="A162" t="s">
        <v>20</v>
      </c>
      <c r="B162">
        <v>164</v>
      </c>
    </row>
    <row r="163" spans="1:2" x14ac:dyDescent="0.25">
      <c r="A163" t="s">
        <v>14</v>
      </c>
      <c r="B163">
        <v>75</v>
      </c>
    </row>
    <row r="164" spans="1:2" hidden="1" x14ac:dyDescent="0.25">
      <c r="A164" t="s">
        <v>20</v>
      </c>
      <c r="B164">
        <v>157</v>
      </c>
    </row>
    <row r="165" spans="1:2" hidden="1" x14ac:dyDescent="0.25">
      <c r="A165" t="s">
        <v>20</v>
      </c>
      <c r="B165">
        <v>246</v>
      </c>
    </row>
    <row r="166" spans="1:2" hidden="1" x14ac:dyDescent="0.25">
      <c r="A166" t="s">
        <v>20</v>
      </c>
      <c r="B166">
        <v>1396</v>
      </c>
    </row>
    <row r="167" spans="1:2" hidden="1" x14ac:dyDescent="0.25">
      <c r="A167" t="s">
        <v>20</v>
      </c>
      <c r="B167">
        <v>2506</v>
      </c>
    </row>
    <row r="168" spans="1:2" hidden="1" x14ac:dyDescent="0.25">
      <c r="A168" t="s">
        <v>20</v>
      </c>
      <c r="B168">
        <v>244</v>
      </c>
    </row>
    <row r="169" spans="1:2" hidden="1" x14ac:dyDescent="0.25">
      <c r="A169" t="s">
        <v>20</v>
      </c>
      <c r="B169">
        <v>146</v>
      </c>
    </row>
    <row r="170" spans="1:2" x14ac:dyDescent="0.25">
      <c r="A170" t="s">
        <v>14</v>
      </c>
      <c r="B170">
        <v>955</v>
      </c>
    </row>
    <row r="171" spans="1:2" hidden="1" x14ac:dyDescent="0.25">
      <c r="A171" t="s">
        <v>20</v>
      </c>
      <c r="B171">
        <v>1267</v>
      </c>
    </row>
    <row r="172" spans="1:2" x14ac:dyDescent="0.25">
      <c r="A172" t="s">
        <v>14</v>
      </c>
      <c r="B172">
        <v>67</v>
      </c>
    </row>
    <row r="173" spans="1:2" x14ac:dyDescent="0.25">
      <c r="A173" t="s">
        <v>14</v>
      </c>
      <c r="B173">
        <v>5</v>
      </c>
    </row>
    <row r="174" spans="1:2" x14ac:dyDescent="0.25">
      <c r="A174" t="s">
        <v>14</v>
      </c>
      <c r="B174">
        <v>26</v>
      </c>
    </row>
    <row r="175" spans="1:2" hidden="1" x14ac:dyDescent="0.25">
      <c r="A175" t="s">
        <v>20</v>
      </c>
      <c r="B175">
        <v>1561</v>
      </c>
    </row>
    <row r="176" spans="1:2" hidden="1" x14ac:dyDescent="0.25">
      <c r="A176" t="s">
        <v>20</v>
      </c>
      <c r="B176">
        <v>48</v>
      </c>
    </row>
    <row r="177" spans="1:2" x14ac:dyDescent="0.25">
      <c r="A177" t="s">
        <v>14</v>
      </c>
      <c r="B177">
        <v>1130</v>
      </c>
    </row>
    <row r="178" spans="1:2" x14ac:dyDescent="0.25">
      <c r="A178" t="s">
        <v>14</v>
      </c>
      <c r="B178">
        <v>782</v>
      </c>
    </row>
    <row r="179" spans="1:2" hidden="1" x14ac:dyDescent="0.25">
      <c r="A179" t="s">
        <v>20</v>
      </c>
      <c r="B179">
        <v>2739</v>
      </c>
    </row>
    <row r="180" spans="1:2" x14ac:dyDescent="0.25">
      <c r="A180" t="s">
        <v>14</v>
      </c>
      <c r="B180">
        <v>210</v>
      </c>
    </row>
    <row r="181" spans="1:2" hidden="1" x14ac:dyDescent="0.25">
      <c r="A181" t="s">
        <v>20</v>
      </c>
      <c r="B181">
        <v>3537</v>
      </c>
    </row>
    <row r="182" spans="1:2" hidden="1" x14ac:dyDescent="0.25">
      <c r="A182" t="s">
        <v>20</v>
      </c>
      <c r="B182">
        <v>2107</v>
      </c>
    </row>
    <row r="183" spans="1:2" x14ac:dyDescent="0.25">
      <c r="A183" t="s">
        <v>14</v>
      </c>
      <c r="B183">
        <v>136</v>
      </c>
    </row>
    <row r="184" spans="1:2" hidden="1" x14ac:dyDescent="0.25">
      <c r="A184" t="s">
        <v>20</v>
      </c>
      <c r="B184">
        <v>3318</v>
      </c>
    </row>
    <row r="185" spans="1:2" x14ac:dyDescent="0.25">
      <c r="A185" t="s">
        <v>14</v>
      </c>
      <c r="B185">
        <v>86</v>
      </c>
    </row>
    <row r="186" spans="1:2" hidden="1" x14ac:dyDescent="0.25">
      <c r="A186" t="s">
        <v>20</v>
      </c>
      <c r="B186">
        <v>340</v>
      </c>
    </row>
    <row r="187" spans="1:2" x14ac:dyDescent="0.25">
      <c r="A187" t="s">
        <v>14</v>
      </c>
      <c r="B187">
        <v>19</v>
      </c>
    </row>
    <row r="188" spans="1:2" x14ac:dyDescent="0.25">
      <c r="A188" t="s">
        <v>14</v>
      </c>
      <c r="B188">
        <v>886</v>
      </c>
    </row>
    <row r="189" spans="1:2" hidden="1" x14ac:dyDescent="0.25">
      <c r="A189" t="s">
        <v>20</v>
      </c>
      <c r="B189">
        <v>1442</v>
      </c>
    </row>
    <row r="190" spans="1:2" x14ac:dyDescent="0.25">
      <c r="A190" t="s">
        <v>14</v>
      </c>
      <c r="B190">
        <v>35</v>
      </c>
    </row>
    <row r="191" spans="1:2" hidden="1" x14ac:dyDescent="0.25">
      <c r="A191" t="s">
        <v>74</v>
      </c>
      <c r="B191">
        <v>441</v>
      </c>
    </row>
    <row r="192" spans="1:2" x14ac:dyDescent="0.25">
      <c r="A192" t="s">
        <v>14</v>
      </c>
      <c r="B192">
        <v>24</v>
      </c>
    </row>
    <row r="193" spans="1:2" x14ac:dyDescent="0.25">
      <c r="A193" t="s">
        <v>14</v>
      </c>
      <c r="B193">
        <v>86</v>
      </c>
    </row>
    <row r="194" spans="1:2" x14ac:dyDescent="0.25">
      <c r="A194" t="s">
        <v>14</v>
      </c>
      <c r="B194">
        <v>243</v>
      </c>
    </row>
    <row r="195" spans="1:2" x14ac:dyDescent="0.25">
      <c r="A195" t="s">
        <v>14</v>
      </c>
      <c r="B195">
        <v>65</v>
      </c>
    </row>
    <row r="196" spans="1:2" hidden="1" x14ac:dyDescent="0.25">
      <c r="A196" t="s">
        <v>20</v>
      </c>
      <c r="B196">
        <v>126</v>
      </c>
    </row>
    <row r="197" spans="1:2" hidden="1" x14ac:dyDescent="0.25">
      <c r="A197" t="s">
        <v>20</v>
      </c>
      <c r="B197">
        <v>524</v>
      </c>
    </row>
    <row r="198" spans="1:2" x14ac:dyDescent="0.25">
      <c r="A198" t="s">
        <v>14</v>
      </c>
      <c r="B198">
        <v>100</v>
      </c>
    </row>
    <row r="199" spans="1:2" hidden="1" x14ac:dyDescent="0.25">
      <c r="A199" t="s">
        <v>20</v>
      </c>
      <c r="B199">
        <v>1989</v>
      </c>
    </row>
    <row r="200" spans="1:2" x14ac:dyDescent="0.25">
      <c r="A200" t="s">
        <v>14</v>
      </c>
      <c r="B200">
        <v>168</v>
      </c>
    </row>
    <row r="201" spans="1:2" x14ac:dyDescent="0.25">
      <c r="A201" t="s">
        <v>14</v>
      </c>
      <c r="B201">
        <v>13</v>
      </c>
    </row>
    <row r="202" spans="1:2" x14ac:dyDescent="0.25">
      <c r="A202" t="s">
        <v>14</v>
      </c>
      <c r="B202">
        <v>1</v>
      </c>
    </row>
    <row r="203" spans="1:2" hidden="1" x14ac:dyDescent="0.25">
      <c r="A203" t="s">
        <v>20</v>
      </c>
      <c r="B203">
        <v>157</v>
      </c>
    </row>
    <row r="204" spans="1:2" hidden="1" x14ac:dyDescent="0.25">
      <c r="A204" t="s">
        <v>74</v>
      </c>
      <c r="B204">
        <v>82</v>
      </c>
    </row>
    <row r="205" spans="1:2" hidden="1" x14ac:dyDescent="0.25">
      <c r="A205" t="s">
        <v>20</v>
      </c>
      <c r="B205">
        <v>4498</v>
      </c>
    </row>
    <row r="206" spans="1:2" x14ac:dyDescent="0.25">
      <c r="A206" t="s">
        <v>14</v>
      </c>
      <c r="B206">
        <v>40</v>
      </c>
    </row>
    <row r="207" spans="1:2" hidden="1" x14ac:dyDescent="0.25">
      <c r="A207" t="s">
        <v>20</v>
      </c>
      <c r="B207">
        <v>80</v>
      </c>
    </row>
    <row r="208" spans="1:2" hidden="1" x14ac:dyDescent="0.25">
      <c r="A208" t="s">
        <v>74</v>
      </c>
      <c r="B208">
        <v>57</v>
      </c>
    </row>
    <row r="209" spans="1:2" hidden="1" x14ac:dyDescent="0.25">
      <c r="A209" t="s">
        <v>20</v>
      </c>
      <c r="B209">
        <v>43</v>
      </c>
    </row>
    <row r="210" spans="1:2" hidden="1" x14ac:dyDescent="0.25">
      <c r="A210" t="s">
        <v>20</v>
      </c>
      <c r="B210">
        <v>2053</v>
      </c>
    </row>
    <row r="211" spans="1:2" hidden="1" x14ac:dyDescent="0.25">
      <c r="A211" t="s">
        <v>47</v>
      </c>
      <c r="B211">
        <v>808</v>
      </c>
    </row>
    <row r="212" spans="1:2" x14ac:dyDescent="0.25">
      <c r="A212" t="s">
        <v>14</v>
      </c>
      <c r="B212">
        <v>226</v>
      </c>
    </row>
    <row r="213" spans="1:2" x14ac:dyDescent="0.25">
      <c r="A213" t="s">
        <v>14</v>
      </c>
      <c r="B213">
        <v>1625</v>
      </c>
    </row>
    <row r="214" spans="1:2" hidden="1" x14ac:dyDescent="0.25">
      <c r="A214" t="s">
        <v>20</v>
      </c>
      <c r="B214">
        <v>168</v>
      </c>
    </row>
    <row r="215" spans="1:2" hidden="1" x14ac:dyDescent="0.25">
      <c r="A215" t="s">
        <v>20</v>
      </c>
      <c r="B215">
        <v>4289</v>
      </c>
    </row>
    <row r="216" spans="1:2" hidden="1" x14ac:dyDescent="0.25">
      <c r="A216" t="s">
        <v>20</v>
      </c>
      <c r="B216">
        <v>165</v>
      </c>
    </row>
    <row r="217" spans="1:2" x14ac:dyDescent="0.25">
      <c r="A217" t="s">
        <v>14</v>
      </c>
      <c r="B217">
        <v>143</v>
      </c>
    </row>
    <row r="218" spans="1:2" hidden="1" x14ac:dyDescent="0.25">
      <c r="A218" t="s">
        <v>20</v>
      </c>
      <c r="B218">
        <v>1815</v>
      </c>
    </row>
    <row r="219" spans="1:2" x14ac:dyDescent="0.25">
      <c r="A219" t="s">
        <v>14</v>
      </c>
      <c r="B219">
        <v>934</v>
      </c>
    </row>
    <row r="220" spans="1:2" hidden="1" x14ac:dyDescent="0.25">
      <c r="A220" t="s">
        <v>20</v>
      </c>
      <c r="B220">
        <v>397</v>
      </c>
    </row>
    <row r="221" spans="1:2" hidden="1" x14ac:dyDescent="0.25">
      <c r="A221" t="s">
        <v>20</v>
      </c>
      <c r="B221">
        <v>1539</v>
      </c>
    </row>
    <row r="222" spans="1:2" x14ac:dyDescent="0.25">
      <c r="A222" t="s">
        <v>14</v>
      </c>
      <c r="B222">
        <v>17</v>
      </c>
    </row>
    <row r="223" spans="1:2" x14ac:dyDescent="0.25">
      <c r="A223" t="s">
        <v>14</v>
      </c>
      <c r="B223">
        <v>2179</v>
      </c>
    </row>
    <row r="224" spans="1:2" hidden="1" x14ac:dyDescent="0.25">
      <c r="A224" t="s">
        <v>20</v>
      </c>
      <c r="B224">
        <v>138</v>
      </c>
    </row>
    <row r="225" spans="1:2" x14ac:dyDescent="0.25">
      <c r="A225" t="s">
        <v>14</v>
      </c>
      <c r="B225">
        <v>931</v>
      </c>
    </row>
    <row r="226" spans="1:2" hidden="1" x14ac:dyDescent="0.25">
      <c r="A226" t="s">
        <v>20</v>
      </c>
      <c r="B226">
        <v>3594</v>
      </c>
    </row>
    <row r="227" spans="1:2" hidden="1" x14ac:dyDescent="0.25">
      <c r="A227" t="s">
        <v>20</v>
      </c>
      <c r="B227">
        <v>5880</v>
      </c>
    </row>
    <row r="228" spans="1:2" hidden="1" x14ac:dyDescent="0.25">
      <c r="A228" t="s">
        <v>20</v>
      </c>
      <c r="B228">
        <v>112</v>
      </c>
    </row>
    <row r="229" spans="1:2" hidden="1" x14ac:dyDescent="0.25">
      <c r="A229" t="s">
        <v>20</v>
      </c>
      <c r="B229">
        <v>943</v>
      </c>
    </row>
    <row r="230" spans="1:2" hidden="1" x14ac:dyDescent="0.25">
      <c r="A230" t="s">
        <v>20</v>
      </c>
      <c r="B230">
        <v>2468</v>
      </c>
    </row>
    <row r="231" spans="1:2" hidden="1" x14ac:dyDescent="0.25">
      <c r="A231" t="s">
        <v>20</v>
      </c>
      <c r="B231">
        <v>2551</v>
      </c>
    </row>
    <row r="232" spans="1:2" hidden="1" x14ac:dyDescent="0.25">
      <c r="A232" t="s">
        <v>20</v>
      </c>
      <c r="B232">
        <v>101</v>
      </c>
    </row>
    <row r="233" spans="1:2" hidden="1" x14ac:dyDescent="0.25">
      <c r="A233" t="s">
        <v>74</v>
      </c>
      <c r="B233">
        <v>67</v>
      </c>
    </row>
    <row r="234" spans="1:2" hidden="1" x14ac:dyDescent="0.25">
      <c r="A234" t="s">
        <v>20</v>
      </c>
      <c r="B234">
        <v>92</v>
      </c>
    </row>
    <row r="235" spans="1:2" hidden="1" x14ac:dyDescent="0.25">
      <c r="A235" t="s">
        <v>20</v>
      </c>
      <c r="B235">
        <v>62</v>
      </c>
    </row>
    <row r="236" spans="1:2" hidden="1" x14ac:dyDescent="0.25">
      <c r="A236" t="s">
        <v>20</v>
      </c>
      <c r="B236">
        <v>149</v>
      </c>
    </row>
    <row r="237" spans="1:2" x14ac:dyDescent="0.25">
      <c r="A237" t="s">
        <v>14</v>
      </c>
      <c r="B237">
        <v>92</v>
      </c>
    </row>
    <row r="238" spans="1:2" x14ac:dyDescent="0.25">
      <c r="A238" t="s">
        <v>14</v>
      </c>
      <c r="B238">
        <v>57</v>
      </c>
    </row>
    <row r="239" spans="1:2" hidden="1" x14ac:dyDescent="0.25">
      <c r="A239" t="s">
        <v>20</v>
      </c>
      <c r="B239">
        <v>329</v>
      </c>
    </row>
    <row r="240" spans="1:2" hidden="1" x14ac:dyDescent="0.25">
      <c r="A240" t="s">
        <v>20</v>
      </c>
      <c r="B240">
        <v>97</v>
      </c>
    </row>
    <row r="241" spans="1:2" x14ac:dyDescent="0.25">
      <c r="A241" t="s">
        <v>14</v>
      </c>
      <c r="B241">
        <v>41</v>
      </c>
    </row>
    <row r="242" spans="1:2" hidden="1" x14ac:dyDescent="0.25">
      <c r="A242" t="s">
        <v>20</v>
      </c>
      <c r="B242">
        <v>1784</v>
      </c>
    </row>
    <row r="243" spans="1:2" hidden="1" x14ac:dyDescent="0.25">
      <c r="A243" t="s">
        <v>20</v>
      </c>
      <c r="B243">
        <v>1684</v>
      </c>
    </row>
    <row r="244" spans="1:2" hidden="1" x14ac:dyDescent="0.25">
      <c r="A244" t="s">
        <v>20</v>
      </c>
      <c r="B244">
        <v>250</v>
      </c>
    </row>
    <row r="245" spans="1:2" hidden="1" x14ac:dyDescent="0.25">
      <c r="A245" t="s">
        <v>20</v>
      </c>
      <c r="B245">
        <v>238</v>
      </c>
    </row>
    <row r="246" spans="1:2" hidden="1" x14ac:dyDescent="0.25">
      <c r="A246" t="s">
        <v>20</v>
      </c>
      <c r="B246">
        <v>53</v>
      </c>
    </row>
    <row r="247" spans="1:2" hidden="1" x14ac:dyDescent="0.25">
      <c r="A247" t="s">
        <v>20</v>
      </c>
      <c r="B247">
        <v>214</v>
      </c>
    </row>
    <row r="248" spans="1:2" hidden="1" x14ac:dyDescent="0.25">
      <c r="A248" t="s">
        <v>20</v>
      </c>
      <c r="B248">
        <v>222</v>
      </c>
    </row>
    <row r="249" spans="1:2" hidden="1" x14ac:dyDescent="0.25">
      <c r="A249" t="s">
        <v>20</v>
      </c>
      <c r="B249">
        <v>1884</v>
      </c>
    </row>
    <row r="250" spans="1:2" hidden="1" x14ac:dyDescent="0.25">
      <c r="A250" t="s">
        <v>20</v>
      </c>
      <c r="B250">
        <v>218</v>
      </c>
    </row>
    <row r="251" spans="1:2" hidden="1" x14ac:dyDescent="0.25">
      <c r="A251" t="s">
        <v>20</v>
      </c>
      <c r="B251">
        <v>6465</v>
      </c>
    </row>
    <row r="252" spans="1:2" x14ac:dyDescent="0.25">
      <c r="A252" t="s">
        <v>14</v>
      </c>
      <c r="B252">
        <v>1</v>
      </c>
    </row>
    <row r="253" spans="1:2" x14ac:dyDescent="0.25">
      <c r="A253" t="s">
        <v>14</v>
      </c>
      <c r="B253">
        <v>101</v>
      </c>
    </row>
    <row r="254" spans="1:2" hidden="1" x14ac:dyDescent="0.25">
      <c r="A254" t="s">
        <v>20</v>
      </c>
      <c r="B254">
        <v>59</v>
      </c>
    </row>
    <row r="255" spans="1:2" x14ac:dyDescent="0.25">
      <c r="A255" t="s">
        <v>14</v>
      </c>
      <c r="B255">
        <v>1335</v>
      </c>
    </row>
    <row r="256" spans="1:2" hidden="1" x14ac:dyDescent="0.25">
      <c r="A256" t="s">
        <v>20</v>
      </c>
      <c r="B256">
        <v>88</v>
      </c>
    </row>
    <row r="257" spans="1:2" hidden="1" x14ac:dyDescent="0.25">
      <c r="A257" t="s">
        <v>20</v>
      </c>
      <c r="B257">
        <v>1697</v>
      </c>
    </row>
    <row r="258" spans="1:2" x14ac:dyDescent="0.25">
      <c r="A258" t="s">
        <v>14</v>
      </c>
      <c r="B258">
        <v>15</v>
      </c>
    </row>
    <row r="259" spans="1:2" hidden="1" x14ac:dyDescent="0.25">
      <c r="A259" t="s">
        <v>20</v>
      </c>
      <c r="B259">
        <v>92</v>
      </c>
    </row>
    <row r="260" spans="1:2" hidden="1" x14ac:dyDescent="0.25">
      <c r="A260" t="s">
        <v>20</v>
      </c>
      <c r="B260">
        <v>186</v>
      </c>
    </row>
    <row r="261" spans="1:2" hidden="1" x14ac:dyDescent="0.25">
      <c r="A261" t="s">
        <v>20</v>
      </c>
      <c r="B261">
        <v>138</v>
      </c>
    </row>
    <row r="262" spans="1:2" hidden="1" x14ac:dyDescent="0.25">
      <c r="A262" t="s">
        <v>20</v>
      </c>
      <c r="B262">
        <v>261</v>
      </c>
    </row>
    <row r="263" spans="1:2" x14ac:dyDescent="0.25">
      <c r="A263" t="s">
        <v>14</v>
      </c>
      <c r="B263">
        <v>454</v>
      </c>
    </row>
    <row r="264" spans="1:2" hidden="1" x14ac:dyDescent="0.25">
      <c r="A264" t="s">
        <v>20</v>
      </c>
      <c r="B264">
        <v>107</v>
      </c>
    </row>
    <row r="265" spans="1:2" hidden="1" x14ac:dyDescent="0.25">
      <c r="A265" t="s">
        <v>20</v>
      </c>
      <c r="B265">
        <v>199</v>
      </c>
    </row>
    <row r="266" spans="1:2" hidden="1" x14ac:dyDescent="0.25">
      <c r="A266" t="s">
        <v>20</v>
      </c>
      <c r="B266">
        <v>5512</v>
      </c>
    </row>
    <row r="267" spans="1:2" hidden="1" x14ac:dyDescent="0.25">
      <c r="A267" t="s">
        <v>20</v>
      </c>
      <c r="B267">
        <v>86</v>
      </c>
    </row>
    <row r="268" spans="1:2" x14ac:dyDescent="0.25">
      <c r="A268" t="s">
        <v>14</v>
      </c>
      <c r="B268">
        <v>3182</v>
      </c>
    </row>
    <row r="269" spans="1:2" hidden="1" x14ac:dyDescent="0.25">
      <c r="A269" t="s">
        <v>20</v>
      </c>
      <c r="B269">
        <v>2768</v>
      </c>
    </row>
    <row r="270" spans="1:2" hidden="1" x14ac:dyDescent="0.25">
      <c r="A270" t="s">
        <v>20</v>
      </c>
      <c r="B270">
        <v>48</v>
      </c>
    </row>
    <row r="271" spans="1:2" hidden="1" x14ac:dyDescent="0.25">
      <c r="A271" t="s">
        <v>20</v>
      </c>
      <c r="B271">
        <v>87</v>
      </c>
    </row>
    <row r="272" spans="1:2" hidden="1" x14ac:dyDescent="0.25">
      <c r="A272" t="s">
        <v>74</v>
      </c>
      <c r="B272">
        <v>1890</v>
      </c>
    </row>
    <row r="273" spans="1:2" hidden="1" x14ac:dyDescent="0.25">
      <c r="A273" t="s">
        <v>47</v>
      </c>
      <c r="B273">
        <v>61</v>
      </c>
    </row>
    <row r="274" spans="1:2" hidden="1" x14ac:dyDescent="0.25">
      <c r="A274" t="s">
        <v>20</v>
      </c>
      <c r="B274">
        <v>1894</v>
      </c>
    </row>
    <row r="275" spans="1:2" hidden="1" x14ac:dyDescent="0.25">
      <c r="A275" t="s">
        <v>20</v>
      </c>
      <c r="B275">
        <v>282</v>
      </c>
    </row>
    <row r="276" spans="1:2" x14ac:dyDescent="0.25">
      <c r="A276" t="s">
        <v>14</v>
      </c>
      <c r="B276">
        <v>15</v>
      </c>
    </row>
    <row r="277" spans="1:2" hidden="1" x14ac:dyDescent="0.25">
      <c r="A277" t="s">
        <v>20</v>
      </c>
      <c r="B277">
        <v>116</v>
      </c>
    </row>
    <row r="278" spans="1:2" x14ac:dyDescent="0.25">
      <c r="A278" t="s">
        <v>14</v>
      </c>
      <c r="B278">
        <v>133</v>
      </c>
    </row>
    <row r="279" spans="1:2" hidden="1" x14ac:dyDescent="0.25">
      <c r="A279" t="s">
        <v>20</v>
      </c>
      <c r="B279">
        <v>83</v>
      </c>
    </row>
    <row r="280" spans="1:2" hidden="1" x14ac:dyDescent="0.25">
      <c r="A280" t="s">
        <v>20</v>
      </c>
      <c r="B280">
        <v>91</v>
      </c>
    </row>
    <row r="281" spans="1:2" hidden="1" x14ac:dyDescent="0.25">
      <c r="A281" t="s">
        <v>20</v>
      </c>
      <c r="B281">
        <v>546</v>
      </c>
    </row>
    <row r="282" spans="1:2" hidden="1" x14ac:dyDescent="0.25">
      <c r="A282" t="s">
        <v>20</v>
      </c>
      <c r="B282">
        <v>393</v>
      </c>
    </row>
    <row r="283" spans="1:2" x14ac:dyDescent="0.25">
      <c r="A283" t="s">
        <v>14</v>
      </c>
      <c r="B283">
        <v>2062</v>
      </c>
    </row>
    <row r="284" spans="1:2" hidden="1" x14ac:dyDescent="0.25">
      <c r="A284" t="s">
        <v>20</v>
      </c>
      <c r="B284">
        <v>133</v>
      </c>
    </row>
    <row r="285" spans="1:2" x14ac:dyDescent="0.25">
      <c r="A285" t="s">
        <v>14</v>
      </c>
      <c r="B285">
        <v>29</v>
      </c>
    </row>
    <row r="286" spans="1:2" x14ac:dyDescent="0.25">
      <c r="A286" t="s">
        <v>14</v>
      </c>
      <c r="B286">
        <v>132</v>
      </c>
    </row>
    <row r="287" spans="1:2" hidden="1" x14ac:dyDescent="0.25">
      <c r="A287" t="s">
        <v>20</v>
      </c>
      <c r="B287">
        <v>254</v>
      </c>
    </row>
    <row r="288" spans="1:2" hidden="1" x14ac:dyDescent="0.25">
      <c r="A288" t="s">
        <v>74</v>
      </c>
      <c r="B288">
        <v>184</v>
      </c>
    </row>
    <row r="289" spans="1:2" hidden="1" x14ac:dyDescent="0.25">
      <c r="A289" t="s">
        <v>20</v>
      </c>
      <c r="B289">
        <v>176</v>
      </c>
    </row>
    <row r="290" spans="1:2" x14ac:dyDescent="0.25">
      <c r="A290" t="s">
        <v>14</v>
      </c>
      <c r="B290">
        <v>137</v>
      </c>
    </row>
    <row r="291" spans="1:2" hidden="1" x14ac:dyDescent="0.25">
      <c r="A291" t="s">
        <v>20</v>
      </c>
      <c r="B291">
        <v>337</v>
      </c>
    </row>
    <row r="292" spans="1:2" x14ac:dyDescent="0.25">
      <c r="A292" t="s">
        <v>14</v>
      </c>
      <c r="B292">
        <v>908</v>
      </c>
    </row>
    <row r="293" spans="1:2" hidden="1" x14ac:dyDescent="0.25">
      <c r="A293" t="s">
        <v>20</v>
      </c>
      <c r="B293">
        <v>107</v>
      </c>
    </row>
    <row r="294" spans="1:2" x14ac:dyDescent="0.25">
      <c r="A294" t="s">
        <v>14</v>
      </c>
      <c r="B294">
        <v>10</v>
      </c>
    </row>
    <row r="295" spans="1:2" hidden="1" x14ac:dyDescent="0.25">
      <c r="A295" t="s">
        <v>74</v>
      </c>
      <c r="B295">
        <v>32</v>
      </c>
    </row>
    <row r="296" spans="1:2" hidden="1" x14ac:dyDescent="0.25">
      <c r="A296" t="s">
        <v>20</v>
      </c>
      <c r="B296">
        <v>183</v>
      </c>
    </row>
    <row r="297" spans="1:2" x14ac:dyDescent="0.25">
      <c r="A297" t="s">
        <v>14</v>
      </c>
      <c r="B297">
        <v>1910</v>
      </c>
    </row>
    <row r="298" spans="1:2" x14ac:dyDescent="0.25">
      <c r="A298" t="s">
        <v>14</v>
      </c>
      <c r="B298">
        <v>38</v>
      </c>
    </row>
    <row r="299" spans="1:2" x14ac:dyDescent="0.25">
      <c r="A299" t="s">
        <v>14</v>
      </c>
      <c r="B299">
        <v>104</v>
      </c>
    </row>
    <row r="300" spans="1:2" hidden="1" x14ac:dyDescent="0.25">
      <c r="A300" t="s">
        <v>20</v>
      </c>
      <c r="B300">
        <v>72</v>
      </c>
    </row>
    <row r="301" spans="1:2" x14ac:dyDescent="0.25">
      <c r="A301" t="s">
        <v>14</v>
      </c>
      <c r="B301">
        <v>49</v>
      </c>
    </row>
    <row r="302" spans="1:2" x14ac:dyDescent="0.25">
      <c r="A302" t="s">
        <v>14</v>
      </c>
      <c r="B302">
        <v>1</v>
      </c>
    </row>
    <row r="303" spans="1:2" hidden="1" x14ac:dyDescent="0.25">
      <c r="A303" t="s">
        <v>20</v>
      </c>
      <c r="B303">
        <v>295</v>
      </c>
    </row>
    <row r="304" spans="1:2" x14ac:dyDescent="0.25">
      <c r="A304" t="s">
        <v>14</v>
      </c>
      <c r="B304">
        <v>245</v>
      </c>
    </row>
    <row r="305" spans="1:2" x14ac:dyDescent="0.25">
      <c r="A305" t="s">
        <v>14</v>
      </c>
      <c r="B305">
        <v>32</v>
      </c>
    </row>
    <row r="306" spans="1:2" hidden="1" x14ac:dyDescent="0.25">
      <c r="A306" t="s">
        <v>20</v>
      </c>
      <c r="B306">
        <v>142</v>
      </c>
    </row>
    <row r="307" spans="1:2" hidden="1" x14ac:dyDescent="0.25">
      <c r="A307" t="s">
        <v>20</v>
      </c>
      <c r="B307">
        <v>85</v>
      </c>
    </row>
    <row r="308" spans="1:2" x14ac:dyDescent="0.25">
      <c r="A308" t="s">
        <v>14</v>
      </c>
      <c r="B308">
        <v>7</v>
      </c>
    </row>
    <row r="309" spans="1:2" hidden="1" x14ac:dyDescent="0.25">
      <c r="A309" t="s">
        <v>20</v>
      </c>
      <c r="B309">
        <v>659</v>
      </c>
    </row>
    <row r="310" spans="1:2" x14ac:dyDescent="0.25">
      <c r="A310" t="s">
        <v>14</v>
      </c>
      <c r="B310">
        <v>803</v>
      </c>
    </row>
    <row r="311" spans="1:2" hidden="1" x14ac:dyDescent="0.25">
      <c r="A311" t="s">
        <v>74</v>
      </c>
      <c r="B311">
        <v>75</v>
      </c>
    </row>
    <row r="312" spans="1:2" x14ac:dyDescent="0.25">
      <c r="A312" t="s">
        <v>14</v>
      </c>
      <c r="B312">
        <v>16</v>
      </c>
    </row>
    <row r="313" spans="1:2" hidden="1" x14ac:dyDescent="0.25">
      <c r="A313" t="s">
        <v>20</v>
      </c>
      <c r="B313">
        <v>121</v>
      </c>
    </row>
    <row r="314" spans="1:2" hidden="1" x14ac:dyDescent="0.25">
      <c r="A314" t="s">
        <v>20</v>
      </c>
      <c r="B314">
        <v>3742</v>
      </c>
    </row>
    <row r="315" spans="1:2" hidden="1" x14ac:dyDescent="0.25">
      <c r="A315" t="s">
        <v>20</v>
      </c>
      <c r="B315">
        <v>223</v>
      </c>
    </row>
    <row r="316" spans="1:2" hidden="1" x14ac:dyDescent="0.25">
      <c r="A316" t="s">
        <v>20</v>
      </c>
      <c r="B316">
        <v>133</v>
      </c>
    </row>
    <row r="317" spans="1:2" x14ac:dyDescent="0.25">
      <c r="A317" t="s">
        <v>14</v>
      </c>
      <c r="B317">
        <v>31</v>
      </c>
    </row>
    <row r="318" spans="1:2" x14ac:dyDescent="0.25">
      <c r="A318" t="s">
        <v>14</v>
      </c>
      <c r="B318">
        <v>108</v>
      </c>
    </row>
    <row r="319" spans="1:2" x14ac:dyDescent="0.25">
      <c r="A319" t="s">
        <v>14</v>
      </c>
      <c r="B319">
        <v>30</v>
      </c>
    </row>
    <row r="320" spans="1:2" x14ac:dyDescent="0.25">
      <c r="A320" t="s">
        <v>14</v>
      </c>
      <c r="B320">
        <v>17</v>
      </c>
    </row>
    <row r="321" spans="1:2" hidden="1" x14ac:dyDescent="0.25">
      <c r="A321" t="s">
        <v>74</v>
      </c>
      <c r="B321">
        <v>64</v>
      </c>
    </row>
    <row r="322" spans="1:2" x14ac:dyDescent="0.25">
      <c r="A322" t="s">
        <v>14</v>
      </c>
      <c r="B322">
        <v>80</v>
      </c>
    </row>
    <row r="323" spans="1:2" x14ac:dyDescent="0.25">
      <c r="A323" t="s">
        <v>14</v>
      </c>
      <c r="B323">
        <v>2468</v>
      </c>
    </row>
    <row r="324" spans="1:2" hidden="1" x14ac:dyDescent="0.25">
      <c r="A324" t="s">
        <v>20</v>
      </c>
      <c r="B324">
        <v>5168</v>
      </c>
    </row>
    <row r="325" spans="1:2" x14ac:dyDescent="0.25">
      <c r="A325" t="s">
        <v>14</v>
      </c>
      <c r="B325">
        <v>26</v>
      </c>
    </row>
    <row r="326" spans="1:2" hidden="1" x14ac:dyDescent="0.25">
      <c r="A326" t="s">
        <v>20</v>
      </c>
      <c r="B326">
        <v>307</v>
      </c>
    </row>
    <row r="327" spans="1:2" x14ac:dyDescent="0.25">
      <c r="A327" t="s">
        <v>14</v>
      </c>
      <c r="B327">
        <v>73</v>
      </c>
    </row>
    <row r="328" spans="1:2" x14ac:dyDescent="0.25">
      <c r="A328" t="s">
        <v>14</v>
      </c>
      <c r="B328">
        <v>128</v>
      </c>
    </row>
    <row r="329" spans="1:2" x14ac:dyDescent="0.25">
      <c r="A329" t="s">
        <v>14</v>
      </c>
      <c r="B329">
        <v>33</v>
      </c>
    </row>
    <row r="330" spans="1:2" hidden="1" x14ac:dyDescent="0.25">
      <c r="A330" t="s">
        <v>20</v>
      </c>
      <c r="B330">
        <v>2441</v>
      </c>
    </row>
    <row r="331" spans="1:2" hidden="1" x14ac:dyDescent="0.25">
      <c r="A331" t="s">
        <v>47</v>
      </c>
      <c r="B331">
        <v>211</v>
      </c>
    </row>
    <row r="332" spans="1:2" hidden="1" x14ac:dyDescent="0.25">
      <c r="A332" t="s">
        <v>20</v>
      </c>
      <c r="B332">
        <v>1385</v>
      </c>
    </row>
    <row r="333" spans="1:2" hidden="1" x14ac:dyDescent="0.25">
      <c r="A333" t="s">
        <v>20</v>
      </c>
      <c r="B333">
        <v>190</v>
      </c>
    </row>
    <row r="334" spans="1:2" hidden="1" x14ac:dyDescent="0.25">
      <c r="A334" t="s">
        <v>20</v>
      </c>
      <c r="B334">
        <v>470</v>
      </c>
    </row>
    <row r="335" spans="1:2" hidden="1" x14ac:dyDescent="0.25">
      <c r="A335" t="s">
        <v>20</v>
      </c>
      <c r="B335">
        <v>253</v>
      </c>
    </row>
    <row r="336" spans="1:2" hidden="1" x14ac:dyDescent="0.25">
      <c r="A336" t="s">
        <v>20</v>
      </c>
      <c r="B336">
        <v>1113</v>
      </c>
    </row>
    <row r="337" spans="1:2" hidden="1" x14ac:dyDescent="0.25">
      <c r="A337" t="s">
        <v>20</v>
      </c>
      <c r="B337">
        <v>2283</v>
      </c>
    </row>
    <row r="338" spans="1:2" x14ac:dyDescent="0.25">
      <c r="A338" t="s">
        <v>14</v>
      </c>
      <c r="B338">
        <v>1072</v>
      </c>
    </row>
    <row r="339" spans="1:2" hidden="1" x14ac:dyDescent="0.25">
      <c r="A339" t="s">
        <v>20</v>
      </c>
      <c r="B339">
        <v>1095</v>
      </c>
    </row>
    <row r="340" spans="1:2" hidden="1" x14ac:dyDescent="0.25">
      <c r="A340" t="s">
        <v>20</v>
      </c>
      <c r="B340">
        <v>1690</v>
      </c>
    </row>
    <row r="341" spans="1:2" hidden="1" x14ac:dyDescent="0.25">
      <c r="A341" t="s">
        <v>74</v>
      </c>
      <c r="B341">
        <v>1297</v>
      </c>
    </row>
    <row r="342" spans="1:2" x14ac:dyDescent="0.25">
      <c r="A342" t="s">
        <v>14</v>
      </c>
      <c r="B342">
        <v>393</v>
      </c>
    </row>
    <row r="343" spans="1:2" x14ac:dyDescent="0.25">
      <c r="A343" t="s">
        <v>14</v>
      </c>
      <c r="B343">
        <v>1257</v>
      </c>
    </row>
    <row r="344" spans="1:2" x14ac:dyDescent="0.25">
      <c r="A344" t="s">
        <v>14</v>
      </c>
      <c r="B344">
        <v>328</v>
      </c>
    </row>
    <row r="345" spans="1:2" x14ac:dyDescent="0.25">
      <c r="A345" t="s">
        <v>14</v>
      </c>
      <c r="B345">
        <v>147</v>
      </c>
    </row>
    <row r="346" spans="1:2" x14ac:dyDescent="0.25">
      <c r="A346" t="s">
        <v>14</v>
      </c>
      <c r="B346">
        <v>830</v>
      </c>
    </row>
    <row r="347" spans="1:2" x14ac:dyDescent="0.25">
      <c r="A347" t="s">
        <v>14</v>
      </c>
      <c r="B347">
        <v>331</v>
      </c>
    </row>
    <row r="348" spans="1:2" x14ac:dyDescent="0.25">
      <c r="A348" t="s">
        <v>14</v>
      </c>
      <c r="B348">
        <v>25</v>
      </c>
    </row>
    <row r="349" spans="1:2" hidden="1" x14ac:dyDescent="0.25">
      <c r="A349" t="s">
        <v>20</v>
      </c>
      <c r="B349">
        <v>191</v>
      </c>
    </row>
    <row r="350" spans="1:2" x14ac:dyDescent="0.25">
      <c r="A350" t="s">
        <v>14</v>
      </c>
      <c r="B350">
        <v>3483</v>
      </c>
    </row>
    <row r="351" spans="1:2" x14ac:dyDescent="0.25">
      <c r="A351" t="s">
        <v>14</v>
      </c>
      <c r="B351">
        <v>923</v>
      </c>
    </row>
    <row r="352" spans="1:2" x14ac:dyDescent="0.25">
      <c r="A352" t="s">
        <v>14</v>
      </c>
      <c r="B352">
        <v>1</v>
      </c>
    </row>
    <row r="353" spans="1:2" hidden="1" x14ac:dyDescent="0.25">
      <c r="A353" t="s">
        <v>20</v>
      </c>
      <c r="B353">
        <v>2013</v>
      </c>
    </row>
    <row r="354" spans="1:2" x14ac:dyDescent="0.25">
      <c r="A354" t="s">
        <v>14</v>
      </c>
      <c r="B354">
        <v>33</v>
      </c>
    </row>
    <row r="355" spans="1:2" hidden="1" x14ac:dyDescent="0.25">
      <c r="A355" t="s">
        <v>20</v>
      </c>
      <c r="B355">
        <v>1703</v>
      </c>
    </row>
    <row r="356" spans="1:2" hidden="1" x14ac:dyDescent="0.25">
      <c r="A356" t="s">
        <v>20</v>
      </c>
      <c r="B356">
        <v>80</v>
      </c>
    </row>
    <row r="357" spans="1:2" hidden="1" x14ac:dyDescent="0.25">
      <c r="A357" t="s">
        <v>47</v>
      </c>
      <c r="B357">
        <v>86</v>
      </c>
    </row>
    <row r="358" spans="1:2" x14ac:dyDescent="0.25">
      <c r="A358" t="s">
        <v>14</v>
      </c>
      <c r="B358">
        <v>40</v>
      </c>
    </row>
    <row r="359" spans="1:2" hidden="1" x14ac:dyDescent="0.25">
      <c r="A359" t="s">
        <v>20</v>
      </c>
      <c r="B359">
        <v>41</v>
      </c>
    </row>
    <row r="360" spans="1:2" x14ac:dyDescent="0.25">
      <c r="A360" t="s">
        <v>14</v>
      </c>
      <c r="B360">
        <v>23</v>
      </c>
    </row>
    <row r="361" spans="1:2" hidden="1" x14ac:dyDescent="0.25">
      <c r="A361" t="s">
        <v>20</v>
      </c>
      <c r="B361">
        <v>187</v>
      </c>
    </row>
    <row r="362" spans="1:2" hidden="1" x14ac:dyDescent="0.25">
      <c r="A362" t="s">
        <v>20</v>
      </c>
      <c r="B362">
        <v>2875</v>
      </c>
    </row>
    <row r="363" spans="1:2" hidden="1" x14ac:dyDescent="0.25">
      <c r="A363" t="s">
        <v>20</v>
      </c>
      <c r="B363">
        <v>88</v>
      </c>
    </row>
    <row r="364" spans="1:2" hidden="1" x14ac:dyDescent="0.25">
      <c r="A364" t="s">
        <v>20</v>
      </c>
      <c r="B364">
        <v>191</v>
      </c>
    </row>
    <row r="365" spans="1:2" hidden="1" x14ac:dyDescent="0.25">
      <c r="A365" t="s">
        <v>20</v>
      </c>
      <c r="B365">
        <v>139</v>
      </c>
    </row>
    <row r="366" spans="1:2" hidden="1" x14ac:dyDescent="0.25">
      <c r="A366" t="s">
        <v>20</v>
      </c>
      <c r="B366">
        <v>186</v>
      </c>
    </row>
    <row r="367" spans="1:2" hidden="1" x14ac:dyDescent="0.25">
      <c r="A367" t="s">
        <v>20</v>
      </c>
      <c r="B367">
        <v>112</v>
      </c>
    </row>
    <row r="368" spans="1:2" hidden="1" x14ac:dyDescent="0.25">
      <c r="A368" t="s">
        <v>20</v>
      </c>
      <c r="B368">
        <v>101</v>
      </c>
    </row>
    <row r="369" spans="1:2" x14ac:dyDescent="0.25">
      <c r="A369" t="s">
        <v>14</v>
      </c>
      <c r="B369">
        <v>75</v>
      </c>
    </row>
    <row r="370" spans="1:2" hidden="1" x14ac:dyDescent="0.25">
      <c r="A370" t="s">
        <v>20</v>
      </c>
      <c r="B370">
        <v>206</v>
      </c>
    </row>
    <row r="371" spans="1:2" hidden="1" x14ac:dyDescent="0.25">
      <c r="A371" t="s">
        <v>20</v>
      </c>
      <c r="B371">
        <v>154</v>
      </c>
    </row>
    <row r="372" spans="1:2" hidden="1" x14ac:dyDescent="0.25">
      <c r="A372" t="s">
        <v>20</v>
      </c>
      <c r="B372">
        <v>5966</v>
      </c>
    </row>
    <row r="373" spans="1:2" x14ac:dyDescent="0.25">
      <c r="A373" t="s">
        <v>14</v>
      </c>
      <c r="B373">
        <v>2176</v>
      </c>
    </row>
    <row r="374" spans="1:2" hidden="1" x14ac:dyDescent="0.25">
      <c r="A374" t="s">
        <v>20</v>
      </c>
      <c r="B374">
        <v>169</v>
      </c>
    </row>
    <row r="375" spans="1:2" hidden="1" x14ac:dyDescent="0.25">
      <c r="A375" t="s">
        <v>20</v>
      </c>
      <c r="B375">
        <v>2106</v>
      </c>
    </row>
    <row r="376" spans="1:2" x14ac:dyDescent="0.25">
      <c r="A376" t="s">
        <v>14</v>
      </c>
      <c r="B376">
        <v>441</v>
      </c>
    </row>
    <row r="377" spans="1:2" x14ac:dyDescent="0.25">
      <c r="A377" t="s">
        <v>14</v>
      </c>
      <c r="B377">
        <v>25</v>
      </c>
    </row>
    <row r="378" spans="1:2" hidden="1" x14ac:dyDescent="0.25">
      <c r="A378" t="s">
        <v>20</v>
      </c>
      <c r="B378">
        <v>131</v>
      </c>
    </row>
    <row r="379" spans="1:2" x14ac:dyDescent="0.25">
      <c r="A379" t="s">
        <v>14</v>
      </c>
      <c r="B379">
        <v>127</v>
      </c>
    </row>
    <row r="380" spans="1:2" x14ac:dyDescent="0.25">
      <c r="A380" t="s">
        <v>14</v>
      </c>
      <c r="B380">
        <v>355</v>
      </c>
    </row>
    <row r="381" spans="1:2" x14ac:dyDescent="0.25">
      <c r="A381" t="s">
        <v>14</v>
      </c>
      <c r="B381">
        <v>44</v>
      </c>
    </row>
    <row r="382" spans="1:2" hidden="1" x14ac:dyDescent="0.25">
      <c r="A382" t="s">
        <v>20</v>
      </c>
      <c r="B382">
        <v>84</v>
      </c>
    </row>
    <row r="383" spans="1:2" hidden="1" x14ac:dyDescent="0.25">
      <c r="A383" t="s">
        <v>20</v>
      </c>
      <c r="B383">
        <v>155</v>
      </c>
    </row>
    <row r="384" spans="1:2" x14ac:dyDescent="0.25">
      <c r="A384" t="s">
        <v>14</v>
      </c>
      <c r="B384">
        <v>67</v>
      </c>
    </row>
    <row r="385" spans="1:2" hidden="1" x14ac:dyDescent="0.25">
      <c r="A385" t="s">
        <v>20</v>
      </c>
      <c r="B385">
        <v>189</v>
      </c>
    </row>
    <row r="386" spans="1:2" hidden="1" x14ac:dyDescent="0.25">
      <c r="A386" t="s">
        <v>20</v>
      </c>
      <c r="B386">
        <v>4799</v>
      </c>
    </row>
    <row r="387" spans="1:2" hidden="1" x14ac:dyDescent="0.25">
      <c r="A387" t="s">
        <v>20</v>
      </c>
      <c r="B387">
        <v>1137</v>
      </c>
    </row>
    <row r="388" spans="1:2" x14ac:dyDescent="0.25">
      <c r="A388" t="s">
        <v>14</v>
      </c>
      <c r="B388">
        <v>1068</v>
      </c>
    </row>
    <row r="389" spans="1:2" x14ac:dyDescent="0.25">
      <c r="A389" t="s">
        <v>14</v>
      </c>
      <c r="B389">
        <v>424</v>
      </c>
    </row>
    <row r="390" spans="1:2" hidden="1" x14ac:dyDescent="0.25">
      <c r="A390" t="s">
        <v>74</v>
      </c>
      <c r="B390">
        <v>145</v>
      </c>
    </row>
    <row r="391" spans="1:2" hidden="1" x14ac:dyDescent="0.25">
      <c r="A391" t="s">
        <v>20</v>
      </c>
      <c r="B391">
        <v>1152</v>
      </c>
    </row>
    <row r="392" spans="1:2" hidden="1" x14ac:dyDescent="0.25">
      <c r="A392" t="s">
        <v>20</v>
      </c>
      <c r="B392">
        <v>50</v>
      </c>
    </row>
    <row r="393" spans="1:2" x14ac:dyDescent="0.25">
      <c r="A393" t="s">
        <v>14</v>
      </c>
      <c r="B393">
        <v>151</v>
      </c>
    </row>
    <row r="394" spans="1:2" x14ac:dyDescent="0.25">
      <c r="A394" t="s">
        <v>14</v>
      </c>
      <c r="B394">
        <v>1608</v>
      </c>
    </row>
    <row r="395" spans="1:2" hidden="1" x14ac:dyDescent="0.25">
      <c r="A395" t="s">
        <v>20</v>
      </c>
      <c r="B395">
        <v>3059</v>
      </c>
    </row>
    <row r="396" spans="1:2" hidden="1" x14ac:dyDescent="0.25">
      <c r="A396" t="s">
        <v>20</v>
      </c>
      <c r="B396">
        <v>34</v>
      </c>
    </row>
    <row r="397" spans="1:2" hidden="1" x14ac:dyDescent="0.25">
      <c r="A397" t="s">
        <v>20</v>
      </c>
      <c r="B397">
        <v>220</v>
      </c>
    </row>
    <row r="398" spans="1:2" hidden="1" x14ac:dyDescent="0.25">
      <c r="A398" t="s">
        <v>20</v>
      </c>
      <c r="B398">
        <v>1604</v>
      </c>
    </row>
    <row r="399" spans="1:2" hidden="1" x14ac:dyDescent="0.25">
      <c r="A399" t="s">
        <v>20</v>
      </c>
      <c r="B399">
        <v>454</v>
      </c>
    </row>
    <row r="400" spans="1:2" hidden="1" x14ac:dyDescent="0.25">
      <c r="A400" t="s">
        <v>20</v>
      </c>
      <c r="B400">
        <v>123</v>
      </c>
    </row>
    <row r="401" spans="1:2" x14ac:dyDescent="0.25">
      <c r="A401" t="s">
        <v>14</v>
      </c>
      <c r="B401">
        <v>941</v>
      </c>
    </row>
    <row r="402" spans="1:2" x14ac:dyDescent="0.25">
      <c r="A402" t="s">
        <v>14</v>
      </c>
      <c r="B402">
        <v>1</v>
      </c>
    </row>
    <row r="403" spans="1:2" hidden="1" x14ac:dyDescent="0.25">
      <c r="A403" t="s">
        <v>20</v>
      </c>
      <c r="B403">
        <v>299</v>
      </c>
    </row>
    <row r="404" spans="1:2" x14ac:dyDescent="0.25">
      <c r="A404" t="s">
        <v>14</v>
      </c>
      <c r="B404">
        <v>40</v>
      </c>
    </row>
    <row r="405" spans="1:2" x14ac:dyDescent="0.25">
      <c r="A405" t="s">
        <v>14</v>
      </c>
      <c r="B405">
        <v>3015</v>
      </c>
    </row>
    <row r="406" spans="1:2" hidden="1" x14ac:dyDescent="0.25">
      <c r="A406" t="s">
        <v>20</v>
      </c>
      <c r="B406">
        <v>2237</v>
      </c>
    </row>
    <row r="407" spans="1:2" x14ac:dyDescent="0.25">
      <c r="A407" t="s">
        <v>14</v>
      </c>
      <c r="B407">
        <v>435</v>
      </c>
    </row>
    <row r="408" spans="1:2" hidden="1" x14ac:dyDescent="0.25">
      <c r="A408" t="s">
        <v>20</v>
      </c>
      <c r="B408">
        <v>645</v>
      </c>
    </row>
    <row r="409" spans="1:2" hidden="1" x14ac:dyDescent="0.25">
      <c r="A409" t="s">
        <v>20</v>
      </c>
      <c r="B409">
        <v>484</v>
      </c>
    </row>
    <row r="410" spans="1:2" hidden="1" x14ac:dyDescent="0.25">
      <c r="A410" t="s">
        <v>20</v>
      </c>
      <c r="B410">
        <v>154</v>
      </c>
    </row>
    <row r="411" spans="1:2" x14ac:dyDescent="0.25">
      <c r="A411" t="s">
        <v>14</v>
      </c>
      <c r="B411">
        <v>714</v>
      </c>
    </row>
    <row r="412" spans="1:2" hidden="1" x14ac:dyDescent="0.25">
      <c r="A412" t="s">
        <v>47</v>
      </c>
      <c r="B412">
        <v>1111</v>
      </c>
    </row>
    <row r="413" spans="1:2" hidden="1" x14ac:dyDescent="0.25">
      <c r="A413" t="s">
        <v>20</v>
      </c>
      <c r="B413">
        <v>82</v>
      </c>
    </row>
    <row r="414" spans="1:2" hidden="1" x14ac:dyDescent="0.25">
      <c r="A414" t="s">
        <v>20</v>
      </c>
      <c r="B414">
        <v>134</v>
      </c>
    </row>
    <row r="415" spans="1:2" hidden="1" x14ac:dyDescent="0.25">
      <c r="A415" t="s">
        <v>47</v>
      </c>
      <c r="B415">
        <v>1089</v>
      </c>
    </row>
    <row r="416" spans="1:2" x14ac:dyDescent="0.25">
      <c r="A416" t="s">
        <v>14</v>
      </c>
      <c r="B416">
        <v>5497</v>
      </c>
    </row>
    <row r="417" spans="1:2" x14ac:dyDescent="0.25">
      <c r="A417" t="s">
        <v>14</v>
      </c>
      <c r="B417">
        <v>418</v>
      </c>
    </row>
    <row r="418" spans="1:2" x14ac:dyDescent="0.25">
      <c r="A418" t="s">
        <v>14</v>
      </c>
      <c r="B418">
        <v>1439</v>
      </c>
    </row>
    <row r="419" spans="1:2" x14ac:dyDescent="0.25">
      <c r="A419" t="s">
        <v>14</v>
      </c>
      <c r="B419">
        <v>15</v>
      </c>
    </row>
    <row r="420" spans="1:2" x14ac:dyDescent="0.25">
      <c r="A420" t="s">
        <v>14</v>
      </c>
      <c r="B420">
        <v>1999</v>
      </c>
    </row>
    <row r="421" spans="1:2" hidden="1" x14ac:dyDescent="0.25">
      <c r="A421" t="s">
        <v>20</v>
      </c>
      <c r="B421">
        <v>5203</v>
      </c>
    </row>
    <row r="422" spans="1:2" hidden="1" x14ac:dyDescent="0.25">
      <c r="A422" t="s">
        <v>20</v>
      </c>
      <c r="B422">
        <v>94</v>
      </c>
    </row>
    <row r="423" spans="1:2" x14ac:dyDescent="0.25">
      <c r="A423" t="s">
        <v>14</v>
      </c>
      <c r="B423">
        <v>118</v>
      </c>
    </row>
    <row r="424" spans="1:2" hidden="1" x14ac:dyDescent="0.25">
      <c r="A424" t="s">
        <v>20</v>
      </c>
      <c r="B424">
        <v>205</v>
      </c>
    </row>
    <row r="425" spans="1:2" x14ac:dyDescent="0.25">
      <c r="A425" t="s">
        <v>14</v>
      </c>
      <c r="B425">
        <v>162</v>
      </c>
    </row>
    <row r="426" spans="1:2" x14ac:dyDescent="0.25">
      <c r="A426" t="s">
        <v>14</v>
      </c>
      <c r="B426">
        <v>83</v>
      </c>
    </row>
    <row r="427" spans="1:2" hidden="1" x14ac:dyDescent="0.25">
      <c r="A427" t="s">
        <v>20</v>
      </c>
      <c r="B427">
        <v>92</v>
      </c>
    </row>
    <row r="428" spans="1:2" hidden="1" x14ac:dyDescent="0.25">
      <c r="A428" t="s">
        <v>20</v>
      </c>
      <c r="B428">
        <v>219</v>
      </c>
    </row>
    <row r="429" spans="1:2" hidden="1" x14ac:dyDescent="0.25">
      <c r="A429" t="s">
        <v>20</v>
      </c>
      <c r="B429">
        <v>2526</v>
      </c>
    </row>
    <row r="430" spans="1:2" x14ac:dyDescent="0.25">
      <c r="A430" t="s">
        <v>14</v>
      </c>
      <c r="B430">
        <v>747</v>
      </c>
    </row>
    <row r="431" spans="1:2" hidden="1" x14ac:dyDescent="0.25">
      <c r="A431" t="s">
        <v>74</v>
      </c>
      <c r="B431">
        <v>2138</v>
      </c>
    </row>
    <row r="432" spans="1:2" x14ac:dyDescent="0.25">
      <c r="A432" t="s">
        <v>14</v>
      </c>
      <c r="B432">
        <v>84</v>
      </c>
    </row>
    <row r="433" spans="1:2" hidden="1" x14ac:dyDescent="0.25">
      <c r="A433" t="s">
        <v>20</v>
      </c>
      <c r="B433">
        <v>94</v>
      </c>
    </row>
    <row r="434" spans="1:2" x14ac:dyDescent="0.25">
      <c r="A434" t="s">
        <v>14</v>
      </c>
      <c r="B434">
        <v>91</v>
      </c>
    </row>
    <row r="435" spans="1:2" x14ac:dyDescent="0.25">
      <c r="A435" t="s">
        <v>14</v>
      </c>
      <c r="B435">
        <v>792</v>
      </c>
    </row>
    <row r="436" spans="1:2" hidden="1" x14ac:dyDescent="0.25">
      <c r="A436" t="s">
        <v>74</v>
      </c>
      <c r="B436">
        <v>10</v>
      </c>
    </row>
    <row r="437" spans="1:2" hidden="1" x14ac:dyDescent="0.25">
      <c r="A437" t="s">
        <v>20</v>
      </c>
      <c r="B437">
        <v>1713</v>
      </c>
    </row>
    <row r="438" spans="1:2" hidden="1" x14ac:dyDescent="0.25">
      <c r="A438" t="s">
        <v>20</v>
      </c>
      <c r="B438">
        <v>249</v>
      </c>
    </row>
    <row r="439" spans="1:2" hidden="1" x14ac:dyDescent="0.25">
      <c r="A439" t="s">
        <v>20</v>
      </c>
      <c r="B439">
        <v>192</v>
      </c>
    </row>
    <row r="440" spans="1:2" hidden="1" x14ac:dyDescent="0.25">
      <c r="A440" t="s">
        <v>20</v>
      </c>
      <c r="B440">
        <v>247</v>
      </c>
    </row>
    <row r="441" spans="1:2" hidden="1" x14ac:dyDescent="0.25">
      <c r="A441" t="s">
        <v>20</v>
      </c>
      <c r="B441">
        <v>2293</v>
      </c>
    </row>
    <row r="442" spans="1:2" hidden="1" x14ac:dyDescent="0.25">
      <c r="A442" t="s">
        <v>20</v>
      </c>
      <c r="B442">
        <v>3131</v>
      </c>
    </row>
    <row r="443" spans="1:2" x14ac:dyDescent="0.25">
      <c r="A443" t="s">
        <v>14</v>
      </c>
      <c r="B443">
        <v>32</v>
      </c>
    </row>
    <row r="444" spans="1:2" hidden="1" x14ac:dyDescent="0.25">
      <c r="A444" t="s">
        <v>20</v>
      </c>
      <c r="B444">
        <v>143</v>
      </c>
    </row>
    <row r="445" spans="1:2" hidden="1" x14ac:dyDescent="0.25">
      <c r="A445" t="s">
        <v>74</v>
      </c>
      <c r="B445">
        <v>90</v>
      </c>
    </row>
    <row r="446" spans="1:2" hidden="1" x14ac:dyDescent="0.25">
      <c r="A446" t="s">
        <v>20</v>
      </c>
      <c r="B446">
        <v>296</v>
      </c>
    </row>
    <row r="447" spans="1:2" hidden="1" x14ac:dyDescent="0.25">
      <c r="A447" t="s">
        <v>20</v>
      </c>
      <c r="B447">
        <v>170</v>
      </c>
    </row>
    <row r="448" spans="1:2" x14ac:dyDescent="0.25">
      <c r="A448" t="s">
        <v>14</v>
      </c>
      <c r="B448">
        <v>186</v>
      </c>
    </row>
    <row r="449" spans="1:2" hidden="1" x14ac:dyDescent="0.25">
      <c r="A449" t="s">
        <v>74</v>
      </c>
      <c r="B449">
        <v>439</v>
      </c>
    </row>
    <row r="450" spans="1:2" x14ac:dyDescent="0.25">
      <c r="A450" t="s">
        <v>14</v>
      </c>
      <c r="B450">
        <v>605</v>
      </c>
    </row>
    <row r="451" spans="1:2" hidden="1" x14ac:dyDescent="0.25">
      <c r="A451" t="s">
        <v>20</v>
      </c>
      <c r="B451">
        <v>86</v>
      </c>
    </row>
    <row r="452" spans="1:2" x14ac:dyDescent="0.25">
      <c r="A452" t="s">
        <v>14</v>
      </c>
      <c r="B452">
        <v>1</v>
      </c>
    </row>
    <row r="453" spans="1:2" hidden="1" x14ac:dyDescent="0.25">
      <c r="A453" t="s">
        <v>20</v>
      </c>
      <c r="B453">
        <v>6286</v>
      </c>
    </row>
    <row r="454" spans="1:2" x14ac:dyDescent="0.25">
      <c r="A454" t="s">
        <v>14</v>
      </c>
      <c r="B454">
        <v>31</v>
      </c>
    </row>
    <row r="455" spans="1:2" x14ac:dyDescent="0.25">
      <c r="A455" t="s">
        <v>14</v>
      </c>
      <c r="B455">
        <v>1181</v>
      </c>
    </row>
    <row r="456" spans="1:2" x14ac:dyDescent="0.25">
      <c r="A456" t="s">
        <v>14</v>
      </c>
      <c r="B456">
        <v>39</v>
      </c>
    </row>
    <row r="457" spans="1:2" hidden="1" x14ac:dyDescent="0.25">
      <c r="A457" t="s">
        <v>20</v>
      </c>
      <c r="B457">
        <v>3727</v>
      </c>
    </row>
    <row r="458" spans="1:2" hidden="1" x14ac:dyDescent="0.25">
      <c r="A458" t="s">
        <v>20</v>
      </c>
      <c r="B458">
        <v>1605</v>
      </c>
    </row>
    <row r="459" spans="1:2" x14ac:dyDescent="0.25">
      <c r="A459" t="s">
        <v>14</v>
      </c>
      <c r="B459">
        <v>46</v>
      </c>
    </row>
    <row r="460" spans="1:2" hidden="1" x14ac:dyDescent="0.25">
      <c r="A460" t="s">
        <v>20</v>
      </c>
      <c r="B460">
        <v>2120</v>
      </c>
    </row>
    <row r="461" spans="1:2" x14ac:dyDescent="0.25">
      <c r="A461" t="s">
        <v>14</v>
      </c>
      <c r="B461">
        <v>105</v>
      </c>
    </row>
    <row r="462" spans="1:2" hidden="1" x14ac:dyDescent="0.25">
      <c r="A462" t="s">
        <v>20</v>
      </c>
      <c r="B462">
        <v>50</v>
      </c>
    </row>
    <row r="463" spans="1:2" hidden="1" x14ac:dyDescent="0.25">
      <c r="A463" t="s">
        <v>20</v>
      </c>
      <c r="B463">
        <v>2080</v>
      </c>
    </row>
    <row r="464" spans="1:2" x14ac:dyDescent="0.25">
      <c r="A464" t="s">
        <v>14</v>
      </c>
      <c r="B464">
        <v>535</v>
      </c>
    </row>
    <row r="465" spans="1:2" hidden="1" x14ac:dyDescent="0.25">
      <c r="A465" t="s">
        <v>20</v>
      </c>
      <c r="B465">
        <v>2105</v>
      </c>
    </row>
    <row r="466" spans="1:2" hidden="1" x14ac:dyDescent="0.25">
      <c r="A466" t="s">
        <v>20</v>
      </c>
      <c r="B466">
        <v>2436</v>
      </c>
    </row>
    <row r="467" spans="1:2" hidden="1" x14ac:dyDescent="0.25">
      <c r="A467" t="s">
        <v>20</v>
      </c>
      <c r="B467">
        <v>80</v>
      </c>
    </row>
    <row r="468" spans="1:2" hidden="1" x14ac:dyDescent="0.25">
      <c r="A468" t="s">
        <v>20</v>
      </c>
      <c r="B468">
        <v>42</v>
      </c>
    </row>
    <row r="469" spans="1:2" hidden="1" x14ac:dyDescent="0.25">
      <c r="A469" t="s">
        <v>20</v>
      </c>
      <c r="B469">
        <v>139</v>
      </c>
    </row>
    <row r="470" spans="1:2" x14ac:dyDescent="0.25">
      <c r="A470" t="s">
        <v>14</v>
      </c>
      <c r="B470">
        <v>16</v>
      </c>
    </row>
    <row r="471" spans="1:2" hidden="1" x14ac:dyDescent="0.25">
      <c r="A471" t="s">
        <v>20</v>
      </c>
      <c r="B471">
        <v>159</v>
      </c>
    </row>
    <row r="472" spans="1:2" hidden="1" x14ac:dyDescent="0.25">
      <c r="A472" t="s">
        <v>20</v>
      </c>
      <c r="B472">
        <v>381</v>
      </c>
    </row>
    <row r="473" spans="1:2" hidden="1" x14ac:dyDescent="0.25">
      <c r="A473" t="s">
        <v>20</v>
      </c>
      <c r="B473">
        <v>194</v>
      </c>
    </row>
    <row r="474" spans="1:2" x14ac:dyDescent="0.25">
      <c r="A474" t="s">
        <v>14</v>
      </c>
      <c r="B474">
        <v>575</v>
      </c>
    </row>
    <row r="475" spans="1:2" hidden="1" x14ac:dyDescent="0.25">
      <c r="A475" t="s">
        <v>20</v>
      </c>
      <c r="B475">
        <v>106</v>
      </c>
    </row>
    <row r="476" spans="1:2" hidden="1" x14ac:dyDescent="0.25">
      <c r="A476" t="s">
        <v>20</v>
      </c>
      <c r="B476">
        <v>142</v>
      </c>
    </row>
    <row r="477" spans="1:2" hidden="1" x14ac:dyDescent="0.25">
      <c r="A477" t="s">
        <v>20</v>
      </c>
      <c r="B477">
        <v>211</v>
      </c>
    </row>
    <row r="478" spans="1:2" x14ac:dyDescent="0.25">
      <c r="A478" t="s">
        <v>14</v>
      </c>
      <c r="B478">
        <v>1120</v>
      </c>
    </row>
    <row r="479" spans="1:2" x14ac:dyDescent="0.25">
      <c r="A479" t="s">
        <v>14</v>
      </c>
      <c r="B479">
        <v>113</v>
      </c>
    </row>
    <row r="480" spans="1:2" hidden="1" x14ac:dyDescent="0.25">
      <c r="A480" t="s">
        <v>20</v>
      </c>
      <c r="B480">
        <v>2756</v>
      </c>
    </row>
    <row r="481" spans="1:2" hidden="1" x14ac:dyDescent="0.25">
      <c r="A481" t="s">
        <v>20</v>
      </c>
      <c r="B481">
        <v>173</v>
      </c>
    </row>
    <row r="482" spans="1:2" hidden="1" x14ac:dyDescent="0.25">
      <c r="A482" t="s">
        <v>20</v>
      </c>
      <c r="B482">
        <v>87</v>
      </c>
    </row>
    <row r="483" spans="1:2" x14ac:dyDescent="0.25">
      <c r="A483" t="s">
        <v>14</v>
      </c>
      <c r="B483">
        <v>1538</v>
      </c>
    </row>
    <row r="484" spans="1:2" x14ac:dyDescent="0.25">
      <c r="A484" t="s">
        <v>14</v>
      </c>
      <c r="B484">
        <v>9</v>
      </c>
    </row>
    <row r="485" spans="1:2" x14ac:dyDescent="0.25">
      <c r="A485" t="s">
        <v>14</v>
      </c>
      <c r="B485">
        <v>554</v>
      </c>
    </row>
    <row r="486" spans="1:2" hidden="1" x14ac:dyDescent="0.25">
      <c r="A486" t="s">
        <v>20</v>
      </c>
      <c r="B486">
        <v>1572</v>
      </c>
    </row>
    <row r="487" spans="1:2" x14ac:dyDescent="0.25">
      <c r="A487" t="s">
        <v>14</v>
      </c>
      <c r="B487">
        <v>648</v>
      </c>
    </row>
    <row r="488" spans="1:2" x14ac:dyDescent="0.25">
      <c r="A488" t="s">
        <v>14</v>
      </c>
      <c r="B488">
        <v>21</v>
      </c>
    </row>
    <row r="489" spans="1:2" hidden="1" x14ac:dyDescent="0.25">
      <c r="A489" t="s">
        <v>20</v>
      </c>
      <c r="B489">
        <v>2346</v>
      </c>
    </row>
    <row r="490" spans="1:2" hidden="1" x14ac:dyDescent="0.25">
      <c r="A490" t="s">
        <v>20</v>
      </c>
      <c r="B490">
        <v>115</v>
      </c>
    </row>
    <row r="491" spans="1:2" hidden="1" x14ac:dyDescent="0.25">
      <c r="A491" t="s">
        <v>20</v>
      </c>
      <c r="B491">
        <v>85</v>
      </c>
    </row>
    <row r="492" spans="1:2" hidden="1" x14ac:dyDescent="0.25">
      <c r="A492" t="s">
        <v>20</v>
      </c>
      <c r="B492">
        <v>144</v>
      </c>
    </row>
    <row r="493" spans="1:2" hidden="1" x14ac:dyDescent="0.25">
      <c r="A493" t="s">
        <v>20</v>
      </c>
      <c r="B493">
        <v>2443</v>
      </c>
    </row>
    <row r="494" spans="1:2" hidden="1" x14ac:dyDescent="0.25">
      <c r="A494" t="s">
        <v>74</v>
      </c>
      <c r="B494">
        <v>595</v>
      </c>
    </row>
    <row r="495" spans="1:2" hidden="1" x14ac:dyDescent="0.25">
      <c r="A495" t="s">
        <v>20</v>
      </c>
      <c r="B495">
        <v>64</v>
      </c>
    </row>
    <row r="496" spans="1:2" hidden="1" x14ac:dyDescent="0.25">
      <c r="A496" t="s">
        <v>20</v>
      </c>
      <c r="B496">
        <v>268</v>
      </c>
    </row>
    <row r="497" spans="1:2" hidden="1" x14ac:dyDescent="0.25">
      <c r="A497" t="s">
        <v>20</v>
      </c>
      <c r="B497">
        <v>195</v>
      </c>
    </row>
    <row r="498" spans="1:2" x14ac:dyDescent="0.25">
      <c r="A498" t="s">
        <v>14</v>
      </c>
      <c r="B498">
        <v>54</v>
      </c>
    </row>
    <row r="499" spans="1:2" x14ac:dyDescent="0.25">
      <c r="A499" t="s">
        <v>14</v>
      </c>
      <c r="B499">
        <v>120</v>
      </c>
    </row>
    <row r="500" spans="1:2" x14ac:dyDescent="0.25">
      <c r="A500" t="s">
        <v>14</v>
      </c>
      <c r="B500">
        <v>579</v>
      </c>
    </row>
    <row r="501" spans="1:2" x14ac:dyDescent="0.25">
      <c r="A501" t="s">
        <v>14</v>
      </c>
      <c r="B501">
        <v>2072</v>
      </c>
    </row>
    <row r="502" spans="1:2" x14ac:dyDescent="0.25">
      <c r="A502" t="s">
        <v>14</v>
      </c>
      <c r="B502">
        <v>0</v>
      </c>
    </row>
    <row r="503" spans="1:2" x14ac:dyDescent="0.25">
      <c r="A503" t="s">
        <v>14</v>
      </c>
      <c r="B503">
        <v>1796</v>
      </c>
    </row>
    <row r="504" spans="1:2" hidden="1" x14ac:dyDescent="0.25">
      <c r="A504" t="s">
        <v>20</v>
      </c>
      <c r="B504">
        <v>186</v>
      </c>
    </row>
    <row r="505" spans="1:2" hidden="1" x14ac:dyDescent="0.25">
      <c r="A505" t="s">
        <v>20</v>
      </c>
      <c r="B505">
        <v>460</v>
      </c>
    </row>
    <row r="506" spans="1:2" x14ac:dyDescent="0.25">
      <c r="A506" t="s">
        <v>14</v>
      </c>
      <c r="B506">
        <v>62</v>
      </c>
    </row>
    <row r="507" spans="1:2" x14ac:dyDescent="0.25">
      <c r="A507" t="s">
        <v>14</v>
      </c>
      <c r="B507">
        <v>347</v>
      </c>
    </row>
    <row r="508" spans="1:2" hidden="1" x14ac:dyDescent="0.25">
      <c r="A508" t="s">
        <v>20</v>
      </c>
      <c r="B508">
        <v>2528</v>
      </c>
    </row>
    <row r="509" spans="1:2" x14ac:dyDescent="0.25">
      <c r="A509" t="s">
        <v>14</v>
      </c>
      <c r="B509">
        <v>19</v>
      </c>
    </row>
    <row r="510" spans="1:2" hidden="1" x14ac:dyDescent="0.25">
      <c r="A510" t="s">
        <v>20</v>
      </c>
      <c r="B510">
        <v>3657</v>
      </c>
    </row>
    <row r="511" spans="1:2" x14ac:dyDescent="0.25">
      <c r="A511" t="s">
        <v>14</v>
      </c>
      <c r="B511">
        <v>1258</v>
      </c>
    </row>
    <row r="512" spans="1:2" hidden="1" x14ac:dyDescent="0.25">
      <c r="A512" t="s">
        <v>20</v>
      </c>
      <c r="B512">
        <v>131</v>
      </c>
    </row>
    <row r="513" spans="1:2" x14ac:dyDescent="0.25">
      <c r="A513" t="s">
        <v>14</v>
      </c>
      <c r="B513">
        <v>362</v>
      </c>
    </row>
    <row r="514" spans="1:2" hidden="1" x14ac:dyDescent="0.25">
      <c r="A514" t="s">
        <v>20</v>
      </c>
      <c r="B514">
        <v>239</v>
      </c>
    </row>
    <row r="515" spans="1:2" hidden="1" x14ac:dyDescent="0.25">
      <c r="A515" t="s">
        <v>74</v>
      </c>
      <c r="B515">
        <v>35</v>
      </c>
    </row>
    <row r="516" spans="1:2" hidden="1" x14ac:dyDescent="0.25">
      <c r="A516" t="s">
        <v>74</v>
      </c>
      <c r="B516">
        <v>528</v>
      </c>
    </row>
    <row r="517" spans="1:2" x14ac:dyDescent="0.25">
      <c r="A517" t="s">
        <v>14</v>
      </c>
      <c r="B517">
        <v>133</v>
      </c>
    </row>
    <row r="518" spans="1:2" x14ac:dyDescent="0.25">
      <c r="A518" t="s">
        <v>14</v>
      </c>
      <c r="B518">
        <v>846</v>
      </c>
    </row>
    <row r="519" spans="1:2" hidden="1" x14ac:dyDescent="0.25">
      <c r="A519" t="s">
        <v>20</v>
      </c>
      <c r="B519">
        <v>78</v>
      </c>
    </row>
    <row r="520" spans="1:2" x14ac:dyDescent="0.25">
      <c r="A520" t="s">
        <v>14</v>
      </c>
      <c r="B520">
        <v>10</v>
      </c>
    </row>
    <row r="521" spans="1:2" hidden="1" x14ac:dyDescent="0.25">
      <c r="A521" t="s">
        <v>20</v>
      </c>
      <c r="B521">
        <v>1773</v>
      </c>
    </row>
    <row r="522" spans="1:2" hidden="1" x14ac:dyDescent="0.25">
      <c r="A522" t="s">
        <v>20</v>
      </c>
      <c r="B522">
        <v>32</v>
      </c>
    </row>
    <row r="523" spans="1:2" hidden="1" x14ac:dyDescent="0.25">
      <c r="A523" t="s">
        <v>20</v>
      </c>
      <c r="B523">
        <v>369</v>
      </c>
    </row>
    <row r="524" spans="1:2" x14ac:dyDescent="0.25">
      <c r="A524" t="s">
        <v>14</v>
      </c>
      <c r="B524">
        <v>191</v>
      </c>
    </row>
    <row r="525" spans="1:2" hidden="1" x14ac:dyDescent="0.25">
      <c r="A525" t="s">
        <v>20</v>
      </c>
      <c r="B525">
        <v>89</v>
      </c>
    </row>
    <row r="526" spans="1:2" x14ac:dyDescent="0.25">
      <c r="A526" t="s">
        <v>14</v>
      </c>
      <c r="B526">
        <v>1979</v>
      </c>
    </row>
    <row r="527" spans="1:2" x14ac:dyDescent="0.25">
      <c r="A527" t="s">
        <v>14</v>
      </c>
      <c r="B527">
        <v>63</v>
      </c>
    </row>
    <row r="528" spans="1:2" hidden="1" x14ac:dyDescent="0.25">
      <c r="A528" t="s">
        <v>20</v>
      </c>
      <c r="B528">
        <v>147</v>
      </c>
    </row>
    <row r="529" spans="1:2" x14ac:dyDescent="0.25">
      <c r="A529" t="s">
        <v>14</v>
      </c>
      <c r="B529">
        <v>6080</v>
      </c>
    </row>
    <row r="530" spans="1:2" x14ac:dyDescent="0.25">
      <c r="A530" t="s">
        <v>14</v>
      </c>
      <c r="B530">
        <v>80</v>
      </c>
    </row>
    <row r="531" spans="1:2" x14ac:dyDescent="0.25">
      <c r="A531" t="s">
        <v>14</v>
      </c>
      <c r="B531">
        <v>9</v>
      </c>
    </row>
    <row r="532" spans="1:2" x14ac:dyDescent="0.25">
      <c r="A532" t="s">
        <v>14</v>
      </c>
      <c r="B532">
        <v>1784</v>
      </c>
    </row>
    <row r="533" spans="1:2" hidden="1" x14ac:dyDescent="0.25">
      <c r="A533" t="s">
        <v>47</v>
      </c>
      <c r="B533">
        <v>3640</v>
      </c>
    </row>
    <row r="534" spans="1:2" hidden="1" x14ac:dyDescent="0.25">
      <c r="A534" t="s">
        <v>20</v>
      </c>
      <c r="B534">
        <v>126</v>
      </c>
    </row>
    <row r="535" spans="1:2" hidden="1" x14ac:dyDescent="0.25">
      <c r="A535" t="s">
        <v>20</v>
      </c>
      <c r="B535">
        <v>2218</v>
      </c>
    </row>
    <row r="536" spans="1:2" x14ac:dyDescent="0.25">
      <c r="A536" t="s">
        <v>14</v>
      </c>
      <c r="B536">
        <v>243</v>
      </c>
    </row>
    <row r="537" spans="1:2" hidden="1" x14ac:dyDescent="0.25">
      <c r="A537" t="s">
        <v>20</v>
      </c>
      <c r="B537">
        <v>202</v>
      </c>
    </row>
    <row r="538" spans="1:2" hidden="1" x14ac:dyDescent="0.25">
      <c r="A538" t="s">
        <v>20</v>
      </c>
      <c r="B538">
        <v>140</v>
      </c>
    </row>
    <row r="539" spans="1:2" hidden="1" x14ac:dyDescent="0.25">
      <c r="A539" t="s">
        <v>20</v>
      </c>
      <c r="B539">
        <v>1052</v>
      </c>
    </row>
    <row r="540" spans="1:2" x14ac:dyDescent="0.25">
      <c r="A540" t="s">
        <v>14</v>
      </c>
      <c r="B540">
        <v>1296</v>
      </c>
    </row>
    <row r="541" spans="1:2" x14ac:dyDescent="0.25">
      <c r="A541" t="s">
        <v>14</v>
      </c>
      <c r="B541">
        <v>77</v>
      </c>
    </row>
    <row r="542" spans="1:2" hidden="1" x14ac:dyDescent="0.25">
      <c r="A542" t="s">
        <v>20</v>
      </c>
      <c r="B542">
        <v>247</v>
      </c>
    </row>
    <row r="543" spans="1:2" x14ac:dyDescent="0.25">
      <c r="A543" t="s">
        <v>14</v>
      </c>
      <c r="B543">
        <v>395</v>
      </c>
    </row>
    <row r="544" spans="1:2" x14ac:dyDescent="0.25">
      <c r="A544" t="s">
        <v>14</v>
      </c>
      <c r="B544">
        <v>49</v>
      </c>
    </row>
    <row r="545" spans="1:2" x14ac:dyDescent="0.25">
      <c r="A545" t="s">
        <v>14</v>
      </c>
      <c r="B545">
        <v>180</v>
      </c>
    </row>
    <row r="546" spans="1:2" hidden="1" x14ac:dyDescent="0.25">
      <c r="A546" t="s">
        <v>20</v>
      </c>
      <c r="B546">
        <v>84</v>
      </c>
    </row>
    <row r="547" spans="1:2" x14ac:dyDescent="0.25">
      <c r="A547" t="s">
        <v>14</v>
      </c>
      <c r="B547">
        <v>2690</v>
      </c>
    </row>
    <row r="548" spans="1:2" hidden="1" x14ac:dyDescent="0.25">
      <c r="A548" t="s">
        <v>20</v>
      </c>
      <c r="B548">
        <v>88</v>
      </c>
    </row>
    <row r="549" spans="1:2" hidden="1" x14ac:dyDescent="0.25">
      <c r="A549" t="s">
        <v>20</v>
      </c>
      <c r="B549">
        <v>156</v>
      </c>
    </row>
    <row r="550" spans="1:2" hidden="1" x14ac:dyDescent="0.25">
      <c r="A550" t="s">
        <v>20</v>
      </c>
      <c r="B550">
        <v>2985</v>
      </c>
    </row>
    <row r="551" spans="1:2" hidden="1" x14ac:dyDescent="0.25">
      <c r="A551" t="s">
        <v>20</v>
      </c>
      <c r="B551">
        <v>762</v>
      </c>
    </row>
    <row r="552" spans="1:2" hidden="1" x14ac:dyDescent="0.25">
      <c r="A552" t="s">
        <v>74</v>
      </c>
      <c r="B552">
        <v>1</v>
      </c>
    </row>
    <row r="553" spans="1:2" x14ac:dyDescent="0.25">
      <c r="A553" t="s">
        <v>14</v>
      </c>
      <c r="B553">
        <v>2779</v>
      </c>
    </row>
    <row r="554" spans="1:2" x14ac:dyDescent="0.25">
      <c r="A554" t="s">
        <v>14</v>
      </c>
      <c r="B554">
        <v>92</v>
      </c>
    </row>
    <row r="555" spans="1:2" x14ac:dyDescent="0.25">
      <c r="A555" t="s">
        <v>14</v>
      </c>
      <c r="B555">
        <v>1028</v>
      </c>
    </row>
    <row r="556" spans="1:2" hidden="1" x14ac:dyDescent="0.25">
      <c r="A556" t="s">
        <v>20</v>
      </c>
      <c r="B556">
        <v>554</v>
      </c>
    </row>
    <row r="557" spans="1:2" hidden="1" x14ac:dyDescent="0.25">
      <c r="A557" t="s">
        <v>20</v>
      </c>
      <c r="B557">
        <v>135</v>
      </c>
    </row>
    <row r="558" spans="1:2" hidden="1" x14ac:dyDescent="0.25">
      <c r="A558" t="s">
        <v>20</v>
      </c>
      <c r="B558">
        <v>122</v>
      </c>
    </row>
    <row r="559" spans="1:2" hidden="1" x14ac:dyDescent="0.25">
      <c r="A559" t="s">
        <v>20</v>
      </c>
      <c r="B559">
        <v>221</v>
      </c>
    </row>
    <row r="560" spans="1:2" hidden="1" x14ac:dyDescent="0.25">
      <c r="A560" t="s">
        <v>20</v>
      </c>
      <c r="B560">
        <v>126</v>
      </c>
    </row>
    <row r="561" spans="1:2" hidden="1" x14ac:dyDescent="0.25">
      <c r="A561" t="s">
        <v>20</v>
      </c>
      <c r="B561">
        <v>1022</v>
      </c>
    </row>
    <row r="562" spans="1:2" hidden="1" x14ac:dyDescent="0.25">
      <c r="A562" t="s">
        <v>20</v>
      </c>
      <c r="B562">
        <v>3177</v>
      </c>
    </row>
    <row r="563" spans="1:2" hidden="1" x14ac:dyDescent="0.25">
      <c r="A563" t="s">
        <v>20</v>
      </c>
      <c r="B563">
        <v>198</v>
      </c>
    </row>
    <row r="564" spans="1:2" x14ac:dyDescent="0.25">
      <c r="A564" t="s">
        <v>14</v>
      </c>
      <c r="B564">
        <v>26</v>
      </c>
    </row>
    <row r="565" spans="1:2" hidden="1" x14ac:dyDescent="0.25">
      <c r="A565" t="s">
        <v>20</v>
      </c>
      <c r="B565">
        <v>85</v>
      </c>
    </row>
    <row r="566" spans="1:2" x14ac:dyDescent="0.25">
      <c r="A566" t="s">
        <v>14</v>
      </c>
      <c r="B566">
        <v>1790</v>
      </c>
    </row>
    <row r="567" spans="1:2" hidden="1" x14ac:dyDescent="0.25">
      <c r="A567" t="s">
        <v>20</v>
      </c>
      <c r="B567">
        <v>3596</v>
      </c>
    </row>
    <row r="568" spans="1:2" x14ac:dyDescent="0.25">
      <c r="A568" t="s">
        <v>14</v>
      </c>
      <c r="B568">
        <v>37</v>
      </c>
    </row>
    <row r="569" spans="1:2" hidden="1" x14ac:dyDescent="0.25">
      <c r="A569" t="s">
        <v>20</v>
      </c>
      <c r="B569">
        <v>244</v>
      </c>
    </row>
    <row r="570" spans="1:2" hidden="1" x14ac:dyDescent="0.25">
      <c r="A570" t="s">
        <v>20</v>
      </c>
      <c r="B570">
        <v>5180</v>
      </c>
    </row>
    <row r="571" spans="1:2" hidden="1" x14ac:dyDescent="0.25">
      <c r="A571" t="s">
        <v>20</v>
      </c>
      <c r="B571">
        <v>589</v>
      </c>
    </row>
    <row r="572" spans="1:2" hidden="1" x14ac:dyDescent="0.25">
      <c r="A572" t="s">
        <v>20</v>
      </c>
      <c r="B572">
        <v>2725</v>
      </c>
    </row>
    <row r="573" spans="1:2" x14ac:dyDescent="0.25">
      <c r="A573" t="s">
        <v>14</v>
      </c>
      <c r="B573">
        <v>35</v>
      </c>
    </row>
    <row r="574" spans="1:2" hidden="1" x14ac:dyDescent="0.25">
      <c r="A574" t="s">
        <v>74</v>
      </c>
      <c r="B574">
        <v>94</v>
      </c>
    </row>
    <row r="575" spans="1:2" hidden="1" x14ac:dyDescent="0.25">
      <c r="A575" t="s">
        <v>20</v>
      </c>
      <c r="B575">
        <v>300</v>
      </c>
    </row>
    <row r="576" spans="1:2" hidden="1" x14ac:dyDescent="0.25">
      <c r="A576" t="s">
        <v>20</v>
      </c>
      <c r="B576">
        <v>144</v>
      </c>
    </row>
    <row r="577" spans="1:2" x14ac:dyDescent="0.25">
      <c r="A577" t="s">
        <v>14</v>
      </c>
      <c r="B577">
        <v>558</v>
      </c>
    </row>
    <row r="578" spans="1:2" x14ac:dyDescent="0.25">
      <c r="A578" t="s">
        <v>14</v>
      </c>
      <c r="B578">
        <v>64</v>
      </c>
    </row>
    <row r="579" spans="1:2" hidden="1" x14ac:dyDescent="0.25">
      <c r="A579" t="s">
        <v>74</v>
      </c>
      <c r="B579">
        <v>37</v>
      </c>
    </row>
    <row r="580" spans="1:2" x14ac:dyDescent="0.25">
      <c r="A580" t="s">
        <v>14</v>
      </c>
      <c r="B580">
        <v>245</v>
      </c>
    </row>
    <row r="581" spans="1:2" hidden="1" x14ac:dyDescent="0.25">
      <c r="A581" t="s">
        <v>20</v>
      </c>
      <c r="B581">
        <v>87</v>
      </c>
    </row>
    <row r="582" spans="1:2" hidden="1" x14ac:dyDescent="0.25">
      <c r="A582" t="s">
        <v>20</v>
      </c>
      <c r="B582">
        <v>3116</v>
      </c>
    </row>
    <row r="583" spans="1:2" x14ac:dyDescent="0.25">
      <c r="A583" t="s">
        <v>14</v>
      </c>
      <c r="B583">
        <v>71</v>
      </c>
    </row>
    <row r="584" spans="1:2" x14ac:dyDescent="0.25">
      <c r="A584" t="s">
        <v>14</v>
      </c>
      <c r="B584">
        <v>42</v>
      </c>
    </row>
    <row r="585" spans="1:2" hidden="1" x14ac:dyDescent="0.25">
      <c r="A585" t="s">
        <v>20</v>
      </c>
      <c r="B585">
        <v>909</v>
      </c>
    </row>
    <row r="586" spans="1:2" hidden="1" x14ac:dyDescent="0.25">
      <c r="A586" t="s">
        <v>20</v>
      </c>
      <c r="B586">
        <v>1613</v>
      </c>
    </row>
    <row r="587" spans="1:2" hidden="1" x14ac:dyDescent="0.25">
      <c r="A587" t="s">
        <v>20</v>
      </c>
      <c r="B587">
        <v>136</v>
      </c>
    </row>
    <row r="588" spans="1:2" hidden="1" x14ac:dyDescent="0.25">
      <c r="A588" t="s">
        <v>20</v>
      </c>
      <c r="B588">
        <v>130</v>
      </c>
    </row>
    <row r="589" spans="1:2" x14ac:dyDescent="0.25">
      <c r="A589" t="s">
        <v>14</v>
      </c>
      <c r="B589">
        <v>156</v>
      </c>
    </row>
    <row r="590" spans="1:2" x14ac:dyDescent="0.25">
      <c r="A590" t="s">
        <v>14</v>
      </c>
      <c r="B590">
        <v>1368</v>
      </c>
    </row>
    <row r="591" spans="1:2" x14ac:dyDescent="0.25">
      <c r="A591" t="s">
        <v>14</v>
      </c>
      <c r="B591">
        <v>102</v>
      </c>
    </row>
    <row r="592" spans="1:2" x14ac:dyDescent="0.25">
      <c r="A592" t="s">
        <v>14</v>
      </c>
      <c r="B592">
        <v>86</v>
      </c>
    </row>
    <row r="593" spans="1:2" hidden="1" x14ac:dyDescent="0.25">
      <c r="A593" t="s">
        <v>20</v>
      </c>
      <c r="B593">
        <v>102</v>
      </c>
    </row>
    <row r="594" spans="1:2" x14ac:dyDescent="0.25">
      <c r="A594" t="s">
        <v>14</v>
      </c>
      <c r="B594">
        <v>253</v>
      </c>
    </row>
    <row r="595" spans="1:2" hidden="1" x14ac:dyDescent="0.25">
      <c r="A595" t="s">
        <v>20</v>
      </c>
      <c r="B595">
        <v>4006</v>
      </c>
    </row>
    <row r="596" spans="1:2" x14ac:dyDescent="0.25">
      <c r="A596" t="s">
        <v>14</v>
      </c>
      <c r="B596">
        <v>157</v>
      </c>
    </row>
    <row r="597" spans="1:2" hidden="1" x14ac:dyDescent="0.25">
      <c r="A597" t="s">
        <v>20</v>
      </c>
      <c r="B597">
        <v>1629</v>
      </c>
    </row>
    <row r="598" spans="1:2" x14ac:dyDescent="0.25">
      <c r="A598" t="s">
        <v>14</v>
      </c>
      <c r="B598">
        <v>183</v>
      </c>
    </row>
    <row r="599" spans="1:2" hidden="1" x14ac:dyDescent="0.25">
      <c r="A599" t="s">
        <v>20</v>
      </c>
      <c r="B599">
        <v>2188</v>
      </c>
    </row>
    <row r="600" spans="1:2" hidden="1" x14ac:dyDescent="0.25">
      <c r="A600" t="s">
        <v>20</v>
      </c>
      <c r="B600">
        <v>2409</v>
      </c>
    </row>
    <row r="601" spans="1:2" x14ac:dyDescent="0.25">
      <c r="A601" t="s">
        <v>14</v>
      </c>
      <c r="B601">
        <v>82</v>
      </c>
    </row>
    <row r="602" spans="1:2" x14ac:dyDescent="0.25">
      <c r="A602" t="s">
        <v>14</v>
      </c>
      <c r="B602">
        <v>1</v>
      </c>
    </row>
    <row r="603" spans="1:2" hidden="1" x14ac:dyDescent="0.25">
      <c r="A603" t="s">
        <v>20</v>
      </c>
      <c r="B603">
        <v>194</v>
      </c>
    </row>
    <row r="604" spans="1:2" hidden="1" x14ac:dyDescent="0.25">
      <c r="A604" t="s">
        <v>20</v>
      </c>
      <c r="B604">
        <v>1140</v>
      </c>
    </row>
    <row r="605" spans="1:2" hidden="1" x14ac:dyDescent="0.25">
      <c r="A605" t="s">
        <v>20</v>
      </c>
      <c r="B605">
        <v>102</v>
      </c>
    </row>
    <row r="606" spans="1:2" hidden="1" x14ac:dyDescent="0.25">
      <c r="A606" t="s">
        <v>20</v>
      </c>
      <c r="B606">
        <v>2857</v>
      </c>
    </row>
    <row r="607" spans="1:2" hidden="1" x14ac:dyDescent="0.25">
      <c r="A607" t="s">
        <v>20</v>
      </c>
      <c r="B607">
        <v>107</v>
      </c>
    </row>
    <row r="608" spans="1:2" hidden="1" x14ac:dyDescent="0.25">
      <c r="A608" t="s">
        <v>20</v>
      </c>
      <c r="B608">
        <v>160</v>
      </c>
    </row>
    <row r="609" spans="1:2" hidden="1" x14ac:dyDescent="0.25">
      <c r="A609" t="s">
        <v>20</v>
      </c>
      <c r="B609">
        <v>2230</v>
      </c>
    </row>
    <row r="610" spans="1:2" hidden="1" x14ac:dyDescent="0.25">
      <c r="A610" t="s">
        <v>20</v>
      </c>
      <c r="B610">
        <v>316</v>
      </c>
    </row>
    <row r="611" spans="1:2" hidden="1" x14ac:dyDescent="0.25">
      <c r="A611" t="s">
        <v>20</v>
      </c>
      <c r="B611">
        <v>117</v>
      </c>
    </row>
    <row r="612" spans="1:2" hidden="1" x14ac:dyDescent="0.25">
      <c r="A612" t="s">
        <v>20</v>
      </c>
      <c r="B612">
        <v>6406</v>
      </c>
    </row>
    <row r="613" spans="1:2" hidden="1" x14ac:dyDescent="0.25">
      <c r="A613" t="s">
        <v>74</v>
      </c>
      <c r="B613">
        <v>15</v>
      </c>
    </row>
    <row r="614" spans="1:2" hidden="1" x14ac:dyDescent="0.25">
      <c r="A614" t="s">
        <v>20</v>
      </c>
      <c r="B614">
        <v>192</v>
      </c>
    </row>
    <row r="615" spans="1:2" hidden="1" x14ac:dyDescent="0.25">
      <c r="A615" t="s">
        <v>20</v>
      </c>
      <c r="B615">
        <v>26</v>
      </c>
    </row>
    <row r="616" spans="1:2" hidden="1" x14ac:dyDescent="0.25">
      <c r="A616" t="s">
        <v>20</v>
      </c>
      <c r="B616">
        <v>723</v>
      </c>
    </row>
    <row r="617" spans="1:2" hidden="1" x14ac:dyDescent="0.25">
      <c r="A617" t="s">
        <v>20</v>
      </c>
      <c r="B617">
        <v>170</v>
      </c>
    </row>
    <row r="618" spans="1:2" hidden="1" x14ac:dyDescent="0.25">
      <c r="A618" t="s">
        <v>20</v>
      </c>
      <c r="B618">
        <v>238</v>
      </c>
    </row>
    <row r="619" spans="1:2" hidden="1" x14ac:dyDescent="0.25">
      <c r="A619" t="s">
        <v>20</v>
      </c>
      <c r="B619">
        <v>55</v>
      </c>
    </row>
    <row r="620" spans="1:2" x14ac:dyDescent="0.25">
      <c r="A620" t="s">
        <v>14</v>
      </c>
      <c r="B620">
        <v>1198</v>
      </c>
    </row>
    <row r="621" spans="1:2" x14ac:dyDescent="0.25">
      <c r="A621" t="s">
        <v>14</v>
      </c>
      <c r="B621">
        <v>648</v>
      </c>
    </row>
    <row r="622" spans="1:2" hidden="1" x14ac:dyDescent="0.25">
      <c r="A622" t="s">
        <v>20</v>
      </c>
      <c r="B622">
        <v>128</v>
      </c>
    </row>
    <row r="623" spans="1:2" hidden="1" x14ac:dyDescent="0.25">
      <c r="A623" t="s">
        <v>20</v>
      </c>
      <c r="B623">
        <v>2144</v>
      </c>
    </row>
    <row r="624" spans="1:2" x14ac:dyDescent="0.25">
      <c r="A624" t="s">
        <v>14</v>
      </c>
      <c r="B624">
        <v>64</v>
      </c>
    </row>
    <row r="625" spans="1:2" hidden="1" x14ac:dyDescent="0.25">
      <c r="A625" t="s">
        <v>20</v>
      </c>
      <c r="B625">
        <v>2693</v>
      </c>
    </row>
    <row r="626" spans="1:2" hidden="1" x14ac:dyDescent="0.25">
      <c r="A626" t="s">
        <v>20</v>
      </c>
      <c r="B626">
        <v>432</v>
      </c>
    </row>
    <row r="627" spans="1:2" x14ac:dyDescent="0.25">
      <c r="A627" t="s">
        <v>14</v>
      </c>
      <c r="B627">
        <v>62</v>
      </c>
    </row>
    <row r="628" spans="1:2" hidden="1" x14ac:dyDescent="0.25">
      <c r="A628" t="s">
        <v>20</v>
      </c>
      <c r="B628">
        <v>189</v>
      </c>
    </row>
    <row r="629" spans="1:2" hidden="1" x14ac:dyDescent="0.25">
      <c r="A629" t="s">
        <v>20</v>
      </c>
      <c r="B629">
        <v>154</v>
      </c>
    </row>
    <row r="630" spans="1:2" hidden="1" x14ac:dyDescent="0.25">
      <c r="A630" t="s">
        <v>20</v>
      </c>
      <c r="B630">
        <v>96</v>
      </c>
    </row>
    <row r="631" spans="1:2" x14ac:dyDescent="0.25">
      <c r="A631" t="s">
        <v>14</v>
      </c>
      <c r="B631">
        <v>750</v>
      </c>
    </row>
    <row r="632" spans="1:2" hidden="1" x14ac:dyDescent="0.25">
      <c r="A632" t="s">
        <v>74</v>
      </c>
      <c r="B632">
        <v>87</v>
      </c>
    </row>
    <row r="633" spans="1:2" hidden="1" x14ac:dyDescent="0.25">
      <c r="A633" t="s">
        <v>20</v>
      </c>
      <c r="B633">
        <v>3063</v>
      </c>
    </row>
    <row r="634" spans="1:2" hidden="1" x14ac:dyDescent="0.25">
      <c r="A634" t="s">
        <v>47</v>
      </c>
      <c r="B634">
        <v>278</v>
      </c>
    </row>
    <row r="635" spans="1:2" x14ac:dyDescent="0.25">
      <c r="A635" t="s">
        <v>14</v>
      </c>
      <c r="B635">
        <v>105</v>
      </c>
    </row>
    <row r="636" spans="1:2" hidden="1" x14ac:dyDescent="0.25">
      <c r="A636" t="s">
        <v>74</v>
      </c>
      <c r="B636">
        <v>1658</v>
      </c>
    </row>
    <row r="637" spans="1:2" hidden="1" x14ac:dyDescent="0.25">
      <c r="A637" t="s">
        <v>20</v>
      </c>
      <c r="B637">
        <v>2266</v>
      </c>
    </row>
    <row r="638" spans="1:2" x14ac:dyDescent="0.25">
      <c r="A638" t="s">
        <v>14</v>
      </c>
      <c r="B638">
        <v>2604</v>
      </c>
    </row>
    <row r="639" spans="1:2" x14ac:dyDescent="0.25">
      <c r="A639" t="s">
        <v>14</v>
      </c>
      <c r="B639">
        <v>65</v>
      </c>
    </row>
    <row r="640" spans="1:2" x14ac:dyDescent="0.25">
      <c r="A640" t="s">
        <v>14</v>
      </c>
      <c r="B640">
        <v>94</v>
      </c>
    </row>
    <row r="641" spans="1:2" hidden="1" x14ac:dyDescent="0.25">
      <c r="A641" t="s">
        <v>47</v>
      </c>
      <c r="B641">
        <v>45</v>
      </c>
    </row>
    <row r="642" spans="1:2" x14ac:dyDescent="0.25">
      <c r="A642" t="s">
        <v>14</v>
      </c>
      <c r="B642">
        <v>257</v>
      </c>
    </row>
    <row r="643" spans="1:2" hidden="1" x14ac:dyDescent="0.25">
      <c r="A643" t="s">
        <v>20</v>
      </c>
      <c r="B643">
        <v>194</v>
      </c>
    </row>
    <row r="644" spans="1:2" hidden="1" x14ac:dyDescent="0.25">
      <c r="A644" t="s">
        <v>20</v>
      </c>
      <c r="B644">
        <v>129</v>
      </c>
    </row>
    <row r="645" spans="1:2" hidden="1" x14ac:dyDescent="0.25">
      <c r="A645" t="s">
        <v>20</v>
      </c>
      <c r="B645">
        <v>375</v>
      </c>
    </row>
    <row r="646" spans="1:2" x14ac:dyDescent="0.25">
      <c r="A646" t="s">
        <v>14</v>
      </c>
      <c r="B646">
        <v>2928</v>
      </c>
    </row>
    <row r="647" spans="1:2" x14ac:dyDescent="0.25">
      <c r="A647" t="s">
        <v>14</v>
      </c>
      <c r="B647">
        <v>4697</v>
      </c>
    </row>
    <row r="648" spans="1:2" x14ac:dyDescent="0.25">
      <c r="A648" t="s">
        <v>14</v>
      </c>
      <c r="B648">
        <v>2915</v>
      </c>
    </row>
    <row r="649" spans="1:2" x14ac:dyDescent="0.25">
      <c r="A649" t="s">
        <v>14</v>
      </c>
      <c r="B649">
        <v>18</v>
      </c>
    </row>
    <row r="650" spans="1:2" hidden="1" x14ac:dyDescent="0.25">
      <c r="A650" t="s">
        <v>74</v>
      </c>
      <c r="B650">
        <v>723</v>
      </c>
    </row>
    <row r="651" spans="1:2" x14ac:dyDescent="0.25">
      <c r="A651" t="s">
        <v>14</v>
      </c>
      <c r="B651">
        <v>602</v>
      </c>
    </row>
    <row r="652" spans="1:2" x14ac:dyDescent="0.25">
      <c r="A652" t="s">
        <v>14</v>
      </c>
      <c r="B652">
        <v>1</v>
      </c>
    </row>
    <row r="653" spans="1:2" x14ac:dyDescent="0.25">
      <c r="A653" t="s">
        <v>14</v>
      </c>
      <c r="B653">
        <v>3868</v>
      </c>
    </row>
    <row r="654" spans="1:2" hidden="1" x14ac:dyDescent="0.25">
      <c r="A654" t="s">
        <v>20</v>
      </c>
      <c r="B654">
        <v>409</v>
      </c>
    </row>
    <row r="655" spans="1:2" hidden="1" x14ac:dyDescent="0.25">
      <c r="A655" t="s">
        <v>20</v>
      </c>
      <c r="B655">
        <v>234</v>
      </c>
    </row>
    <row r="656" spans="1:2" hidden="1" x14ac:dyDescent="0.25">
      <c r="A656" t="s">
        <v>20</v>
      </c>
      <c r="B656">
        <v>3016</v>
      </c>
    </row>
    <row r="657" spans="1:2" hidden="1" x14ac:dyDescent="0.25">
      <c r="A657" t="s">
        <v>20</v>
      </c>
      <c r="B657">
        <v>264</v>
      </c>
    </row>
    <row r="658" spans="1:2" x14ac:dyDescent="0.25">
      <c r="A658" t="s">
        <v>14</v>
      </c>
      <c r="B658">
        <v>504</v>
      </c>
    </row>
    <row r="659" spans="1:2" x14ac:dyDescent="0.25">
      <c r="A659" t="s">
        <v>14</v>
      </c>
      <c r="B659">
        <v>14</v>
      </c>
    </row>
    <row r="660" spans="1:2" hidden="1" x14ac:dyDescent="0.25">
      <c r="A660" t="s">
        <v>74</v>
      </c>
      <c r="B660">
        <v>390</v>
      </c>
    </row>
    <row r="661" spans="1:2" x14ac:dyDescent="0.25">
      <c r="A661" t="s">
        <v>14</v>
      </c>
      <c r="B661">
        <v>750</v>
      </c>
    </row>
    <row r="662" spans="1:2" x14ac:dyDescent="0.25">
      <c r="A662" t="s">
        <v>14</v>
      </c>
      <c r="B662">
        <v>77</v>
      </c>
    </row>
    <row r="663" spans="1:2" x14ac:dyDescent="0.25">
      <c r="A663" t="s">
        <v>14</v>
      </c>
      <c r="B663">
        <v>752</v>
      </c>
    </row>
    <row r="664" spans="1:2" x14ac:dyDescent="0.25">
      <c r="A664" t="s">
        <v>14</v>
      </c>
      <c r="B664">
        <v>131</v>
      </c>
    </row>
    <row r="665" spans="1:2" x14ac:dyDescent="0.25">
      <c r="A665" t="s">
        <v>14</v>
      </c>
      <c r="B665">
        <v>87</v>
      </c>
    </row>
    <row r="666" spans="1:2" x14ac:dyDescent="0.25">
      <c r="A666" t="s">
        <v>14</v>
      </c>
      <c r="B666">
        <v>1063</v>
      </c>
    </row>
    <row r="667" spans="1:2" hidden="1" x14ac:dyDescent="0.25">
      <c r="A667" t="s">
        <v>20</v>
      </c>
      <c r="B667">
        <v>272</v>
      </c>
    </row>
    <row r="668" spans="1:2" hidden="1" x14ac:dyDescent="0.25">
      <c r="A668" t="s">
        <v>74</v>
      </c>
      <c r="B668">
        <v>25</v>
      </c>
    </row>
    <row r="669" spans="1:2" hidden="1" x14ac:dyDescent="0.25">
      <c r="A669" t="s">
        <v>20</v>
      </c>
      <c r="B669">
        <v>419</v>
      </c>
    </row>
    <row r="670" spans="1:2" x14ac:dyDescent="0.25">
      <c r="A670" t="s">
        <v>14</v>
      </c>
      <c r="B670">
        <v>76</v>
      </c>
    </row>
    <row r="671" spans="1:2" hidden="1" x14ac:dyDescent="0.25">
      <c r="A671" t="s">
        <v>20</v>
      </c>
      <c r="B671">
        <v>1621</v>
      </c>
    </row>
    <row r="672" spans="1:2" hidden="1" x14ac:dyDescent="0.25">
      <c r="A672" t="s">
        <v>20</v>
      </c>
      <c r="B672">
        <v>1101</v>
      </c>
    </row>
    <row r="673" spans="1:2" hidden="1" x14ac:dyDescent="0.25">
      <c r="A673" t="s">
        <v>20</v>
      </c>
      <c r="B673">
        <v>1073</v>
      </c>
    </row>
    <row r="674" spans="1:2" x14ac:dyDescent="0.25">
      <c r="A674" t="s">
        <v>14</v>
      </c>
      <c r="B674">
        <v>4428</v>
      </c>
    </row>
    <row r="675" spans="1:2" x14ac:dyDescent="0.25">
      <c r="A675" t="s">
        <v>14</v>
      </c>
      <c r="B675">
        <v>58</v>
      </c>
    </row>
    <row r="676" spans="1:2" hidden="1" x14ac:dyDescent="0.25">
      <c r="A676" t="s">
        <v>74</v>
      </c>
      <c r="B676">
        <v>1218</v>
      </c>
    </row>
    <row r="677" spans="1:2" hidden="1" x14ac:dyDescent="0.25">
      <c r="A677" t="s">
        <v>20</v>
      </c>
      <c r="B677">
        <v>331</v>
      </c>
    </row>
    <row r="678" spans="1:2" hidden="1" x14ac:dyDescent="0.25">
      <c r="A678" t="s">
        <v>20</v>
      </c>
      <c r="B678">
        <v>1170</v>
      </c>
    </row>
    <row r="679" spans="1:2" x14ac:dyDescent="0.25">
      <c r="A679" t="s">
        <v>14</v>
      </c>
      <c r="B679">
        <v>111</v>
      </c>
    </row>
    <row r="680" spans="1:2" hidden="1" x14ac:dyDescent="0.25">
      <c r="A680" t="s">
        <v>74</v>
      </c>
      <c r="B680">
        <v>215</v>
      </c>
    </row>
    <row r="681" spans="1:2" hidden="1" x14ac:dyDescent="0.25">
      <c r="A681" t="s">
        <v>20</v>
      </c>
      <c r="B681">
        <v>363</v>
      </c>
    </row>
    <row r="682" spans="1:2" x14ac:dyDescent="0.25">
      <c r="A682" t="s">
        <v>14</v>
      </c>
      <c r="B682">
        <v>2955</v>
      </c>
    </row>
    <row r="683" spans="1:2" x14ac:dyDescent="0.25">
      <c r="A683" t="s">
        <v>14</v>
      </c>
      <c r="B683">
        <v>1657</v>
      </c>
    </row>
    <row r="684" spans="1:2" hidden="1" x14ac:dyDescent="0.25">
      <c r="A684" t="s">
        <v>20</v>
      </c>
      <c r="B684">
        <v>103</v>
      </c>
    </row>
    <row r="685" spans="1:2" hidden="1" x14ac:dyDescent="0.25">
      <c r="A685" t="s">
        <v>20</v>
      </c>
      <c r="B685">
        <v>147</v>
      </c>
    </row>
    <row r="686" spans="1:2" hidden="1" x14ac:dyDescent="0.25">
      <c r="A686" t="s">
        <v>20</v>
      </c>
      <c r="B686">
        <v>110</v>
      </c>
    </row>
    <row r="687" spans="1:2" x14ac:dyDescent="0.25">
      <c r="A687" t="s">
        <v>14</v>
      </c>
      <c r="B687">
        <v>926</v>
      </c>
    </row>
    <row r="688" spans="1:2" hidden="1" x14ac:dyDescent="0.25">
      <c r="A688" t="s">
        <v>20</v>
      </c>
      <c r="B688">
        <v>134</v>
      </c>
    </row>
    <row r="689" spans="1:2" hidden="1" x14ac:dyDescent="0.25">
      <c r="A689" t="s">
        <v>20</v>
      </c>
      <c r="B689">
        <v>269</v>
      </c>
    </row>
    <row r="690" spans="1:2" hidden="1" x14ac:dyDescent="0.25">
      <c r="A690" t="s">
        <v>20</v>
      </c>
      <c r="B690">
        <v>175</v>
      </c>
    </row>
    <row r="691" spans="1:2" hidden="1" x14ac:dyDescent="0.25">
      <c r="A691" t="s">
        <v>20</v>
      </c>
      <c r="B691">
        <v>69</v>
      </c>
    </row>
    <row r="692" spans="1:2" hidden="1" x14ac:dyDescent="0.25">
      <c r="A692" t="s">
        <v>20</v>
      </c>
      <c r="B692">
        <v>190</v>
      </c>
    </row>
    <row r="693" spans="1:2" hidden="1" x14ac:dyDescent="0.25">
      <c r="A693" t="s">
        <v>20</v>
      </c>
      <c r="B693">
        <v>237</v>
      </c>
    </row>
    <row r="694" spans="1:2" x14ac:dyDescent="0.25">
      <c r="A694" t="s">
        <v>14</v>
      </c>
      <c r="B694">
        <v>77</v>
      </c>
    </row>
    <row r="695" spans="1:2" x14ac:dyDescent="0.25">
      <c r="A695" t="s">
        <v>14</v>
      </c>
      <c r="B695">
        <v>1748</v>
      </c>
    </row>
    <row r="696" spans="1:2" x14ac:dyDescent="0.25">
      <c r="A696" t="s">
        <v>14</v>
      </c>
      <c r="B696">
        <v>79</v>
      </c>
    </row>
    <row r="697" spans="1:2" hidden="1" x14ac:dyDescent="0.25">
      <c r="A697" t="s">
        <v>20</v>
      </c>
      <c r="B697">
        <v>196</v>
      </c>
    </row>
    <row r="698" spans="1:2" x14ac:dyDescent="0.25">
      <c r="A698" t="s">
        <v>14</v>
      </c>
      <c r="B698">
        <v>889</v>
      </c>
    </row>
    <row r="699" spans="1:2" hidden="1" x14ac:dyDescent="0.25">
      <c r="A699" t="s">
        <v>20</v>
      </c>
      <c r="B699">
        <v>7295</v>
      </c>
    </row>
    <row r="700" spans="1:2" hidden="1" x14ac:dyDescent="0.25">
      <c r="A700" t="s">
        <v>20</v>
      </c>
      <c r="B700">
        <v>2893</v>
      </c>
    </row>
    <row r="701" spans="1:2" x14ac:dyDescent="0.25">
      <c r="A701" t="s">
        <v>14</v>
      </c>
      <c r="B701">
        <v>56</v>
      </c>
    </row>
    <row r="702" spans="1:2" x14ac:dyDescent="0.25">
      <c r="A702" t="s">
        <v>14</v>
      </c>
      <c r="B702">
        <v>1</v>
      </c>
    </row>
    <row r="703" spans="1:2" hidden="1" x14ac:dyDescent="0.25">
      <c r="A703" t="s">
        <v>20</v>
      </c>
      <c r="B703">
        <v>820</v>
      </c>
    </row>
    <row r="704" spans="1:2" x14ac:dyDescent="0.25">
      <c r="A704" t="s">
        <v>14</v>
      </c>
      <c r="B704">
        <v>83</v>
      </c>
    </row>
    <row r="705" spans="1:2" hidden="1" x14ac:dyDescent="0.25">
      <c r="A705" t="s">
        <v>20</v>
      </c>
      <c r="B705">
        <v>2038</v>
      </c>
    </row>
    <row r="706" spans="1:2" hidden="1" x14ac:dyDescent="0.25">
      <c r="A706" t="s">
        <v>20</v>
      </c>
      <c r="B706">
        <v>116</v>
      </c>
    </row>
    <row r="707" spans="1:2" x14ac:dyDescent="0.25">
      <c r="A707" t="s">
        <v>14</v>
      </c>
      <c r="B707">
        <v>2025</v>
      </c>
    </row>
    <row r="708" spans="1:2" hidden="1" x14ac:dyDescent="0.25">
      <c r="A708" t="s">
        <v>20</v>
      </c>
      <c r="B708">
        <v>1345</v>
      </c>
    </row>
    <row r="709" spans="1:2" hidden="1" x14ac:dyDescent="0.25">
      <c r="A709" t="s">
        <v>20</v>
      </c>
      <c r="B709">
        <v>168</v>
      </c>
    </row>
    <row r="710" spans="1:2" hidden="1" x14ac:dyDescent="0.25">
      <c r="A710" t="s">
        <v>20</v>
      </c>
      <c r="B710">
        <v>137</v>
      </c>
    </row>
    <row r="711" spans="1:2" hidden="1" x14ac:dyDescent="0.25">
      <c r="A711" t="s">
        <v>20</v>
      </c>
      <c r="B711">
        <v>186</v>
      </c>
    </row>
    <row r="712" spans="1:2" hidden="1" x14ac:dyDescent="0.25">
      <c r="A712" t="s">
        <v>20</v>
      </c>
      <c r="B712">
        <v>125</v>
      </c>
    </row>
    <row r="713" spans="1:2" x14ac:dyDescent="0.25">
      <c r="A713" t="s">
        <v>14</v>
      </c>
      <c r="B713">
        <v>14</v>
      </c>
    </row>
    <row r="714" spans="1:2" hidden="1" x14ac:dyDescent="0.25">
      <c r="A714" t="s">
        <v>20</v>
      </c>
      <c r="B714">
        <v>202</v>
      </c>
    </row>
    <row r="715" spans="1:2" hidden="1" x14ac:dyDescent="0.25">
      <c r="A715" t="s">
        <v>20</v>
      </c>
      <c r="B715">
        <v>103</v>
      </c>
    </row>
    <row r="716" spans="1:2" hidden="1" x14ac:dyDescent="0.25">
      <c r="A716" t="s">
        <v>20</v>
      </c>
      <c r="B716">
        <v>1785</v>
      </c>
    </row>
    <row r="717" spans="1:2" x14ac:dyDescent="0.25">
      <c r="A717" t="s">
        <v>14</v>
      </c>
      <c r="B717">
        <v>656</v>
      </c>
    </row>
    <row r="718" spans="1:2" hidden="1" x14ac:dyDescent="0.25">
      <c r="A718" t="s">
        <v>20</v>
      </c>
      <c r="B718">
        <v>157</v>
      </c>
    </row>
    <row r="719" spans="1:2" hidden="1" x14ac:dyDescent="0.25">
      <c r="A719" t="s">
        <v>20</v>
      </c>
      <c r="B719">
        <v>555</v>
      </c>
    </row>
    <row r="720" spans="1:2" hidden="1" x14ac:dyDescent="0.25">
      <c r="A720" t="s">
        <v>20</v>
      </c>
      <c r="B720">
        <v>297</v>
      </c>
    </row>
    <row r="721" spans="1:2" hidden="1" x14ac:dyDescent="0.25">
      <c r="A721" t="s">
        <v>20</v>
      </c>
      <c r="B721">
        <v>123</v>
      </c>
    </row>
    <row r="722" spans="1:2" hidden="1" x14ac:dyDescent="0.25">
      <c r="A722" t="s">
        <v>74</v>
      </c>
      <c r="B722">
        <v>38</v>
      </c>
    </row>
    <row r="723" spans="1:2" hidden="1" x14ac:dyDescent="0.25">
      <c r="A723" t="s">
        <v>74</v>
      </c>
      <c r="B723">
        <v>60</v>
      </c>
    </row>
    <row r="724" spans="1:2" hidden="1" x14ac:dyDescent="0.25">
      <c r="A724" t="s">
        <v>20</v>
      </c>
      <c r="B724">
        <v>3036</v>
      </c>
    </row>
    <row r="725" spans="1:2" hidden="1" x14ac:dyDescent="0.25">
      <c r="A725" t="s">
        <v>20</v>
      </c>
      <c r="B725">
        <v>144</v>
      </c>
    </row>
    <row r="726" spans="1:2" hidden="1" x14ac:dyDescent="0.25">
      <c r="A726" t="s">
        <v>20</v>
      </c>
      <c r="B726">
        <v>121</v>
      </c>
    </row>
    <row r="727" spans="1:2" x14ac:dyDescent="0.25">
      <c r="A727" t="s">
        <v>14</v>
      </c>
      <c r="B727">
        <v>1596</v>
      </c>
    </row>
    <row r="728" spans="1:2" hidden="1" x14ac:dyDescent="0.25">
      <c r="A728" t="s">
        <v>74</v>
      </c>
      <c r="B728">
        <v>524</v>
      </c>
    </row>
    <row r="729" spans="1:2" hidden="1" x14ac:dyDescent="0.25">
      <c r="A729" t="s">
        <v>20</v>
      </c>
      <c r="B729">
        <v>181</v>
      </c>
    </row>
    <row r="730" spans="1:2" x14ac:dyDescent="0.25">
      <c r="A730" t="s">
        <v>14</v>
      </c>
      <c r="B730">
        <v>10</v>
      </c>
    </row>
    <row r="731" spans="1:2" hidden="1" x14ac:dyDescent="0.25">
      <c r="A731" t="s">
        <v>20</v>
      </c>
      <c r="B731">
        <v>122</v>
      </c>
    </row>
    <row r="732" spans="1:2" hidden="1" x14ac:dyDescent="0.25">
      <c r="A732" t="s">
        <v>20</v>
      </c>
      <c r="B732">
        <v>1071</v>
      </c>
    </row>
    <row r="733" spans="1:2" hidden="1" x14ac:dyDescent="0.25">
      <c r="A733" t="s">
        <v>74</v>
      </c>
      <c r="B733">
        <v>219</v>
      </c>
    </row>
    <row r="734" spans="1:2" x14ac:dyDescent="0.25">
      <c r="A734" t="s">
        <v>14</v>
      </c>
      <c r="B734">
        <v>1121</v>
      </c>
    </row>
    <row r="735" spans="1:2" hidden="1" x14ac:dyDescent="0.25">
      <c r="A735" t="s">
        <v>20</v>
      </c>
      <c r="B735">
        <v>980</v>
      </c>
    </row>
    <row r="736" spans="1:2" hidden="1" x14ac:dyDescent="0.25">
      <c r="A736" t="s">
        <v>20</v>
      </c>
      <c r="B736">
        <v>536</v>
      </c>
    </row>
    <row r="737" spans="1:2" hidden="1" x14ac:dyDescent="0.25">
      <c r="A737" t="s">
        <v>20</v>
      </c>
      <c r="B737">
        <v>1991</v>
      </c>
    </row>
    <row r="738" spans="1:2" hidden="1" x14ac:dyDescent="0.25">
      <c r="A738" t="s">
        <v>74</v>
      </c>
      <c r="B738">
        <v>29</v>
      </c>
    </row>
    <row r="739" spans="1:2" hidden="1" x14ac:dyDescent="0.25">
      <c r="A739" t="s">
        <v>20</v>
      </c>
      <c r="B739">
        <v>180</v>
      </c>
    </row>
    <row r="740" spans="1:2" x14ac:dyDescent="0.25">
      <c r="A740" t="s">
        <v>14</v>
      </c>
      <c r="B740">
        <v>15</v>
      </c>
    </row>
    <row r="741" spans="1:2" x14ac:dyDescent="0.25">
      <c r="A741" t="s">
        <v>14</v>
      </c>
      <c r="B741">
        <v>191</v>
      </c>
    </row>
    <row r="742" spans="1:2" x14ac:dyDescent="0.25">
      <c r="A742" t="s">
        <v>14</v>
      </c>
      <c r="B742">
        <v>16</v>
      </c>
    </row>
    <row r="743" spans="1:2" hidden="1" x14ac:dyDescent="0.25">
      <c r="A743" t="s">
        <v>20</v>
      </c>
      <c r="B743">
        <v>130</v>
      </c>
    </row>
    <row r="744" spans="1:2" hidden="1" x14ac:dyDescent="0.25">
      <c r="A744" t="s">
        <v>20</v>
      </c>
      <c r="B744">
        <v>122</v>
      </c>
    </row>
    <row r="745" spans="1:2" x14ac:dyDescent="0.25">
      <c r="A745" t="s">
        <v>14</v>
      </c>
      <c r="B745">
        <v>17</v>
      </c>
    </row>
    <row r="746" spans="1:2" hidden="1" x14ac:dyDescent="0.25">
      <c r="A746" t="s">
        <v>20</v>
      </c>
      <c r="B746">
        <v>140</v>
      </c>
    </row>
    <row r="747" spans="1:2" x14ac:dyDescent="0.25">
      <c r="A747" t="s">
        <v>14</v>
      </c>
      <c r="B747">
        <v>34</v>
      </c>
    </row>
    <row r="748" spans="1:2" hidden="1" x14ac:dyDescent="0.25">
      <c r="A748" t="s">
        <v>20</v>
      </c>
      <c r="B748">
        <v>3388</v>
      </c>
    </row>
    <row r="749" spans="1:2" hidden="1" x14ac:dyDescent="0.25">
      <c r="A749" t="s">
        <v>20</v>
      </c>
      <c r="B749">
        <v>280</v>
      </c>
    </row>
    <row r="750" spans="1:2" hidden="1" x14ac:dyDescent="0.25">
      <c r="A750" t="s">
        <v>74</v>
      </c>
      <c r="B750">
        <v>614</v>
      </c>
    </row>
    <row r="751" spans="1:2" hidden="1" x14ac:dyDescent="0.25">
      <c r="A751" t="s">
        <v>20</v>
      </c>
      <c r="B751">
        <v>366</v>
      </c>
    </row>
    <row r="752" spans="1:2" x14ac:dyDescent="0.25">
      <c r="A752" t="s">
        <v>14</v>
      </c>
      <c r="B752">
        <v>1</v>
      </c>
    </row>
    <row r="753" spans="1:2" hidden="1" x14ac:dyDescent="0.25">
      <c r="A753" t="s">
        <v>20</v>
      </c>
      <c r="B753">
        <v>270</v>
      </c>
    </row>
    <row r="754" spans="1:2" hidden="1" x14ac:dyDescent="0.25">
      <c r="A754" t="s">
        <v>74</v>
      </c>
      <c r="B754">
        <v>114</v>
      </c>
    </row>
    <row r="755" spans="1:2" hidden="1" x14ac:dyDescent="0.25">
      <c r="A755" t="s">
        <v>20</v>
      </c>
      <c r="B755">
        <v>137</v>
      </c>
    </row>
    <row r="756" spans="1:2" hidden="1" x14ac:dyDescent="0.25">
      <c r="A756" t="s">
        <v>20</v>
      </c>
      <c r="B756">
        <v>3205</v>
      </c>
    </row>
    <row r="757" spans="1:2" hidden="1" x14ac:dyDescent="0.25">
      <c r="A757" t="s">
        <v>20</v>
      </c>
      <c r="B757">
        <v>288</v>
      </c>
    </row>
    <row r="758" spans="1:2" hidden="1" x14ac:dyDescent="0.25">
      <c r="A758" t="s">
        <v>20</v>
      </c>
      <c r="B758">
        <v>148</v>
      </c>
    </row>
    <row r="759" spans="1:2" hidden="1" x14ac:dyDescent="0.25">
      <c r="A759" t="s">
        <v>20</v>
      </c>
      <c r="B759">
        <v>114</v>
      </c>
    </row>
    <row r="760" spans="1:2" hidden="1" x14ac:dyDescent="0.25">
      <c r="A760" t="s">
        <v>20</v>
      </c>
      <c r="B760">
        <v>1518</v>
      </c>
    </row>
    <row r="761" spans="1:2" x14ac:dyDescent="0.25">
      <c r="A761" t="s">
        <v>14</v>
      </c>
      <c r="B761">
        <v>1274</v>
      </c>
    </row>
    <row r="762" spans="1:2" x14ac:dyDescent="0.25">
      <c r="A762" t="s">
        <v>14</v>
      </c>
      <c r="B762">
        <v>210</v>
      </c>
    </row>
    <row r="763" spans="1:2" hidden="1" x14ac:dyDescent="0.25">
      <c r="A763" t="s">
        <v>20</v>
      </c>
      <c r="B763">
        <v>166</v>
      </c>
    </row>
    <row r="764" spans="1:2" hidden="1" x14ac:dyDescent="0.25">
      <c r="A764" t="s">
        <v>20</v>
      </c>
      <c r="B764">
        <v>100</v>
      </c>
    </row>
    <row r="765" spans="1:2" hidden="1" x14ac:dyDescent="0.25">
      <c r="A765" t="s">
        <v>20</v>
      </c>
      <c r="B765">
        <v>235</v>
      </c>
    </row>
    <row r="766" spans="1:2" hidden="1" x14ac:dyDescent="0.25">
      <c r="A766" t="s">
        <v>20</v>
      </c>
      <c r="B766">
        <v>148</v>
      </c>
    </row>
    <row r="767" spans="1:2" hidden="1" x14ac:dyDescent="0.25">
      <c r="A767" t="s">
        <v>20</v>
      </c>
      <c r="B767">
        <v>198</v>
      </c>
    </row>
    <row r="768" spans="1:2" x14ac:dyDescent="0.25">
      <c r="A768" t="s">
        <v>14</v>
      </c>
      <c r="B768">
        <v>248</v>
      </c>
    </row>
    <row r="769" spans="1:2" x14ac:dyDescent="0.25">
      <c r="A769" t="s">
        <v>14</v>
      </c>
      <c r="B769">
        <v>513</v>
      </c>
    </row>
    <row r="770" spans="1:2" hidden="1" x14ac:dyDescent="0.25">
      <c r="A770" t="s">
        <v>20</v>
      </c>
      <c r="B770">
        <v>150</v>
      </c>
    </row>
    <row r="771" spans="1:2" x14ac:dyDescent="0.25">
      <c r="A771" t="s">
        <v>14</v>
      </c>
      <c r="B771">
        <v>3410</v>
      </c>
    </row>
    <row r="772" spans="1:2" hidden="1" x14ac:dyDescent="0.25">
      <c r="A772" t="s">
        <v>20</v>
      </c>
      <c r="B772">
        <v>216</v>
      </c>
    </row>
    <row r="773" spans="1:2" hidden="1" x14ac:dyDescent="0.25">
      <c r="A773" t="s">
        <v>74</v>
      </c>
      <c r="B773">
        <v>26</v>
      </c>
    </row>
    <row r="774" spans="1:2" hidden="1" x14ac:dyDescent="0.25">
      <c r="A774" t="s">
        <v>20</v>
      </c>
      <c r="B774">
        <v>5139</v>
      </c>
    </row>
    <row r="775" spans="1:2" hidden="1" x14ac:dyDescent="0.25">
      <c r="A775" t="s">
        <v>20</v>
      </c>
      <c r="B775">
        <v>2353</v>
      </c>
    </row>
    <row r="776" spans="1:2" hidden="1" x14ac:dyDescent="0.25">
      <c r="A776" t="s">
        <v>20</v>
      </c>
      <c r="B776">
        <v>78</v>
      </c>
    </row>
    <row r="777" spans="1:2" x14ac:dyDescent="0.25">
      <c r="A777" t="s">
        <v>14</v>
      </c>
      <c r="B777">
        <v>10</v>
      </c>
    </row>
    <row r="778" spans="1:2" x14ac:dyDescent="0.25">
      <c r="A778" t="s">
        <v>14</v>
      </c>
      <c r="B778">
        <v>2201</v>
      </c>
    </row>
    <row r="779" spans="1:2" x14ac:dyDescent="0.25">
      <c r="A779" t="s">
        <v>14</v>
      </c>
      <c r="B779">
        <v>676</v>
      </c>
    </row>
    <row r="780" spans="1:2" hidden="1" x14ac:dyDescent="0.25">
      <c r="A780" t="s">
        <v>20</v>
      </c>
      <c r="B780">
        <v>174</v>
      </c>
    </row>
    <row r="781" spans="1:2" x14ac:dyDescent="0.25">
      <c r="A781" t="s">
        <v>14</v>
      </c>
      <c r="B781">
        <v>831</v>
      </c>
    </row>
    <row r="782" spans="1:2" hidden="1" x14ac:dyDescent="0.25">
      <c r="A782" t="s">
        <v>20</v>
      </c>
      <c r="B782">
        <v>164</v>
      </c>
    </row>
    <row r="783" spans="1:2" hidden="1" x14ac:dyDescent="0.25">
      <c r="A783" t="s">
        <v>74</v>
      </c>
      <c r="B783">
        <v>56</v>
      </c>
    </row>
    <row r="784" spans="1:2" hidden="1" x14ac:dyDescent="0.25">
      <c r="A784" t="s">
        <v>20</v>
      </c>
      <c r="B784">
        <v>161</v>
      </c>
    </row>
    <row r="785" spans="1:2" hidden="1" x14ac:dyDescent="0.25">
      <c r="A785" t="s">
        <v>20</v>
      </c>
      <c r="B785">
        <v>138</v>
      </c>
    </row>
    <row r="786" spans="1:2" hidden="1" x14ac:dyDescent="0.25">
      <c r="A786" t="s">
        <v>20</v>
      </c>
      <c r="B786">
        <v>3308</v>
      </c>
    </row>
    <row r="787" spans="1:2" hidden="1" x14ac:dyDescent="0.25">
      <c r="A787" t="s">
        <v>20</v>
      </c>
      <c r="B787">
        <v>127</v>
      </c>
    </row>
    <row r="788" spans="1:2" hidden="1" x14ac:dyDescent="0.25">
      <c r="A788" t="s">
        <v>20</v>
      </c>
      <c r="B788">
        <v>207</v>
      </c>
    </row>
    <row r="789" spans="1:2" x14ac:dyDescent="0.25">
      <c r="A789" t="s">
        <v>14</v>
      </c>
      <c r="B789">
        <v>859</v>
      </c>
    </row>
    <row r="790" spans="1:2" hidden="1" x14ac:dyDescent="0.25">
      <c r="A790" t="s">
        <v>47</v>
      </c>
      <c r="B790">
        <v>31</v>
      </c>
    </row>
    <row r="791" spans="1:2" x14ac:dyDescent="0.25">
      <c r="A791" t="s">
        <v>14</v>
      </c>
      <c r="B791">
        <v>45</v>
      </c>
    </row>
    <row r="792" spans="1:2" hidden="1" x14ac:dyDescent="0.25">
      <c r="A792" t="s">
        <v>74</v>
      </c>
      <c r="B792">
        <v>1113</v>
      </c>
    </row>
    <row r="793" spans="1:2" x14ac:dyDescent="0.25">
      <c r="A793" t="s">
        <v>14</v>
      </c>
      <c r="B793">
        <v>6</v>
      </c>
    </row>
    <row r="794" spans="1:2" x14ac:dyDescent="0.25">
      <c r="A794" t="s">
        <v>14</v>
      </c>
      <c r="B794">
        <v>7</v>
      </c>
    </row>
    <row r="795" spans="1:2" hidden="1" x14ac:dyDescent="0.25">
      <c r="A795" t="s">
        <v>20</v>
      </c>
      <c r="B795">
        <v>181</v>
      </c>
    </row>
    <row r="796" spans="1:2" hidden="1" x14ac:dyDescent="0.25">
      <c r="A796" t="s">
        <v>20</v>
      </c>
      <c r="B796">
        <v>110</v>
      </c>
    </row>
    <row r="797" spans="1:2" x14ac:dyDescent="0.25">
      <c r="A797" t="s">
        <v>14</v>
      </c>
      <c r="B797">
        <v>31</v>
      </c>
    </row>
    <row r="798" spans="1:2" x14ac:dyDescent="0.25">
      <c r="A798" t="s">
        <v>14</v>
      </c>
      <c r="B798">
        <v>78</v>
      </c>
    </row>
    <row r="799" spans="1:2" hidden="1" x14ac:dyDescent="0.25">
      <c r="A799" t="s">
        <v>20</v>
      </c>
      <c r="B799">
        <v>185</v>
      </c>
    </row>
    <row r="800" spans="1:2" hidden="1" x14ac:dyDescent="0.25">
      <c r="A800" t="s">
        <v>20</v>
      </c>
      <c r="B800">
        <v>121</v>
      </c>
    </row>
    <row r="801" spans="1:2" x14ac:dyDescent="0.25">
      <c r="A801" t="s">
        <v>14</v>
      </c>
      <c r="B801">
        <v>1225</v>
      </c>
    </row>
    <row r="802" spans="1:2" x14ac:dyDescent="0.25">
      <c r="A802" t="s">
        <v>14</v>
      </c>
      <c r="B802">
        <v>1</v>
      </c>
    </row>
    <row r="803" spans="1:2" hidden="1" x14ac:dyDescent="0.25">
      <c r="A803" t="s">
        <v>20</v>
      </c>
      <c r="B803">
        <v>106</v>
      </c>
    </row>
    <row r="804" spans="1:2" hidden="1" x14ac:dyDescent="0.25">
      <c r="A804" t="s">
        <v>20</v>
      </c>
      <c r="B804">
        <v>142</v>
      </c>
    </row>
    <row r="805" spans="1:2" hidden="1" x14ac:dyDescent="0.25">
      <c r="A805" t="s">
        <v>20</v>
      </c>
      <c r="B805">
        <v>233</v>
      </c>
    </row>
    <row r="806" spans="1:2" hidden="1" x14ac:dyDescent="0.25">
      <c r="A806" t="s">
        <v>20</v>
      </c>
      <c r="B806">
        <v>218</v>
      </c>
    </row>
    <row r="807" spans="1:2" x14ac:dyDescent="0.25">
      <c r="A807" t="s">
        <v>14</v>
      </c>
      <c r="B807">
        <v>67</v>
      </c>
    </row>
    <row r="808" spans="1:2" hidden="1" x14ac:dyDescent="0.25">
      <c r="A808" t="s">
        <v>20</v>
      </c>
      <c r="B808">
        <v>76</v>
      </c>
    </row>
    <row r="809" spans="1:2" hidden="1" x14ac:dyDescent="0.25">
      <c r="A809" t="s">
        <v>20</v>
      </c>
      <c r="B809">
        <v>43</v>
      </c>
    </row>
    <row r="810" spans="1:2" x14ac:dyDescent="0.25">
      <c r="A810" t="s">
        <v>14</v>
      </c>
      <c r="B810">
        <v>19</v>
      </c>
    </row>
    <row r="811" spans="1:2" x14ac:dyDescent="0.25">
      <c r="A811" t="s">
        <v>14</v>
      </c>
      <c r="B811">
        <v>2108</v>
      </c>
    </row>
    <row r="812" spans="1:2" hidden="1" x14ac:dyDescent="0.25">
      <c r="A812" t="s">
        <v>20</v>
      </c>
      <c r="B812">
        <v>221</v>
      </c>
    </row>
    <row r="813" spans="1:2" x14ac:dyDescent="0.25">
      <c r="A813" t="s">
        <v>14</v>
      </c>
      <c r="B813">
        <v>679</v>
      </c>
    </row>
    <row r="814" spans="1:2" hidden="1" x14ac:dyDescent="0.25">
      <c r="A814" t="s">
        <v>20</v>
      </c>
      <c r="B814">
        <v>2805</v>
      </c>
    </row>
    <row r="815" spans="1:2" hidden="1" x14ac:dyDescent="0.25">
      <c r="A815" t="s">
        <v>20</v>
      </c>
      <c r="B815">
        <v>68</v>
      </c>
    </row>
    <row r="816" spans="1:2" x14ac:dyDescent="0.25">
      <c r="A816" t="s">
        <v>14</v>
      </c>
      <c r="B816">
        <v>36</v>
      </c>
    </row>
    <row r="817" spans="1:2" hidden="1" x14ac:dyDescent="0.25">
      <c r="A817" t="s">
        <v>20</v>
      </c>
      <c r="B817">
        <v>183</v>
      </c>
    </row>
    <row r="818" spans="1:2" hidden="1" x14ac:dyDescent="0.25">
      <c r="A818" t="s">
        <v>20</v>
      </c>
      <c r="B818">
        <v>133</v>
      </c>
    </row>
    <row r="819" spans="1:2" hidden="1" x14ac:dyDescent="0.25">
      <c r="A819" t="s">
        <v>20</v>
      </c>
      <c r="B819">
        <v>2489</v>
      </c>
    </row>
    <row r="820" spans="1:2" hidden="1" x14ac:dyDescent="0.25">
      <c r="A820" t="s">
        <v>20</v>
      </c>
      <c r="B820">
        <v>69</v>
      </c>
    </row>
    <row r="821" spans="1:2" x14ac:dyDescent="0.25">
      <c r="A821" t="s">
        <v>14</v>
      </c>
      <c r="B821">
        <v>47</v>
      </c>
    </row>
    <row r="822" spans="1:2" hidden="1" x14ac:dyDescent="0.25">
      <c r="A822" t="s">
        <v>20</v>
      </c>
      <c r="B822">
        <v>279</v>
      </c>
    </row>
    <row r="823" spans="1:2" hidden="1" x14ac:dyDescent="0.25">
      <c r="A823" t="s">
        <v>20</v>
      </c>
      <c r="B823">
        <v>210</v>
      </c>
    </row>
    <row r="824" spans="1:2" hidden="1" x14ac:dyDescent="0.25">
      <c r="A824" t="s">
        <v>20</v>
      </c>
      <c r="B824">
        <v>2100</v>
      </c>
    </row>
    <row r="825" spans="1:2" hidden="1" x14ac:dyDescent="0.25">
      <c r="A825" t="s">
        <v>20</v>
      </c>
      <c r="B825">
        <v>252</v>
      </c>
    </row>
    <row r="826" spans="1:2" hidden="1" x14ac:dyDescent="0.25">
      <c r="A826" t="s">
        <v>20</v>
      </c>
      <c r="B826">
        <v>1280</v>
      </c>
    </row>
    <row r="827" spans="1:2" hidden="1" x14ac:dyDescent="0.25">
      <c r="A827" t="s">
        <v>20</v>
      </c>
      <c r="B827">
        <v>157</v>
      </c>
    </row>
    <row r="828" spans="1:2" hidden="1" x14ac:dyDescent="0.25">
      <c r="A828" t="s">
        <v>20</v>
      </c>
      <c r="B828">
        <v>194</v>
      </c>
    </row>
    <row r="829" spans="1:2" hidden="1" x14ac:dyDescent="0.25">
      <c r="A829" t="s">
        <v>20</v>
      </c>
      <c r="B829">
        <v>82</v>
      </c>
    </row>
    <row r="830" spans="1:2" x14ac:dyDescent="0.25">
      <c r="A830" t="s">
        <v>14</v>
      </c>
      <c r="B830">
        <v>70</v>
      </c>
    </row>
    <row r="831" spans="1:2" x14ac:dyDescent="0.25">
      <c r="A831" t="s">
        <v>14</v>
      </c>
      <c r="B831">
        <v>154</v>
      </c>
    </row>
    <row r="832" spans="1:2" x14ac:dyDescent="0.25">
      <c r="A832" t="s">
        <v>14</v>
      </c>
      <c r="B832">
        <v>22</v>
      </c>
    </row>
    <row r="833" spans="1:2" hidden="1" x14ac:dyDescent="0.25">
      <c r="A833" t="s">
        <v>20</v>
      </c>
      <c r="B833">
        <v>4233</v>
      </c>
    </row>
    <row r="834" spans="1:2" hidden="1" x14ac:dyDescent="0.25">
      <c r="A834" t="s">
        <v>20</v>
      </c>
      <c r="B834">
        <v>1297</v>
      </c>
    </row>
    <row r="835" spans="1:2" hidden="1" x14ac:dyDescent="0.25">
      <c r="A835" t="s">
        <v>20</v>
      </c>
      <c r="B835">
        <v>165</v>
      </c>
    </row>
    <row r="836" spans="1:2" hidden="1" x14ac:dyDescent="0.25">
      <c r="A836" t="s">
        <v>20</v>
      </c>
      <c r="B836">
        <v>119</v>
      </c>
    </row>
    <row r="837" spans="1:2" x14ac:dyDescent="0.25">
      <c r="A837" t="s">
        <v>14</v>
      </c>
      <c r="B837">
        <v>1758</v>
      </c>
    </row>
    <row r="838" spans="1:2" x14ac:dyDescent="0.25">
      <c r="A838" t="s">
        <v>14</v>
      </c>
      <c r="B838">
        <v>94</v>
      </c>
    </row>
    <row r="839" spans="1:2" hidden="1" x14ac:dyDescent="0.25">
      <c r="A839" t="s">
        <v>20</v>
      </c>
      <c r="B839">
        <v>1797</v>
      </c>
    </row>
    <row r="840" spans="1:2" hidden="1" x14ac:dyDescent="0.25">
      <c r="A840" t="s">
        <v>20</v>
      </c>
      <c r="B840">
        <v>261</v>
      </c>
    </row>
    <row r="841" spans="1:2" hidden="1" x14ac:dyDescent="0.25">
      <c r="A841" t="s">
        <v>20</v>
      </c>
      <c r="B841">
        <v>157</v>
      </c>
    </row>
    <row r="842" spans="1:2" hidden="1" x14ac:dyDescent="0.25">
      <c r="A842" t="s">
        <v>20</v>
      </c>
      <c r="B842">
        <v>3533</v>
      </c>
    </row>
    <row r="843" spans="1:2" hidden="1" x14ac:dyDescent="0.25">
      <c r="A843" t="s">
        <v>20</v>
      </c>
      <c r="B843">
        <v>155</v>
      </c>
    </row>
    <row r="844" spans="1:2" hidden="1" x14ac:dyDescent="0.25">
      <c r="A844" t="s">
        <v>20</v>
      </c>
      <c r="B844">
        <v>132</v>
      </c>
    </row>
    <row r="845" spans="1:2" x14ac:dyDescent="0.25">
      <c r="A845" t="s">
        <v>14</v>
      </c>
      <c r="B845">
        <v>33</v>
      </c>
    </row>
    <row r="846" spans="1:2" hidden="1" x14ac:dyDescent="0.25">
      <c r="A846" t="s">
        <v>74</v>
      </c>
      <c r="B846">
        <v>94</v>
      </c>
    </row>
    <row r="847" spans="1:2" hidden="1" x14ac:dyDescent="0.25">
      <c r="A847" t="s">
        <v>20</v>
      </c>
      <c r="B847">
        <v>1354</v>
      </c>
    </row>
    <row r="848" spans="1:2" hidden="1" x14ac:dyDescent="0.25">
      <c r="A848" t="s">
        <v>20</v>
      </c>
      <c r="B848">
        <v>48</v>
      </c>
    </row>
    <row r="849" spans="1:2" hidden="1" x14ac:dyDescent="0.25">
      <c r="A849" t="s">
        <v>20</v>
      </c>
      <c r="B849">
        <v>110</v>
      </c>
    </row>
    <row r="850" spans="1:2" hidden="1" x14ac:dyDescent="0.25">
      <c r="A850" t="s">
        <v>20</v>
      </c>
      <c r="B850">
        <v>172</v>
      </c>
    </row>
    <row r="851" spans="1:2" hidden="1" x14ac:dyDescent="0.25">
      <c r="A851" t="s">
        <v>20</v>
      </c>
      <c r="B851">
        <v>307</v>
      </c>
    </row>
    <row r="852" spans="1:2" x14ac:dyDescent="0.25">
      <c r="A852" t="s">
        <v>14</v>
      </c>
      <c r="B852">
        <v>1</v>
      </c>
    </row>
    <row r="853" spans="1:2" hidden="1" x14ac:dyDescent="0.25">
      <c r="A853" t="s">
        <v>20</v>
      </c>
      <c r="B853">
        <v>160</v>
      </c>
    </row>
    <row r="854" spans="1:2" x14ac:dyDescent="0.25">
      <c r="A854" t="s">
        <v>14</v>
      </c>
      <c r="B854">
        <v>31</v>
      </c>
    </row>
    <row r="855" spans="1:2" hidden="1" x14ac:dyDescent="0.25">
      <c r="A855" t="s">
        <v>20</v>
      </c>
      <c r="B855">
        <v>1467</v>
      </c>
    </row>
    <row r="856" spans="1:2" hidden="1" x14ac:dyDescent="0.25">
      <c r="A856" t="s">
        <v>20</v>
      </c>
      <c r="B856">
        <v>2662</v>
      </c>
    </row>
    <row r="857" spans="1:2" hidden="1" x14ac:dyDescent="0.25">
      <c r="A857" t="s">
        <v>20</v>
      </c>
      <c r="B857">
        <v>452</v>
      </c>
    </row>
    <row r="858" spans="1:2" hidden="1" x14ac:dyDescent="0.25">
      <c r="A858" t="s">
        <v>20</v>
      </c>
      <c r="B858">
        <v>158</v>
      </c>
    </row>
    <row r="859" spans="1:2" hidden="1" x14ac:dyDescent="0.25">
      <c r="A859" t="s">
        <v>20</v>
      </c>
      <c r="B859">
        <v>225</v>
      </c>
    </row>
    <row r="860" spans="1:2" x14ac:dyDescent="0.25">
      <c r="A860" t="s">
        <v>14</v>
      </c>
      <c r="B860">
        <v>35</v>
      </c>
    </row>
    <row r="861" spans="1:2" x14ac:dyDescent="0.25">
      <c r="A861" t="s">
        <v>14</v>
      </c>
      <c r="B861">
        <v>63</v>
      </c>
    </row>
    <row r="862" spans="1:2" hidden="1" x14ac:dyDescent="0.25">
      <c r="A862" t="s">
        <v>20</v>
      </c>
      <c r="B862">
        <v>65</v>
      </c>
    </row>
    <row r="863" spans="1:2" hidden="1" x14ac:dyDescent="0.25">
      <c r="A863" t="s">
        <v>20</v>
      </c>
      <c r="B863">
        <v>163</v>
      </c>
    </row>
    <row r="864" spans="1:2" hidden="1" x14ac:dyDescent="0.25">
      <c r="A864" t="s">
        <v>20</v>
      </c>
      <c r="B864">
        <v>85</v>
      </c>
    </row>
    <row r="865" spans="1:2" hidden="1" x14ac:dyDescent="0.25">
      <c r="A865" t="s">
        <v>20</v>
      </c>
      <c r="B865">
        <v>217</v>
      </c>
    </row>
    <row r="866" spans="1:2" hidden="1" x14ac:dyDescent="0.25">
      <c r="A866" t="s">
        <v>20</v>
      </c>
      <c r="B866">
        <v>150</v>
      </c>
    </row>
    <row r="867" spans="1:2" hidden="1" x14ac:dyDescent="0.25">
      <c r="A867" t="s">
        <v>20</v>
      </c>
      <c r="B867">
        <v>3272</v>
      </c>
    </row>
    <row r="868" spans="1:2" hidden="1" x14ac:dyDescent="0.25">
      <c r="A868" t="s">
        <v>74</v>
      </c>
      <c r="B868">
        <v>898</v>
      </c>
    </row>
    <row r="869" spans="1:2" hidden="1" x14ac:dyDescent="0.25">
      <c r="A869" t="s">
        <v>20</v>
      </c>
      <c r="B869">
        <v>300</v>
      </c>
    </row>
    <row r="870" spans="1:2" hidden="1" x14ac:dyDescent="0.25">
      <c r="A870" t="s">
        <v>20</v>
      </c>
      <c r="B870">
        <v>126</v>
      </c>
    </row>
    <row r="871" spans="1:2" x14ac:dyDescent="0.25">
      <c r="A871" t="s">
        <v>14</v>
      </c>
      <c r="B871">
        <v>526</v>
      </c>
    </row>
    <row r="872" spans="1:2" x14ac:dyDescent="0.25">
      <c r="A872" t="s">
        <v>14</v>
      </c>
      <c r="B872">
        <v>121</v>
      </c>
    </row>
    <row r="873" spans="1:2" hidden="1" x14ac:dyDescent="0.25">
      <c r="A873" t="s">
        <v>20</v>
      </c>
      <c r="B873">
        <v>2320</v>
      </c>
    </row>
    <row r="874" spans="1:2" hidden="1" x14ac:dyDescent="0.25">
      <c r="A874" t="s">
        <v>20</v>
      </c>
      <c r="B874">
        <v>81</v>
      </c>
    </row>
    <row r="875" spans="1:2" hidden="1" x14ac:dyDescent="0.25">
      <c r="A875" t="s">
        <v>20</v>
      </c>
      <c r="B875">
        <v>1887</v>
      </c>
    </row>
    <row r="876" spans="1:2" hidden="1" x14ac:dyDescent="0.25">
      <c r="A876" t="s">
        <v>20</v>
      </c>
      <c r="B876">
        <v>4358</v>
      </c>
    </row>
    <row r="877" spans="1:2" x14ac:dyDescent="0.25">
      <c r="A877" t="s">
        <v>14</v>
      </c>
      <c r="B877">
        <v>67</v>
      </c>
    </row>
    <row r="878" spans="1:2" x14ac:dyDescent="0.25">
      <c r="A878" t="s">
        <v>14</v>
      </c>
      <c r="B878">
        <v>57</v>
      </c>
    </row>
    <row r="879" spans="1:2" x14ac:dyDescent="0.25">
      <c r="A879" t="s">
        <v>14</v>
      </c>
      <c r="B879">
        <v>1229</v>
      </c>
    </row>
    <row r="880" spans="1:2" x14ac:dyDescent="0.25">
      <c r="A880" t="s">
        <v>14</v>
      </c>
      <c r="B880">
        <v>12</v>
      </c>
    </row>
    <row r="881" spans="1:2" hidden="1" x14ac:dyDescent="0.25">
      <c r="A881" t="s">
        <v>20</v>
      </c>
      <c r="B881">
        <v>53</v>
      </c>
    </row>
    <row r="882" spans="1:2" hidden="1" x14ac:dyDescent="0.25">
      <c r="A882" t="s">
        <v>20</v>
      </c>
      <c r="B882">
        <v>2414</v>
      </c>
    </row>
    <row r="883" spans="1:2" x14ac:dyDescent="0.25">
      <c r="A883" t="s">
        <v>14</v>
      </c>
      <c r="B883">
        <v>452</v>
      </c>
    </row>
    <row r="884" spans="1:2" hidden="1" x14ac:dyDescent="0.25">
      <c r="A884" t="s">
        <v>20</v>
      </c>
      <c r="B884">
        <v>80</v>
      </c>
    </row>
    <row r="885" spans="1:2" hidden="1" x14ac:dyDescent="0.25">
      <c r="A885" t="s">
        <v>20</v>
      </c>
      <c r="B885">
        <v>193</v>
      </c>
    </row>
    <row r="886" spans="1:2" x14ac:dyDescent="0.25">
      <c r="A886" t="s">
        <v>14</v>
      </c>
      <c r="B886">
        <v>1886</v>
      </c>
    </row>
    <row r="887" spans="1:2" hidden="1" x14ac:dyDescent="0.25">
      <c r="A887" t="s">
        <v>20</v>
      </c>
      <c r="B887">
        <v>52</v>
      </c>
    </row>
    <row r="888" spans="1:2" x14ac:dyDescent="0.25">
      <c r="A888" t="s">
        <v>14</v>
      </c>
      <c r="B888">
        <v>1825</v>
      </c>
    </row>
    <row r="889" spans="1:2" x14ac:dyDescent="0.25">
      <c r="A889" t="s">
        <v>14</v>
      </c>
      <c r="B889">
        <v>31</v>
      </c>
    </row>
    <row r="890" spans="1:2" hidden="1" x14ac:dyDescent="0.25">
      <c r="A890" t="s">
        <v>20</v>
      </c>
      <c r="B890">
        <v>290</v>
      </c>
    </row>
    <row r="891" spans="1:2" hidden="1" x14ac:dyDescent="0.25">
      <c r="A891" t="s">
        <v>20</v>
      </c>
      <c r="B891">
        <v>122</v>
      </c>
    </row>
    <row r="892" spans="1:2" hidden="1" x14ac:dyDescent="0.25">
      <c r="A892" t="s">
        <v>20</v>
      </c>
      <c r="B892">
        <v>1470</v>
      </c>
    </row>
    <row r="893" spans="1:2" hidden="1" x14ac:dyDescent="0.25">
      <c r="A893" t="s">
        <v>20</v>
      </c>
      <c r="B893">
        <v>165</v>
      </c>
    </row>
    <row r="894" spans="1:2" hidden="1" x14ac:dyDescent="0.25">
      <c r="A894" t="s">
        <v>20</v>
      </c>
      <c r="B894">
        <v>182</v>
      </c>
    </row>
    <row r="895" spans="1:2" hidden="1" x14ac:dyDescent="0.25">
      <c r="A895" t="s">
        <v>20</v>
      </c>
      <c r="B895">
        <v>199</v>
      </c>
    </row>
    <row r="896" spans="1:2" hidden="1" x14ac:dyDescent="0.25">
      <c r="A896" t="s">
        <v>20</v>
      </c>
      <c r="B896">
        <v>56</v>
      </c>
    </row>
    <row r="897" spans="1:2" x14ac:dyDescent="0.25">
      <c r="A897" t="s">
        <v>14</v>
      </c>
      <c r="B897">
        <v>107</v>
      </c>
    </row>
    <row r="898" spans="1:2" hidden="1" x14ac:dyDescent="0.25">
      <c r="A898" t="s">
        <v>20</v>
      </c>
      <c r="B898">
        <v>1460</v>
      </c>
    </row>
    <row r="899" spans="1:2" x14ac:dyDescent="0.25">
      <c r="A899" t="s">
        <v>14</v>
      </c>
      <c r="B899">
        <v>27</v>
      </c>
    </row>
    <row r="900" spans="1:2" x14ac:dyDescent="0.25">
      <c r="A900" t="s">
        <v>14</v>
      </c>
      <c r="B900">
        <v>1221</v>
      </c>
    </row>
    <row r="901" spans="1:2" hidden="1" x14ac:dyDescent="0.25">
      <c r="A901" t="s">
        <v>20</v>
      </c>
      <c r="B901">
        <v>123</v>
      </c>
    </row>
    <row r="902" spans="1:2" x14ac:dyDescent="0.25">
      <c r="A902" t="s">
        <v>14</v>
      </c>
      <c r="B902">
        <v>1</v>
      </c>
    </row>
    <row r="903" spans="1:2" hidden="1" x14ac:dyDescent="0.25">
      <c r="A903" t="s">
        <v>20</v>
      </c>
      <c r="B903">
        <v>159</v>
      </c>
    </row>
    <row r="904" spans="1:2" hidden="1" x14ac:dyDescent="0.25">
      <c r="A904" t="s">
        <v>20</v>
      </c>
      <c r="B904">
        <v>110</v>
      </c>
    </row>
    <row r="905" spans="1:2" hidden="1" x14ac:dyDescent="0.25">
      <c r="A905" t="s">
        <v>47</v>
      </c>
      <c r="B905">
        <v>14</v>
      </c>
    </row>
    <row r="906" spans="1:2" x14ac:dyDescent="0.25">
      <c r="A906" t="s">
        <v>14</v>
      </c>
      <c r="B906">
        <v>16</v>
      </c>
    </row>
    <row r="907" spans="1:2" hidden="1" x14ac:dyDescent="0.25">
      <c r="A907" t="s">
        <v>20</v>
      </c>
      <c r="B907">
        <v>236</v>
      </c>
    </row>
    <row r="908" spans="1:2" hidden="1" x14ac:dyDescent="0.25">
      <c r="A908" t="s">
        <v>20</v>
      </c>
      <c r="B908">
        <v>191</v>
      </c>
    </row>
    <row r="909" spans="1:2" x14ac:dyDescent="0.25">
      <c r="A909" t="s">
        <v>14</v>
      </c>
      <c r="B909">
        <v>41</v>
      </c>
    </row>
    <row r="910" spans="1:2" hidden="1" x14ac:dyDescent="0.25">
      <c r="A910" t="s">
        <v>20</v>
      </c>
      <c r="B910">
        <v>3934</v>
      </c>
    </row>
    <row r="911" spans="1:2" hidden="1" x14ac:dyDescent="0.25">
      <c r="A911" t="s">
        <v>20</v>
      </c>
      <c r="B911">
        <v>80</v>
      </c>
    </row>
    <row r="912" spans="1:2" hidden="1" x14ac:dyDescent="0.25">
      <c r="A912" t="s">
        <v>74</v>
      </c>
      <c r="B912">
        <v>296</v>
      </c>
    </row>
    <row r="913" spans="1:2" hidden="1" x14ac:dyDescent="0.25">
      <c r="A913" t="s">
        <v>20</v>
      </c>
      <c r="B913">
        <v>462</v>
      </c>
    </row>
    <row r="914" spans="1:2" hidden="1" x14ac:dyDescent="0.25">
      <c r="A914" t="s">
        <v>20</v>
      </c>
      <c r="B914">
        <v>179</v>
      </c>
    </row>
    <row r="915" spans="1:2" x14ac:dyDescent="0.25">
      <c r="A915" t="s">
        <v>14</v>
      </c>
      <c r="B915">
        <v>523</v>
      </c>
    </row>
    <row r="916" spans="1:2" x14ac:dyDescent="0.25">
      <c r="A916" t="s">
        <v>14</v>
      </c>
      <c r="B916">
        <v>141</v>
      </c>
    </row>
    <row r="917" spans="1:2" hidden="1" x14ac:dyDescent="0.25">
      <c r="A917" t="s">
        <v>20</v>
      </c>
      <c r="B917">
        <v>1866</v>
      </c>
    </row>
    <row r="918" spans="1:2" x14ac:dyDescent="0.25">
      <c r="A918" t="s">
        <v>14</v>
      </c>
      <c r="B918">
        <v>52</v>
      </c>
    </row>
    <row r="919" spans="1:2" hidden="1" x14ac:dyDescent="0.25">
      <c r="A919" t="s">
        <v>47</v>
      </c>
      <c r="B919">
        <v>27</v>
      </c>
    </row>
    <row r="920" spans="1:2" hidden="1" x14ac:dyDescent="0.25">
      <c r="A920" t="s">
        <v>20</v>
      </c>
      <c r="B920">
        <v>156</v>
      </c>
    </row>
    <row r="921" spans="1:2" x14ac:dyDescent="0.25">
      <c r="A921" t="s">
        <v>14</v>
      </c>
      <c r="B921">
        <v>225</v>
      </c>
    </row>
    <row r="922" spans="1:2" hidden="1" x14ac:dyDescent="0.25">
      <c r="A922" t="s">
        <v>20</v>
      </c>
      <c r="B922">
        <v>255</v>
      </c>
    </row>
    <row r="923" spans="1:2" x14ac:dyDescent="0.25">
      <c r="A923" t="s">
        <v>14</v>
      </c>
      <c r="B923">
        <v>38</v>
      </c>
    </row>
    <row r="924" spans="1:2" hidden="1" x14ac:dyDescent="0.25">
      <c r="A924" t="s">
        <v>20</v>
      </c>
      <c r="B924">
        <v>2261</v>
      </c>
    </row>
    <row r="925" spans="1:2" hidden="1" x14ac:dyDescent="0.25">
      <c r="A925" t="s">
        <v>20</v>
      </c>
      <c r="B925">
        <v>40</v>
      </c>
    </row>
    <row r="926" spans="1:2" hidden="1" x14ac:dyDescent="0.25">
      <c r="A926" t="s">
        <v>20</v>
      </c>
      <c r="B926">
        <v>2289</v>
      </c>
    </row>
    <row r="927" spans="1:2" hidden="1" x14ac:dyDescent="0.25">
      <c r="A927" t="s">
        <v>20</v>
      </c>
      <c r="B927">
        <v>65</v>
      </c>
    </row>
    <row r="928" spans="1:2" x14ac:dyDescent="0.25">
      <c r="A928" t="s">
        <v>14</v>
      </c>
      <c r="B928">
        <v>15</v>
      </c>
    </row>
    <row r="929" spans="1:2" x14ac:dyDescent="0.25">
      <c r="A929" t="s">
        <v>14</v>
      </c>
      <c r="B929">
        <v>37</v>
      </c>
    </row>
    <row r="930" spans="1:2" hidden="1" x14ac:dyDescent="0.25">
      <c r="A930" t="s">
        <v>20</v>
      </c>
      <c r="B930">
        <v>3777</v>
      </c>
    </row>
    <row r="931" spans="1:2" hidden="1" x14ac:dyDescent="0.25">
      <c r="A931" t="s">
        <v>20</v>
      </c>
      <c r="B931">
        <v>184</v>
      </c>
    </row>
    <row r="932" spans="1:2" hidden="1" x14ac:dyDescent="0.25">
      <c r="A932" t="s">
        <v>20</v>
      </c>
      <c r="B932">
        <v>85</v>
      </c>
    </row>
    <row r="933" spans="1:2" x14ac:dyDescent="0.25">
      <c r="A933" t="s">
        <v>14</v>
      </c>
      <c r="B933">
        <v>112</v>
      </c>
    </row>
    <row r="934" spans="1:2" hidden="1" x14ac:dyDescent="0.25">
      <c r="A934" t="s">
        <v>20</v>
      </c>
      <c r="B934">
        <v>144</v>
      </c>
    </row>
    <row r="935" spans="1:2" hidden="1" x14ac:dyDescent="0.25">
      <c r="A935" t="s">
        <v>20</v>
      </c>
      <c r="B935">
        <v>1902</v>
      </c>
    </row>
    <row r="936" spans="1:2" hidden="1" x14ac:dyDescent="0.25">
      <c r="A936" t="s">
        <v>20</v>
      </c>
      <c r="B936">
        <v>105</v>
      </c>
    </row>
    <row r="937" spans="1:2" hidden="1" x14ac:dyDescent="0.25">
      <c r="A937" t="s">
        <v>20</v>
      </c>
      <c r="B937">
        <v>132</v>
      </c>
    </row>
    <row r="938" spans="1:2" x14ac:dyDescent="0.25">
      <c r="A938" t="s">
        <v>14</v>
      </c>
      <c r="B938">
        <v>21</v>
      </c>
    </row>
    <row r="939" spans="1:2" hidden="1" x14ac:dyDescent="0.25">
      <c r="A939" t="s">
        <v>74</v>
      </c>
      <c r="B939">
        <v>976</v>
      </c>
    </row>
    <row r="940" spans="1:2" hidden="1" x14ac:dyDescent="0.25">
      <c r="A940" t="s">
        <v>20</v>
      </c>
      <c r="B940">
        <v>96</v>
      </c>
    </row>
    <row r="941" spans="1:2" x14ac:dyDescent="0.25">
      <c r="A941" t="s">
        <v>14</v>
      </c>
      <c r="B941">
        <v>67</v>
      </c>
    </row>
    <row r="942" spans="1:2" hidden="1" x14ac:dyDescent="0.25">
      <c r="A942" t="s">
        <v>47</v>
      </c>
      <c r="B942">
        <v>66</v>
      </c>
    </row>
    <row r="943" spans="1:2" x14ac:dyDescent="0.25">
      <c r="A943" t="s">
        <v>14</v>
      </c>
      <c r="B943">
        <v>78</v>
      </c>
    </row>
    <row r="944" spans="1:2" x14ac:dyDescent="0.25">
      <c r="A944" t="s">
        <v>14</v>
      </c>
      <c r="B944">
        <v>67</v>
      </c>
    </row>
    <row r="945" spans="1:2" hidden="1" x14ac:dyDescent="0.25">
      <c r="A945" t="s">
        <v>20</v>
      </c>
      <c r="B945">
        <v>114</v>
      </c>
    </row>
    <row r="946" spans="1:2" x14ac:dyDescent="0.25">
      <c r="A946" t="s">
        <v>14</v>
      </c>
      <c r="B946">
        <v>263</v>
      </c>
    </row>
    <row r="947" spans="1:2" x14ac:dyDescent="0.25">
      <c r="A947" t="s">
        <v>14</v>
      </c>
      <c r="B947">
        <v>1691</v>
      </c>
    </row>
    <row r="948" spans="1:2" x14ac:dyDescent="0.25">
      <c r="A948" t="s">
        <v>14</v>
      </c>
      <c r="B948">
        <v>181</v>
      </c>
    </row>
    <row r="949" spans="1:2" x14ac:dyDescent="0.25">
      <c r="A949" t="s">
        <v>14</v>
      </c>
      <c r="B949">
        <v>13</v>
      </c>
    </row>
    <row r="950" spans="1:2" hidden="1" x14ac:dyDescent="0.25">
      <c r="A950" t="s">
        <v>74</v>
      </c>
      <c r="B950">
        <v>160</v>
      </c>
    </row>
    <row r="951" spans="1:2" hidden="1" x14ac:dyDescent="0.25">
      <c r="A951" t="s">
        <v>20</v>
      </c>
      <c r="B951">
        <v>203</v>
      </c>
    </row>
    <row r="952" spans="1:2" x14ac:dyDescent="0.25">
      <c r="A952" t="s">
        <v>14</v>
      </c>
      <c r="B952">
        <v>1</v>
      </c>
    </row>
    <row r="953" spans="1:2" hidden="1" x14ac:dyDescent="0.25">
      <c r="A953" t="s">
        <v>20</v>
      </c>
      <c r="B953">
        <v>1559</v>
      </c>
    </row>
    <row r="954" spans="1:2" hidden="1" x14ac:dyDescent="0.25">
      <c r="A954" t="s">
        <v>74</v>
      </c>
      <c r="B954">
        <v>2266</v>
      </c>
    </row>
    <row r="955" spans="1:2" x14ac:dyDescent="0.25">
      <c r="A955" t="s">
        <v>14</v>
      </c>
      <c r="B955">
        <v>21</v>
      </c>
    </row>
    <row r="956" spans="1:2" hidden="1" x14ac:dyDescent="0.25">
      <c r="A956" t="s">
        <v>20</v>
      </c>
      <c r="B956">
        <v>1548</v>
      </c>
    </row>
    <row r="957" spans="1:2" hidden="1" x14ac:dyDescent="0.25">
      <c r="A957" t="s">
        <v>20</v>
      </c>
      <c r="B957">
        <v>80</v>
      </c>
    </row>
    <row r="958" spans="1:2" x14ac:dyDescent="0.25">
      <c r="A958" t="s">
        <v>14</v>
      </c>
      <c r="B958">
        <v>830</v>
      </c>
    </row>
    <row r="959" spans="1:2" hidden="1" x14ac:dyDescent="0.25">
      <c r="A959" t="s">
        <v>20</v>
      </c>
      <c r="B959">
        <v>131</v>
      </c>
    </row>
    <row r="960" spans="1:2" hidden="1" x14ac:dyDescent="0.25">
      <c r="A960" t="s">
        <v>20</v>
      </c>
      <c r="B960">
        <v>112</v>
      </c>
    </row>
    <row r="961" spans="1:2" x14ac:dyDescent="0.25">
      <c r="A961" t="s">
        <v>14</v>
      </c>
      <c r="B961">
        <v>130</v>
      </c>
    </row>
    <row r="962" spans="1:2" x14ac:dyDescent="0.25">
      <c r="A962" t="s">
        <v>14</v>
      </c>
      <c r="B962">
        <v>55</v>
      </c>
    </row>
    <row r="963" spans="1:2" hidden="1" x14ac:dyDescent="0.25">
      <c r="A963" t="s">
        <v>20</v>
      </c>
      <c r="B963">
        <v>155</v>
      </c>
    </row>
    <row r="964" spans="1:2" hidden="1" x14ac:dyDescent="0.25">
      <c r="A964" t="s">
        <v>20</v>
      </c>
      <c r="B964">
        <v>266</v>
      </c>
    </row>
    <row r="965" spans="1:2" x14ac:dyDescent="0.25">
      <c r="A965" t="s">
        <v>14</v>
      </c>
      <c r="B965">
        <v>114</v>
      </c>
    </row>
    <row r="966" spans="1:2" hidden="1" x14ac:dyDescent="0.25">
      <c r="A966" t="s">
        <v>20</v>
      </c>
      <c r="B966">
        <v>155</v>
      </c>
    </row>
    <row r="967" spans="1:2" hidden="1" x14ac:dyDescent="0.25">
      <c r="A967" t="s">
        <v>20</v>
      </c>
      <c r="B967">
        <v>207</v>
      </c>
    </row>
    <row r="968" spans="1:2" hidden="1" x14ac:dyDescent="0.25">
      <c r="A968" t="s">
        <v>20</v>
      </c>
      <c r="B968">
        <v>245</v>
      </c>
    </row>
    <row r="969" spans="1:2" hidden="1" x14ac:dyDescent="0.25">
      <c r="A969" t="s">
        <v>20</v>
      </c>
      <c r="B969">
        <v>1573</v>
      </c>
    </row>
    <row r="970" spans="1:2" hidden="1" x14ac:dyDescent="0.25">
      <c r="A970" t="s">
        <v>20</v>
      </c>
      <c r="B970">
        <v>114</v>
      </c>
    </row>
    <row r="971" spans="1:2" hidden="1" x14ac:dyDescent="0.25">
      <c r="A971" t="s">
        <v>20</v>
      </c>
      <c r="B971">
        <v>93</v>
      </c>
    </row>
    <row r="972" spans="1:2" x14ac:dyDescent="0.25">
      <c r="A972" t="s">
        <v>14</v>
      </c>
      <c r="B972">
        <v>594</v>
      </c>
    </row>
    <row r="973" spans="1:2" x14ac:dyDescent="0.25">
      <c r="A973" t="s">
        <v>14</v>
      </c>
      <c r="B973">
        <v>24</v>
      </c>
    </row>
    <row r="974" spans="1:2" hidden="1" x14ac:dyDescent="0.25">
      <c r="A974" t="s">
        <v>20</v>
      </c>
      <c r="B974">
        <v>1681</v>
      </c>
    </row>
    <row r="975" spans="1:2" x14ac:dyDescent="0.25">
      <c r="A975" t="s">
        <v>14</v>
      </c>
      <c r="B975">
        <v>252</v>
      </c>
    </row>
    <row r="976" spans="1:2" hidden="1" x14ac:dyDescent="0.25">
      <c r="A976" t="s">
        <v>20</v>
      </c>
      <c r="B976">
        <v>32</v>
      </c>
    </row>
    <row r="977" spans="1:2" hidden="1" x14ac:dyDescent="0.25">
      <c r="A977" t="s">
        <v>20</v>
      </c>
      <c r="B977">
        <v>135</v>
      </c>
    </row>
    <row r="978" spans="1:2" hidden="1" x14ac:dyDescent="0.25">
      <c r="A978" t="s">
        <v>20</v>
      </c>
      <c r="B978">
        <v>140</v>
      </c>
    </row>
    <row r="979" spans="1:2" x14ac:dyDescent="0.25">
      <c r="A979" t="s">
        <v>14</v>
      </c>
      <c r="B979">
        <v>67</v>
      </c>
    </row>
    <row r="980" spans="1:2" hidden="1" x14ac:dyDescent="0.25">
      <c r="A980" t="s">
        <v>20</v>
      </c>
      <c r="B980">
        <v>92</v>
      </c>
    </row>
    <row r="981" spans="1:2" hidden="1" x14ac:dyDescent="0.25">
      <c r="A981" t="s">
        <v>20</v>
      </c>
      <c r="B981">
        <v>1015</v>
      </c>
    </row>
    <row r="982" spans="1:2" x14ac:dyDescent="0.25">
      <c r="A982" t="s">
        <v>14</v>
      </c>
      <c r="B982">
        <v>742</v>
      </c>
    </row>
    <row r="983" spans="1:2" hidden="1" x14ac:dyDescent="0.25">
      <c r="A983" t="s">
        <v>20</v>
      </c>
      <c r="B983">
        <v>323</v>
      </c>
    </row>
    <row r="984" spans="1:2" x14ac:dyDescent="0.25">
      <c r="A984" t="s">
        <v>14</v>
      </c>
      <c r="B984">
        <v>75</v>
      </c>
    </row>
    <row r="985" spans="1:2" hidden="1" x14ac:dyDescent="0.25">
      <c r="A985" t="s">
        <v>20</v>
      </c>
      <c r="B985">
        <v>2326</v>
      </c>
    </row>
    <row r="986" spans="1:2" hidden="1" x14ac:dyDescent="0.25">
      <c r="A986" t="s">
        <v>20</v>
      </c>
      <c r="B986">
        <v>381</v>
      </c>
    </row>
    <row r="987" spans="1:2" x14ac:dyDescent="0.25">
      <c r="A987" t="s">
        <v>14</v>
      </c>
      <c r="B987">
        <v>4405</v>
      </c>
    </row>
    <row r="988" spans="1:2" x14ac:dyDescent="0.25">
      <c r="A988" t="s">
        <v>14</v>
      </c>
      <c r="B988">
        <v>92</v>
      </c>
    </row>
    <row r="989" spans="1:2" hidden="1" x14ac:dyDescent="0.25">
      <c r="A989" t="s">
        <v>20</v>
      </c>
      <c r="B989">
        <v>480</v>
      </c>
    </row>
    <row r="990" spans="1:2" x14ac:dyDescent="0.25">
      <c r="A990" t="s">
        <v>14</v>
      </c>
      <c r="B990">
        <v>64</v>
      </c>
    </row>
    <row r="991" spans="1:2" hidden="1" x14ac:dyDescent="0.25">
      <c r="A991" t="s">
        <v>20</v>
      </c>
      <c r="B991">
        <v>226</v>
      </c>
    </row>
    <row r="992" spans="1:2" x14ac:dyDescent="0.25">
      <c r="A992" t="s">
        <v>14</v>
      </c>
      <c r="B992">
        <v>64</v>
      </c>
    </row>
    <row r="993" spans="1:2" hidden="1" x14ac:dyDescent="0.25">
      <c r="A993" t="s">
        <v>20</v>
      </c>
      <c r="B993">
        <v>241</v>
      </c>
    </row>
    <row r="994" spans="1:2" hidden="1" x14ac:dyDescent="0.25">
      <c r="A994" t="s">
        <v>20</v>
      </c>
      <c r="B994">
        <v>132</v>
      </c>
    </row>
    <row r="995" spans="1:2" hidden="1" x14ac:dyDescent="0.25">
      <c r="A995" t="s">
        <v>74</v>
      </c>
      <c r="B995">
        <v>75</v>
      </c>
    </row>
    <row r="996" spans="1:2" x14ac:dyDescent="0.25">
      <c r="A996" t="s">
        <v>14</v>
      </c>
      <c r="B996">
        <v>842</v>
      </c>
    </row>
    <row r="997" spans="1:2" hidden="1" x14ac:dyDescent="0.25">
      <c r="A997" t="s">
        <v>20</v>
      </c>
      <c r="B997">
        <v>2043</v>
      </c>
    </row>
    <row r="998" spans="1:2" x14ac:dyDescent="0.25">
      <c r="A998" t="s">
        <v>14</v>
      </c>
      <c r="B998">
        <v>112</v>
      </c>
    </row>
    <row r="999" spans="1:2" hidden="1" x14ac:dyDescent="0.25">
      <c r="A999" t="s">
        <v>74</v>
      </c>
      <c r="B999">
        <v>139</v>
      </c>
    </row>
    <row r="1000" spans="1:2" x14ac:dyDescent="0.25">
      <c r="A1000" t="s">
        <v>14</v>
      </c>
      <c r="B1000">
        <v>374</v>
      </c>
    </row>
    <row r="1001" spans="1:2" hidden="1" x14ac:dyDescent="0.25">
      <c r="A1001" t="s">
        <v>74</v>
      </c>
      <c r="B1001">
        <v>1122</v>
      </c>
    </row>
  </sheetData>
  <conditionalFormatting sqref="A1:A1001">
    <cfRule type="containsText" dxfId="11" priority="1" operator="containsText" text="canceled">
      <formula>NOT(ISERROR(SEARCH("canceled",A1)))</formula>
    </cfRule>
    <cfRule type="containsText" dxfId="10" priority="2" operator="containsText" text="live">
      <formula>NOT(ISERROR(SEARCH("live",A1)))</formula>
    </cfRule>
    <cfRule type="containsText" dxfId="9" priority="3" operator="containsText" text="successful">
      <formula>NOT(ISERROR(SEARCH("successful",A1)))</formula>
    </cfRule>
    <cfRule type="containsText" dxfId="8" priority="4" operator="containsText" text="failed">
      <formula>NOT(ISERROR(SEARCH("failed",A1)))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3273-CACA-47EB-990A-46EAFC0F0989}">
  <dimension ref="A1:I566"/>
  <sheetViews>
    <sheetView workbookViewId="0">
      <selection activeCell="G16" sqref="G16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13.5" bestFit="1" customWidth="1"/>
    <col min="8" max="8" width="36.625" customWidth="1"/>
  </cols>
  <sheetData>
    <row r="1" spans="1:9" s="19" customFormat="1" x14ac:dyDescent="0.25">
      <c r="A1" s="19" t="s">
        <v>4</v>
      </c>
      <c r="B1" s="19" t="s">
        <v>5</v>
      </c>
      <c r="D1" s="19" t="s">
        <v>4</v>
      </c>
      <c r="E1" s="19" t="s">
        <v>5</v>
      </c>
    </row>
    <row r="2" spans="1:9" x14ac:dyDescent="0.25">
      <c r="A2" s="15" t="s">
        <v>20</v>
      </c>
      <c r="B2" s="16">
        <v>158</v>
      </c>
      <c r="D2" s="15" t="s">
        <v>14</v>
      </c>
      <c r="E2" s="16">
        <v>0</v>
      </c>
      <c r="H2" t="s">
        <v>2106</v>
      </c>
      <c r="I2">
        <f>AVERAGE(B2:B566)</f>
        <v>851.14690265486729</v>
      </c>
    </row>
    <row r="3" spans="1:9" x14ac:dyDescent="0.25">
      <c r="A3" s="17" t="s">
        <v>20</v>
      </c>
      <c r="B3" s="18">
        <v>1425</v>
      </c>
      <c r="D3" s="17" t="s">
        <v>14</v>
      </c>
      <c r="E3" s="18">
        <v>24</v>
      </c>
      <c r="H3" t="s">
        <v>2107</v>
      </c>
      <c r="I3">
        <f>MEDIAN(B2:B566)</f>
        <v>201</v>
      </c>
    </row>
    <row r="4" spans="1:9" x14ac:dyDescent="0.25">
      <c r="A4" s="15" t="s">
        <v>20</v>
      </c>
      <c r="B4" s="16">
        <v>174</v>
      </c>
      <c r="D4" s="15" t="s">
        <v>14</v>
      </c>
      <c r="E4" s="16">
        <v>53</v>
      </c>
      <c r="H4" t="s">
        <v>2108</v>
      </c>
      <c r="I4">
        <f>MIN(B2:B566)</f>
        <v>16</v>
      </c>
    </row>
    <row r="5" spans="1:9" x14ac:dyDescent="0.25">
      <c r="A5" s="17" t="s">
        <v>20</v>
      </c>
      <c r="B5" s="18">
        <v>227</v>
      </c>
      <c r="D5" s="17" t="s">
        <v>14</v>
      </c>
      <c r="E5" s="18">
        <v>18</v>
      </c>
      <c r="H5" t="s">
        <v>2109</v>
      </c>
      <c r="I5">
        <f>MAX(B2:B566)</f>
        <v>7295</v>
      </c>
    </row>
    <row r="6" spans="1:9" x14ac:dyDescent="0.25">
      <c r="A6" s="15" t="s">
        <v>20</v>
      </c>
      <c r="B6" s="16">
        <v>220</v>
      </c>
      <c r="D6" s="15" t="s">
        <v>14</v>
      </c>
      <c r="E6" s="16">
        <v>44</v>
      </c>
      <c r="H6" t="s">
        <v>2110</v>
      </c>
      <c r="I6">
        <f>_xlfn.VAR.P(B2:B566)</f>
        <v>1603373.7324019109</v>
      </c>
    </row>
    <row r="7" spans="1:9" x14ac:dyDescent="0.25">
      <c r="A7" s="17" t="s">
        <v>20</v>
      </c>
      <c r="B7" s="18">
        <v>98</v>
      </c>
      <c r="D7" s="17" t="s">
        <v>14</v>
      </c>
      <c r="E7" s="18">
        <v>27</v>
      </c>
      <c r="H7" t="s">
        <v>2111</v>
      </c>
      <c r="I7">
        <f>_xlfn.STDEV.P(B2:B566)</f>
        <v>1266.2439466397898</v>
      </c>
    </row>
    <row r="8" spans="1:9" x14ac:dyDescent="0.25">
      <c r="A8" s="15" t="s">
        <v>20</v>
      </c>
      <c r="B8" s="16">
        <v>100</v>
      </c>
      <c r="D8" s="15" t="s">
        <v>14</v>
      </c>
      <c r="E8" s="16">
        <v>55</v>
      </c>
    </row>
    <row r="9" spans="1:9" x14ac:dyDescent="0.25">
      <c r="A9" s="17" t="s">
        <v>20</v>
      </c>
      <c r="B9" s="18">
        <v>1249</v>
      </c>
      <c r="D9" s="17" t="s">
        <v>14</v>
      </c>
      <c r="E9" s="18">
        <v>200</v>
      </c>
    </row>
    <row r="10" spans="1:9" x14ac:dyDescent="0.25">
      <c r="A10" s="15" t="s">
        <v>20</v>
      </c>
      <c r="B10" s="16">
        <v>1396</v>
      </c>
      <c r="D10" s="15" t="s">
        <v>14</v>
      </c>
      <c r="E10" s="16">
        <v>452</v>
      </c>
      <c r="H10" t="s">
        <v>2112</v>
      </c>
      <c r="I10">
        <f>AVERAGE(E2:E365)</f>
        <v>585.61538461538464</v>
      </c>
    </row>
    <row r="11" spans="1:9" x14ac:dyDescent="0.25">
      <c r="A11" s="17" t="s">
        <v>20</v>
      </c>
      <c r="B11" s="18">
        <v>890</v>
      </c>
      <c r="D11" s="17" t="s">
        <v>14</v>
      </c>
      <c r="E11" s="18">
        <v>674</v>
      </c>
      <c r="H11" t="s">
        <v>2113</v>
      </c>
      <c r="I11">
        <f>MEDIAN(E2:E365)</f>
        <v>114.5</v>
      </c>
    </row>
    <row r="12" spans="1:9" x14ac:dyDescent="0.25">
      <c r="A12" s="15" t="s">
        <v>20</v>
      </c>
      <c r="B12" s="16">
        <v>142</v>
      </c>
      <c r="D12" s="15" t="s">
        <v>14</v>
      </c>
      <c r="E12" s="16">
        <v>558</v>
      </c>
      <c r="H12" t="s">
        <v>2114</v>
      </c>
      <c r="I12">
        <f>MIN(E2:E365)</f>
        <v>0</v>
      </c>
    </row>
    <row r="13" spans="1:9" x14ac:dyDescent="0.25">
      <c r="A13" s="17" t="s">
        <v>20</v>
      </c>
      <c r="B13" s="18">
        <v>2673</v>
      </c>
      <c r="D13" s="17" t="s">
        <v>14</v>
      </c>
      <c r="E13" s="18">
        <v>15</v>
      </c>
      <c r="H13" t="s">
        <v>2115</v>
      </c>
      <c r="I13">
        <f>MAX(E2:E365)</f>
        <v>6080</v>
      </c>
    </row>
    <row r="14" spans="1:9" x14ac:dyDescent="0.25">
      <c r="A14" s="15" t="s">
        <v>20</v>
      </c>
      <c r="B14" s="16">
        <v>163</v>
      </c>
      <c r="D14" s="15" t="s">
        <v>14</v>
      </c>
      <c r="E14" s="16">
        <v>2307</v>
      </c>
      <c r="H14" t="s">
        <v>2116</v>
      </c>
      <c r="I14">
        <f>_xlfn.VAR.P(E2:E365)</f>
        <v>921574.68174133555</v>
      </c>
    </row>
    <row r="15" spans="1:9" x14ac:dyDescent="0.25">
      <c r="A15" s="17" t="s">
        <v>20</v>
      </c>
      <c r="B15" s="18">
        <v>2220</v>
      </c>
      <c r="D15" s="17" t="s">
        <v>14</v>
      </c>
      <c r="E15" s="18">
        <v>88</v>
      </c>
      <c r="H15" t="s">
        <v>2117</v>
      </c>
      <c r="I15">
        <f>_xlfn.STDEV.P(E2:E365)</f>
        <v>959.98681331637863</v>
      </c>
    </row>
    <row r="16" spans="1:9" x14ac:dyDescent="0.25">
      <c r="A16" s="15" t="s">
        <v>20</v>
      </c>
      <c r="B16" s="16">
        <v>1606</v>
      </c>
      <c r="D16" s="15" t="s">
        <v>14</v>
      </c>
      <c r="E16" s="16">
        <v>48</v>
      </c>
    </row>
    <row r="17" spans="1:5" x14ac:dyDescent="0.25">
      <c r="A17" s="17" t="s">
        <v>20</v>
      </c>
      <c r="B17" s="18">
        <v>129</v>
      </c>
      <c r="D17" s="17" t="s">
        <v>14</v>
      </c>
      <c r="E17" s="18">
        <v>1</v>
      </c>
    </row>
    <row r="18" spans="1:5" x14ac:dyDescent="0.25">
      <c r="A18" s="15" t="s">
        <v>20</v>
      </c>
      <c r="B18" s="16">
        <v>226</v>
      </c>
      <c r="D18" s="15" t="s">
        <v>14</v>
      </c>
      <c r="E18" s="16">
        <v>1467</v>
      </c>
    </row>
    <row r="19" spans="1:5" x14ac:dyDescent="0.25">
      <c r="A19" s="17" t="s">
        <v>20</v>
      </c>
      <c r="B19" s="18">
        <v>5419</v>
      </c>
      <c r="D19" s="17" t="s">
        <v>14</v>
      </c>
      <c r="E19" s="18">
        <v>75</v>
      </c>
    </row>
    <row r="20" spans="1:5" x14ac:dyDescent="0.25">
      <c r="A20" s="15" t="s">
        <v>20</v>
      </c>
      <c r="B20" s="16">
        <v>165</v>
      </c>
      <c r="D20" s="15" t="s">
        <v>14</v>
      </c>
      <c r="E20" s="16">
        <v>120</v>
      </c>
    </row>
    <row r="21" spans="1:5" x14ac:dyDescent="0.25">
      <c r="A21" s="17" t="s">
        <v>20</v>
      </c>
      <c r="B21" s="18">
        <v>1965</v>
      </c>
      <c r="D21" s="17" t="s">
        <v>14</v>
      </c>
      <c r="E21" s="18">
        <v>2253</v>
      </c>
    </row>
    <row r="22" spans="1:5" x14ac:dyDescent="0.25">
      <c r="A22" s="15" t="s">
        <v>20</v>
      </c>
      <c r="B22" s="16">
        <v>16</v>
      </c>
      <c r="D22" s="15" t="s">
        <v>14</v>
      </c>
      <c r="E22" s="16">
        <v>5</v>
      </c>
    </row>
    <row r="23" spans="1:5" x14ac:dyDescent="0.25">
      <c r="A23" s="17" t="s">
        <v>20</v>
      </c>
      <c r="B23" s="18">
        <v>107</v>
      </c>
      <c r="D23" s="17" t="s">
        <v>14</v>
      </c>
      <c r="E23" s="18">
        <v>38</v>
      </c>
    </row>
    <row r="24" spans="1:5" x14ac:dyDescent="0.25">
      <c r="A24" s="15" t="s">
        <v>20</v>
      </c>
      <c r="B24" s="16">
        <v>134</v>
      </c>
      <c r="D24" s="15" t="s">
        <v>14</v>
      </c>
      <c r="E24" s="16">
        <v>12</v>
      </c>
    </row>
    <row r="25" spans="1:5" x14ac:dyDescent="0.25">
      <c r="A25" s="17" t="s">
        <v>20</v>
      </c>
      <c r="B25" s="18">
        <v>198</v>
      </c>
      <c r="D25" s="17" t="s">
        <v>14</v>
      </c>
      <c r="E25" s="18">
        <v>1684</v>
      </c>
    </row>
    <row r="26" spans="1:5" x14ac:dyDescent="0.25">
      <c r="A26" s="15" t="s">
        <v>20</v>
      </c>
      <c r="B26" s="16">
        <v>111</v>
      </c>
      <c r="D26" s="15" t="s">
        <v>14</v>
      </c>
      <c r="E26" s="16">
        <v>56</v>
      </c>
    </row>
    <row r="27" spans="1:5" x14ac:dyDescent="0.25">
      <c r="A27" s="17" t="s">
        <v>20</v>
      </c>
      <c r="B27" s="18">
        <v>222</v>
      </c>
      <c r="D27" s="17" t="s">
        <v>14</v>
      </c>
      <c r="E27" s="18">
        <v>838</v>
      </c>
    </row>
    <row r="28" spans="1:5" x14ac:dyDescent="0.25">
      <c r="A28" s="15" t="s">
        <v>20</v>
      </c>
      <c r="B28" s="16">
        <v>6212</v>
      </c>
      <c r="D28" s="15" t="s">
        <v>14</v>
      </c>
      <c r="E28" s="16">
        <v>1000</v>
      </c>
    </row>
    <row r="29" spans="1:5" x14ac:dyDescent="0.25">
      <c r="A29" s="17" t="s">
        <v>20</v>
      </c>
      <c r="B29" s="18">
        <v>98</v>
      </c>
      <c r="D29" s="17" t="s">
        <v>14</v>
      </c>
      <c r="E29" s="18">
        <v>1482</v>
      </c>
    </row>
    <row r="30" spans="1:5" x14ac:dyDescent="0.25">
      <c r="A30" s="15" t="s">
        <v>20</v>
      </c>
      <c r="B30" s="16">
        <v>92</v>
      </c>
      <c r="D30" s="15" t="s">
        <v>14</v>
      </c>
      <c r="E30" s="16">
        <v>106</v>
      </c>
    </row>
    <row r="31" spans="1:5" x14ac:dyDescent="0.25">
      <c r="A31" s="17" t="s">
        <v>20</v>
      </c>
      <c r="B31" s="18">
        <v>149</v>
      </c>
      <c r="D31" s="17" t="s">
        <v>14</v>
      </c>
      <c r="E31" s="18">
        <v>679</v>
      </c>
    </row>
    <row r="32" spans="1:5" x14ac:dyDescent="0.25">
      <c r="A32" s="15" t="s">
        <v>20</v>
      </c>
      <c r="B32" s="16">
        <v>2431</v>
      </c>
      <c r="D32" s="15" t="s">
        <v>14</v>
      </c>
      <c r="E32" s="16">
        <v>1220</v>
      </c>
    </row>
    <row r="33" spans="1:5" x14ac:dyDescent="0.25">
      <c r="A33" s="17" t="s">
        <v>20</v>
      </c>
      <c r="B33" s="18">
        <v>303</v>
      </c>
      <c r="D33" s="17" t="s">
        <v>14</v>
      </c>
      <c r="E33" s="18">
        <v>1</v>
      </c>
    </row>
    <row r="34" spans="1:5" x14ac:dyDescent="0.25">
      <c r="A34" s="15" t="s">
        <v>20</v>
      </c>
      <c r="B34" s="16">
        <v>209</v>
      </c>
      <c r="D34" s="15" t="s">
        <v>14</v>
      </c>
      <c r="E34" s="16">
        <v>37</v>
      </c>
    </row>
    <row r="35" spans="1:5" x14ac:dyDescent="0.25">
      <c r="A35" s="17" t="s">
        <v>20</v>
      </c>
      <c r="B35" s="18">
        <v>131</v>
      </c>
      <c r="D35" s="17" t="s">
        <v>14</v>
      </c>
      <c r="E35" s="18">
        <v>60</v>
      </c>
    </row>
    <row r="36" spans="1:5" x14ac:dyDescent="0.25">
      <c r="A36" s="15" t="s">
        <v>20</v>
      </c>
      <c r="B36" s="16">
        <v>164</v>
      </c>
      <c r="D36" s="15" t="s">
        <v>14</v>
      </c>
      <c r="E36" s="16">
        <v>296</v>
      </c>
    </row>
    <row r="37" spans="1:5" x14ac:dyDescent="0.25">
      <c r="A37" s="17" t="s">
        <v>20</v>
      </c>
      <c r="B37" s="18">
        <v>201</v>
      </c>
      <c r="D37" s="17" t="s">
        <v>14</v>
      </c>
      <c r="E37" s="18">
        <v>3304</v>
      </c>
    </row>
    <row r="38" spans="1:5" x14ac:dyDescent="0.25">
      <c r="A38" s="15" t="s">
        <v>20</v>
      </c>
      <c r="B38" s="16">
        <v>211</v>
      </c>
      <c r="D38" s="15" t="s">
        <v>14</v>
      </c>
      <c r="E38" s="16">
        <v>73</v>
      </c>
    </row>
    <row r="39" spans="1:5" x14ac:dyDescent="0.25">
      <c r="A39" s="17" t="s">
        <v>20</v>
      </c>
      <c r="B39" s="18">
        <v>128</v>
      </c>
      <c r="D39" s="17" t="s">
        <v>14</v>
      </c>
      <c r="E39" s="18">
        <v>3387</v>
      </c>
    </row>
    <row r="40" spans="1:5" x14ac:dyDescent="0.25">
      <c r="A40" s="15" t="s">
        <v>20</v>
      </c>
      <c r="B40" s="16">
        <v>1600</v>
      </c>
      <c r="D40" s="15" t="s">
        <v>14</v>
      </c>
      <c r="E40" s="16">
        <v>662</v>
      </c>
    </row>
    <row r="41" spans="1:5" x14ac:dyDescent="0.25">
      <c r="A41" s="17" t="s">
        <v>20</v>
      </c>
      <c r="B41" s="18">
        <v>249</v>
      </c>
      <c r="D41" s="17" t="s">
        <v>14</v>
      </c>
      <c r="E41" s="18">
        <v>774</v>
      </c>
    </row>
    <row r="42" spans="1:5" x14ac:dyDescent="0.25">
      <c r="A42" s="15" t="s">
        <v>20</v>
      </c>
      <c r="B42" s="16">
        <v>236</v>
      </c>
      <c r="D42" s="15" t="s">
        <v>14</v>
      </c>
      <c r="E42" s="16">
        <v>672</v>
      </c>
    </row>
    <row r="43" spans="1:5" x14ac:dyDescent="0.25">
      <c r="A43" s="17" t="s">
        <v>20</v>
      </c>
      <c r="B43" s="18">
        <v>4065</v>
      </c>
      <c r="D43" s="17" t="s">
        <v>14</v>
      </c>
      <c r="E43" s="18">
        <v>940</v>
      </c>
    </row>
    <row r="44" spans="1:5" x14ac:dyDescent="0.25">
      <c r="A44" s="15" t="s">
        <v>20</v>
      </c>
      <c r="B44" s="16">
        <v>246</v>
      </c>
      <c r="D44" s="15" t="s">
        <v>14</v>
      </c>
      <c r="E44" s="16">
        <v>117</v>
      </c>
    </row>
    <row r="45" spans="1:5" x14ac:dyDescent="0.25">
      <c r="A45" s="17" t="s">
        <v>20</v>
      </c>
      <c r="B45" s="18">
        <v>2475</v>
      </c>
      <c r="D45" s="17" t="s">
        <v>14</v>
      </c>
      <c r="E45" s="18">
        <v>115</v>
      </c>
    </row>
    <row r="46" spans="1:5" x14ac:dyDescent="0.25">
      <c r="A46" s="15" t="s">
        <v>20</v>
      </c>
      <c r="B46" s="16">
        <v>76</v>
      </c>
      <c r="D46" s="15" t="s">
        <v>14</v>
      </c>
      <c r="E46" s="16">
        <v>326</v>
      </c>
    </row>
    <row r="47" spans="1:5" x14ac:dyDescent="0.25">
      <c r="A47" s="17" t="s">
        <v>20</v>
      </c>
      <c r="B47" s="18">
        <v>54</v>
      </c>
      <c r="D47" s="17" t="s">
        <v>14</v>
      </c>
      <c r="E47" s="18">
        <v>1</v>
      </c>
    </row>
    <row r="48" spans="1:5" x14ac:dyDescent="0.25">
      <c r="A48" s="15" t="s">
        <v>20</v>
      </c>
      <c r="B48" s="16">
        <v>88</v>
      </c>
      <c r="D48" s="15" t="s">
        <v>14</v>
      </c>
      <c r="E48" s="16">
        <v>1467</v>
      </c>
    </row>
    <row r="49" spans="1:5" x14ac:dyDescent="0.25">
      <c r="A49" s="17" t="s">
        <v>20</v>
      </c>
      <c r="B49" s="18">
        <v>85</v>
      </c>
      <c r="D49" s="17" t="s">
        <v>14</v>
      </c>
      <c r="E49" s="18">
        <v>5681</v>
      </c>
    </row>
    <row r="50" spans="1:5" x14ac:dyDescent="0.25">
      <c r="A50" s="15" t="s">
        <v>20</v>
      </c>
      <c r="B50" s="16">
        <v>170</v>
      </c>
      <c r="D50" s="15" t="s">
        <v>14</v>
      </c>
      <c r="E50" s="16">
        <v>1059</v>
      </c>
    </row>
    <row r="51" spans="1:5" x14ac:dyDescent="0.25">
      <c r="A51" s="17" t="s">
        <v>20</v>
      </c>
      <c r="B51" s="18">
        <v>330</v>
      </c>
      <c r="D51" s="17" t="s">
        <v>14</v>
      </c>
      <c r="E51" s="18">
        <v>1194</v>
      </c>
    </row>
    <row r="52" spans="1:5" x14ac:dyDescent="0.25">
      <c r="A52" s="15" t="s">
        <v>20</v>
      </c>
      <c r="B52" s="16">
        <v>127</v>
      </c>
      <c r="D52" s="15" t="s">
        <v>14</v>
      </c>
      <c r="E52" s="16">
        <v>30</v>
      </c>
    </row>
    <row r="53" spans="1:5" x14ac:dyDescent="0.25">
      <c r="A53" s="17" t="s">
        <v>20</v>
      </c>
      <c r="B53" s="18">
        <v>411</v>
      </c>
      <c r="D53" s="17" t="s">
        <v>14</v>
      </c>
      <c r="E53" s="18">
        <v>75</v>
      </c>
    </row>
    <row r="54" spans="1:5" x14ac:dyDescent="0.25">
      <c r="A54" s="15" t="s">
        <v>20</v>
      </c>
      <c r="B54" s="16">
        <v>180</v>
      </c>
      <c r="D54" s="15" t="s">
        <v>14</v>
      </c>
      <c r="E54" s="16">
        <v>955</v>
      </c>
    </row>
    <row r="55" spans="1:5" x14ac:dyDescent="0.25">
      <c r="A55" s="17" t="s">
        <v>20</v>
      </c>
      <c r="B55" s="18">
        <v>374</v>
      </c>
      <c r="D55" s="17" t="s">
        <v>14</v>
      </c>
      <c r="E55" s="18">
        <v>67</v>
      </c>
    </row>
    <row r="56" spans="1:5" x14ac:dyDescent="0.25">
      <c r="A56" s="15" t="s">
        <v>20</v>
      </c>
      <c r="B56" s="16">
        <v>71</v>
      </c>
      <c r="D56" s="15" t="s">
        <v>14</v>
      </c>
      <c r="E56" s="16">
        <v>5</v>
      </c>
    </row>
    <row r="57" spans="1:5" x14ac:dyDescent="0.25">
      <c r="A57" s="17" t="s">
        <v>20</v>
      </c>
      <c r="B57" s="18">
        <v>203</v>
      </c>
      <c r="D57" s="17" t="s">
        <v>14</v>
      </c>
      <c r="E57" s="18">
        <v>26</v>
      </c>
    </row>
    <row r="58" spans="1:5" x14ac:dyDescent="0.25">
      <c r="A58" s="15" t="s">
        <v>20</v>
      </c>
      <c r="B58" s="16">
        <v>113</v>
      </c>
      <c r="D58" s="15" t="s">
        <v>14</v>
      </c>
      <c r="E58" s="16">
        <v>1130</v>
      </c>
    </row>
    <row r="59" spans="1:5" x14ac:dyDescent="0.25">
      <c r="A59" s="17" t="s">
        <v>20</v>
      </c>
      <c r="B59" s="18">
        <v>96</v>
      </c>
      <c r="D59" s="17" t="s">
        <v>14</v>
      </c>
      <c r="E59" s="18">
        <v>782</v>
      </c>
    </row>
    <row r="60" spans="1:5" x14ac:dyDescent="0.25">
      <c r="A60" s="15" t="s">
        <v>20</v>
      </c>
      <c r="B60" s="16">
        <v>498</v>
      </c>
      <c r="D60" s="15" t="s">
        <v>14</v>
      </c>
      <c r="E60" s="16">
        <v>210</v>
      </c>
    </row>
    <row r="61" spans="1:5" x14ac:dyDescent="0.25">
      <c r="A61" s="17" t="s">
        <v>20</v>
      </c>
      <c r="B61" s="18">
        <v>180</v>
      </c>
      <c r="D61" s="17" t="s">
        <v>14</v>
      </c>
      <c r="E61" s="18">
        <v>136</v>
      </c>
    </row>
    <row r="62" spans="1:5" x14ac:dyDescent="0.25">
      <c r="A62" s="15" t="s">
        <v>20</v>
      </c>
      <c r="B62" s="16">
        <v>27</v>
      </c>
      <c r="D62" s="15" t="s">
        <v>14</v>
      </c>
      <c r="E62" s="16">
        <v>86</v>
      </c>
    </row>
    <row r="63" spans="1:5" x14ac:dyDescent="0.25">
      <c r="A63" s="17" t="s">
        <v>20</v>
      </c>
      <c r="B63" s="18">
        <v>2331</v>
      </c>
      <c r="D63" s="17" t="s">
        <v>14</v>
      </c>
      <c r="E63" s="18">
        <v>19</v>
      </c>
    </row>
    <row r="64" spans="1:5" x14ac:dyDescent="0.25">
      <c r="A64" s="15" t="s">
        <v>20</v>
      </c>
      <c r="B64" s="16">
        <v>113</v>
      </c>
      <c r="D64" s="15" t="s">
        <v>14</v>
      </c>
      <c r="E64" s="16">
        <v>886</v>
      </c>
    </row>
    <row r="65" spans="1:5" x14ac:dyDescent="0.25">
      <c r="A65" s="17" t="s">
        <v>20</v>
      </c>
      <c r="B65" s="18">
        <v>164</v>
      </c>
      <c r="D65" s="17" t="s">
        <v>14</v>
      </c>
      <c r="E65" s="18">
        <v>35</v>
      </c>
    </row>
    <row r="66" spans="1:5" x14ac:dyDescent="0.25">
      <c r="A66" s="15" t="s">
        <v>20</v>
      </c>
      <c r="B66" s="16">
        <v>164</v>
      </c>
      <c r="D66" s="15" t="s">
        <v>14</v>
      </c>
      <c r="E66" s="16">
        <v>24</v>
      </c>
    </row>
    <row r="67" spans="1:5" x14ac:dyDescent="0.25">
      <c r="A67" s="17" t="s">
        <v>20</v>
      </c>
      <c r="B67" s="18">
        <v>336</v>
      </c>
      <c r="D67" s="17" t="s">
        <v>14</v>
      </c>
      <c r="E67" s="18">
        <v>86</v>
      </c>
    </row>
    <row r="68" spans="1:5" x14ac:dyDescent="0.25">
      <c r="A68" s="15" t="s">
        <v>20</v>
      </c>
      <c r="B68" s="16">
        <v>1917</v>
      </c>
      <c r="D68" s="15" t="s">
        <v>14</v>
      </c>
      <c r="E68" s="16">
        <v>243</v>
      </c>
    </row>
    <row r="69" spans="1:5" x14ac:dyDescent="0.25">
      <c r="A69" s="17" t="s">
        <v>20</v>
      </c>
      <c r="B69" s="18">
        <v>95</v>
      </c>
      <c r="D69" s="17" t="s">
        <v>14</v>
      </c>
      <c r="E69" s="18">
        <v>65</v>
      </c>
    </row>
    <row r="70" spans="1:5" x14ac:dyDescent="0.25">
      <c r="A70" s="15" t="s">
        <v>20</v>
      </c>
      <c r="B70" s="16">
        <v>147</v>
      </c>
      <c r="D70" s="15" t="s">
        <v>14</v>
      </c>
      <c r="E70" s="16">
        <v>100</v>
      </c>
    </row>
    <row r="71" spans="1:5" x14ac:dyDescent="0.25">
      <c r="A71" s="17" t="s">
        <v>20</v>
      </c>
      <c r="B71" s="18">
        <v>86</v>
      </c>
      <c r="D71" s="17" t="s">
        <v>14</v>
      </c>
      <c r="E71" s="18">
        <v>168</v>
      </c>
    </row>
    <row r="72" spans="1:5" x14ac:dyDescent="0.25">
      <c r="A72" s="15" t="s">
        <v>20</v>
      </c>
      <c r="B72" s="16">
        <v>83</v>
      </c>
      <c r="D72" s="15" t="s">
        <v>14</v>
      </c>
      <c r="E72" s="16">
        <v>13</v>
      </c>
    </row>
    <row r="73" spans="1:5" x14ac:dyDescent="0.25">
      <c r="A73" s="17" t="s">
        <v>20</v>
      </c>
      <c r="B73" s="18">
        <v>676</v>
      </c>
      <c r="D73" s="17" t="s">
        <v>14</v>
      </c>
      <c r="E73" s="18">
        <v>1</v>
      </c>
    </row>
    <row r="74" spans="1:5" x14ac:dyDescent="0.25">
      <c r="A74" s="15" t="s">
        <v>20</v>
      </c>
      <c r="B74" s="16">
        <v>361</v>
      </c>
      <c r="D74" s="15" t="s">
        <v>14</v>
      </c>
      <c r="E74" s="16">
        <v>40</v>
      </c>
    </row>
    <row r="75" spans="1:5" x14ac:dyDescent="0.25">
      <c r="A75" s="17" t="s">
        <v>20</v>
      </c>
      <c r="B75" s="18">
        <v>131</v>
      </c>
      <c r="D75" s="17" t="s">
        <v>14</v>
      </c>
      <c r="E75" s="18">
        <v>226</v>
      </c>
    </row>
    <row r="76" spans="1:5" x14ac:dyDescent="0.25">
      <c r="A76" s="15" t="s">
        <v>20</v>
      </c>
      <c r="B76" s="16">
        <v>126</v>
      </c>
      <c r="D76" s="15" t="s">
        <v>14</v>
      </c>
      <c r="E76" s="16">
        <v>1625</v>
      </c>
    </row>
    <row r="77" spans="1:5" x14ac:dyDescent="0.25">
      <c r="A77" s="17" t="s">
        <v>20</v>
      </c>
      <c r="B77" s="18">
        <v>275</v>
      </c>
      <c r="D77" s="17" t="s">
        <v>14</v>
      </c>
      <c r="E77" s="18">
        <v>143</v>
      </c>
    </row>
    <row r="78" spans="1:5" x14ac:dyDescent="0.25">
      <c r="A78" s="15" t="s">
        <v>20</v>
      </c>
      <c r="B78" s="16">
        <v>67</v>
      </c>
      <c r="D78" s="15" t="s">
        <v>14</v>
      </c>
      <c r="E78" s="16">
        <v>934</v>
      </c>
    </row>
    <row r="79" spans="1:5" x14ac:dyDescent="0.25">
      <c r="A79" s="17" t="s">
        <v>20</v>
      </c>
      <c r="B79" s="18">
        <v>154</v>
      </c>
      <c r="D79" s="17" t="s">
        <v>14</v>
      </c>
      <c r="E79" s="18">
        <v>17</v>
      </c>
    </row>
    <row r="80" spans="1:5" x14ac:dyDescent="0.25">
      <c r="A80" s="15" t="s">
        <v>20</v>
      </c>
      <c r="B80" s="16">
        <v>1782</v>
      </c>
      <c r="D80" s="15" t="s">
        <v>14</v>
      </c>
      <c r="E80" s="16">
        <v>2179</v>
      </c>
    </row>
    <row r="81" spans="1:5" x14ac:dyDescent="0.25">
      <c r="A81" s="17" t="s">
        <v>20</v>
      </c>
      <c r="B81" s="18">
        <v>903</v>
      </c>
      <c r="D81" s="17" t="s">
        <v>14</v>
      </c>
      <c r="E81" s="18">
        <v>931</v>
      </c>
    </row>
    <row r="82" spans="1:5" x14ac:dyDescent="0.25">
      <c r="A82" s="15" t="s">
        <v>20</v>
      </c>
      <c r="B82" s="16">
        <v>94</v>
      </c>
      <c r="D82" s="15" t="s">
        <v>14</v>
      </c>
      <c r="E82" s="16">
        <v>92</v>
      </c>
    </row>
    <row r="83" spans="1:5" x14ac:dyDescent="0.25">
      <c r="A83" s="17" t="s">
        <v>20</v>
      </c>
      <c r="B83" s="18">
        <v>180</v>
      </c>
      <c r="D83" s="17" t="s">
        <v>14</v>
      </c>
      <c r="E83" s="18">
        <v>57</v>
      </c>
    </row>
    <row r="84" spans="1:5" x14ac:dyDescent="0.25">
      <c r="A84" s="15" t="s">
        <v>20</v>
      </c>
      <c r="B84" s="16">
        <v>533</v>
      </c>
      <c r="D84" s="15" t="s">
        <v>14</v>
      </c>
      <c r="E84" s="16">
        <v>41</v>
      </c>
    </row>
    <row r="85" spans="1:5" x14ac:dyDescent="0.25">
      <c r="A85" s="17" t="s">
        <v>20</v>
      </c>
      <c r="B85" s="18">
        <v>2443</v>
      </c>
      <c r="D85" s="17" t="s">
        <v>14</v>
      </c>
      <c r="E85" s="18">
        <v>1</v>
      </c>
    </row>
    <row r="86" spans="1:5" x14ac:dyDescent="0.25">
      <c r="A86" s="15" t="s">
        <v>20</v>
      </c>
      <c r="B86" s="16">
        <v>89</v>
      </c>
      <c r="D86" s="15" t="s">
        <v>14</v>
      </c>
      <c r="E86" s="16">
        <v>101</v>
      </c>
    </row>
    <row r="87" spans="1:5" x14ac:dyDescent="0.25">
      <c r="A87" s="17" t="s">
        <v>20</v>
      </c>
      <c r="B87" s="18">
        <v>159</v>
      </c>
      <c r="D87" s="17" t="s">
        <v>14</v>
      </c>
      <c r="E87" s="18">
        <v>1335</v>
      </c>
    </row>
    <row r="88" spans="1:5" x14ac:dyDescent="0.25">
      <c r="A88" s="15" t="s">
        <v>20</v>
      </c>
      <c r="B88" s="16">
        <v>50</v>
      </c>
      <c r="D88" s="15" t="s">
        <v>14</v>
      </c>
      <c r="E88" s="16">
        <v>15</v>
      </c>
    </row>
    <row r="89" spans="1:5" x14ac:dyDescent="0.25">
      <c r="A89" s="17" t="s">
        <v>20</v>
      </c>
      <c r="B89" s="18">
        <v>186</v>
      </c>
      <c r="D89" s="17" t="s">
        <v>14</v>
      </c>
      <c r="E89" s="18">
        <v>454</v>
      </c>
    </row>
    <row r="90" spans="1:5" x14ac:dyDescent="0.25">
      <c r="A90" s="15" t="s">
        <v>20</v>
      </c>
      <c r="B90" s="16">
        <v>1071</v>
      </c>
      <c r="D90" s="15" t="s">
        <v>14</v>
      </c>
      <c r="E90" s="16">
        <v>3182</v>
      </c>
    </row>
    <row r="91" spans="1:5" x14ac:dyDescent="0.25">
      <c r="A91" s="17" t="s">
        <v>20</v>
      </c>
      <c r="B91" s="18">
        <v>117</v>
      </c>
      <c r="D91" s="17" t="s">
        <v>14</v>
      </c>
      <c r="E91" s="18">
        <v>15</v>
      </c>
    </row>
    <row r="92" spans="1:5" x14ac:dyDescent="0.25">
      <c r="A92" s="15" t="s">
        <v>20</v>
      </c>
      <c r="B92" s="16">
        <v>70</v>
      </c>
      <c r="D92" s="15" t="s">
        <v>14</v>
      </c>
      <c r="E92" s="16">
        <v>133</v>
      </c>
    </row>
    <row r="93" spans="1:5" x14ac:dyDescent="0.25">
      <c r="A93" s="17" t="s">
        <v>20</v>
      </c>
      <c r="B93" s="18">
        <v>135</v>
      </c>
      <c r="D93" s="17" t="s">
        <v>14</v>
      </c>
      <c r="E93" s="18">
        <v>2062</v>
      </c>
    </row>
    <row r="94" spans="1:5" x14ac:dyDescent="0.25">
      <c r="A94" s="15" t="s">
        <v>20</v>
      </c>
      <c r="B94" s="16">
        <v>768</v>
      </c>
      <c r="D94" s="15" t="s">
        <v>14</v>
      </c>
      <c r="E94" s="16">
        <v>29</v>
      </c>
    </row>
    <row r="95" spans="1:5" x14ac:dyDescent="0.25">
      <c r="A95" s="17" t="s">
        <v>20</v>
      </c>
      <c r="B95" s="18">
        <v>199</v>
      </c>
      <c r="D95" s="17" t="s">
        <v>14</v>
      </c>
      <c r="E95" s="18">
        <v>132</v>
      </c>
    </row>
    <row r="96" spans="1:5" x14ac:dyDescent="0.25">
      <c r="A96" s="15" t="s">
        <v>20</v>
      </c>
      <c r="B96" s="16">
        <v>107</v>
      </c>
      <c r="D96" s="15" t="s">
        <v>14</v>
      </c>
      <c r="E96" s="16">
        <v>137</v>
      </c>
    </row>
    <row r="97" spans="1:5" x14ac:dyDescent="0.25">
      <c r="A97" s="17" t="s">
        <v>20</v>
      </c>
      <c r="B97" s="18">
        <v>195</v>
      </c>
      <c r="D97" s="17" t="s">
        <v>14</v>
      </c>
      <c r="E97" s="18">
        <v>908</v>
      </c>
    </row>
    <row r="98" spans="1:5" x14ac:dyDescent="0.25">
      <c r="A98" s="15" t="s">
        <v>20</v>
      </c>
      <c r="B98" s="16">
        <v>3376</v>
      </c>
      <c r="D98" s="15" t="s">
        <v>14</v>
      </c>
      <c r="E98" s="16">
        <v>10</v>
      </c>
    </row>
    <row r="99" spans="1:5" x14ac:dyDescent="0.25">
      <c r="A99" s="17" t="s">
        <v>20</v>
      </c>
      <c r="B99" s="18">
        <v>41</v>
      </c>
      <c r="D99" s="17" t="s">
        <v>14</v>
      </c>
      <c r="E99" s="18">
        <v>1910</v>
      </c>
    </row>
    <row r="100" spans="1:5" x14ac:dyDescent="0.25">
      <c r="A100" s="15" t="s">
        <v>20</v>
      </c>
      <c r="B100" s="16">
        <v>1821</v>
      </c>
      <c r="D100" s="15" t="s">
        <v>14</v>
      </c>
      <c r="E100" s="16">
        <v>38</v>
      </c>
    </row>
    <row r="101" spans="1:5" x14ac:dyDescent="0.25">
      <c r="A101" s="17" t="s">
        <v>20</v>
      </c>
      <c r="B101" s="18">
        <v>164</v>
      </c>
      <c r="D101" s="17" t="s">
        <v>14</v>
      </c>
      <c r="E101" s="18">
        <v>104</v>
      </c>
    </row>
    <row r="102" spans="1:5" x14ac:dyDescent="0.25">
      <c r="A102" s="15" t="s">
        <v>20</v>
      </c>
      <c r="B102" s="16">
        <v>157</v>
      </c>
      <c r="D102" s="15" t="s">
        <v>14</v>
      </c>
      <c r="E102" s="16">
        <v>49</v>
      </c>
    </row>
    <row r="103" spans="1:5" x14ac:dyDescent="0.25">
      <c r="A103" s="17" t="s">
        <v>20</v>
      </c>
      <c r="B103" s="18">
        <v>246</v>
      </c>
      <c r="D103" s="17" t="s">
        <v>14</v>
      </c>
      <c r="E103" s="18">
        <v>1</v>
      </c>
    </row>
    <row r="104" spans="1:5" x14ac:dyDescent="0.25">
      <c r="A104" s="15" t="s">
        <v>20</v>
      </c>
      <c r="B104" s="16">
        <v>1396</v>
      </c>
      <c r="D104" s="15" t="s">
        <v>14</v>
      </c>
      <c r="E104" s="16">
        <v>245</v>
      </c>
    </row>
    <row r="105" spans="1:5" x14ac:dyDescent="0.25">
      <c r="A105" s="17" t="s">
        <v>20</v>
      </c>
      <c r="B105" s="18">
        <v>2506</v>
      </c>
      <c r="D105" s="17" t="s">
        <v>14</v>
      </c>
      <c r="E105" s="18">
        <v>32</v>
      </c>
    </row>
    <row r="106" spans="1:5" x14ac:dyDescent="0.25">
      <c r="A106" s="15" t="s">
        <v>20</v>
      </c>
      <c r="B106" s="16">
        <v>244</v>
      </c>
      <c r="D106" s="15" t="s">
        <v>14</v>
      </c>
      <c r="E106" s="16">
        <v>7</v>
      </c>
    </row>
    <row r="107" spans="1:5" x14ac:dyDescent="0.25">
      <c r="A107" s="17" t="s">
        <v>20</v>
      </c>
      <c r="B107" s="18">
        <v>146</v>
      </c>
      <c r="D107" s="17" t="s">
        <v>14</v>
      </c>
      <c r="E107" s="18">
        <v>803</v>
      </c>
    </row>
    <row r="108" spans="1:5" x14ac:dyDescent="0.25">
      <c r="A108" s="15" t="s">
        <v>20</v>
      </c>
      <c r="B108" s="16">
        <v>1267</v>
      </c>
      <c r="D108" s="15" t="s">
        <v>14</v>
      </c>
      <c r="E108" s="16">
        <v>16</v>
      </c>
    </row>
    <row r="109" spans="1:5" x14ac:dyDescent="0.25">
      <c r="A109" s="17" t="s">
        <v>20</v>
      </c>
      <c r="B109" s="18">
        <v>1561</v>
      </c>
      <c r="D109" s="17" t="s">
        <v>14</v>
      </c>
      <c r="E109" s="18">
        <v>31</v>
      </c>
    </row>
    <row r="110" spans="1:5" x14ac:dyDescent="0.25">
      <c r="A110" s="15" t="s">
        <v>20</v>
      </c>
      <c r="B110" s="16">
        <v>48</v>
      </c>
      <c r="D110" s="15" t="s">
        <v>14</v>
      </c>
      <c r="E110" s="16">
        <v>108</v>
      </c>
    </row>
    <row r="111" spans="1:5" x14ac:dyDescent="0.25">
      <c r="A111" s="17" t="s">
        <v>20</v>
      </c>
      <c r="B111" s="18">
        <v>2739</v>
      </c>
      <c r="D111" s="17" t="s">
        <v>14</v>
      </c>
      <c r="E111" s="18">
        <v>30</v>
      </c>
    </row>
    <row r="112" spans="1:5" x14ac:dyDescent="0.25">
      <c r="A112" s="15" t="s">
        <v>20</v>
      </c>
      <c r="B112" s="16">
        <v>3537</v>
      </c>
      <c r="D112" s="15" t="s">
        <v>14</v>
      </c>
      <c r="E112" s="16">
        <v>17</v>
      </c>
    </row>
    <row r="113" spans="1:5" x14ac:dyDescent="0.25">
      <c r="A113" s="17" t="s">
        <v>20</v>
      </c>
      <c r="B113" s="18">
        <v>2107</v>
      </c>
      <c r="D113" s="17" t="s">
        <v>14</v>
      </c>
      <c r="E113" s="18">
        <v>80</v>
      </c>
    </row>
    <row r="114" spans="1:5" x14ac:dyDescent="0.25">
      <c r="A114" s="15" t="s">
        <v>20</v>
      </c>
      <c r="B114" s="16">
        <v>3318</v>
      </c>
      <c r="D114" s="15" t="s">
        <v>14</v>
      </c>
      <c r="E114" s="16">
        <v>2468</v>
      </c>
    </row>
    <row r="115" spans="1:5" x14ac:dyDescent="0.25">
      <c r="A115" s="17" t="s">
        <v>20</v>
      </c>
      <c r="B115" s="18">
        <v>340</v>
      </c>
      <c r="D115" s="17" t="s">
        <v>14</v>
      </c>
      <c r="E115" s="18">
        <v>26</v>
      </c>
    </row>
    <row r="116" spans="1:5" x14ac:dyDescent="0.25">
      <c r="A116" s="15" t="s">
        <v>20</v>
      </c>
      <c r="B116" s="16">
        <v>1442</v>
      </c>
      <c r="D116" s="15" t="s">
        <v>14</v>
      </c>
      <c r="E116" s="16">
        <v>73</v>
      </c>
    </row>
    <row r="117" spans="1:5" x14ac:dyDescent="0.25">
      <c r="A117" s="17" t="s">
        <v>20</v>
      </c>
      <c r="B117" s="18">
        <v>126</v>
      </c>
      <c r="D117" s="17" t="s">
        <v>14</v>
      </c>
      <c r="E117" s="18">
        <v>128</v>
      </c>
    </row>
    <row r="118" spans="1:5" x14ac:dyDescent="0.25">
      <c r="A118" s="15" t="s">
        <v>20</v>
      </c>
      <c r="B118" s="16">
        <v>524</v>
      </c>
      <c r="D118" s="15" t="s">
        <v>14</v>
      </c>
      <c r="E118" s="16">
        <v>33</v>
      </c>
    </row>
    <row r="119" spans="1:5" x14ac:dyDescent="0.25">
      <c r="A119" s="17" t="s">
        <v>20</v>
      </c>
      <c r="B119" s="18">
        <v>1989</v>
      </c>
      <c r="D119" s="17" t="s">
        <v>14</v>
      </c>
      <c r="E119" s="18">
        <v>1072</v>
      </c>
    </row>
    <row r="120" spans="1:5" x14ac:dyDescent="0.25">
      <c r="A120" s="15" t="s">
        <v>20</v>
      </c>
      <c r="B120" s="16">
        <v>157</v>
      </c>
      <c r="D120" s="15" t="s">
        <v>14</v>
      </c>
      <c r="E120" s="16">
        <v>393</v>
      </c>
    </row>
    <row r="121" spans="1:5" x14ac:dyDescent="0.25">
      <c r="A121" s="17" t="s">
        <v>20</v>
      </c>
      <c r="B121" s="18">
        <v>4498</v>
      </c>
      <c r="D121" s="17" t="s">
        <v>14</v>
      </c>
      <c r="E121" s="18">
        <v>1257</v>
      </c>
    </row>
    <row r="122" spans="1:5" x14ac:dyDescent="0.25">
      <c r="A122" s="15" t="s">
        <v>20</v>
      </c>
      <c r="B122" s="16">
        <v>80</v>
      </c>
      <c r="D122" s="15" t="s">
        <v>14</v>
      </c>
      <c r="E122" s="16">
        <v>328</v>
      </c>
    </row>
    <row r="123" spans="1:5" x14ac:dyDescent="0.25">
      <c r="A123" s="17" t="s">
        <v>20</v>
      </c>
      <c r="B123" s="18">
        <v>43</v>
      </c>
      <c r="D123" s="17" t="s">
        <v>14</v>
      </c>
      <c r="E123" s="18">
        <v>147</v>
      </c>
    </row>
    <row r="124" spans="1:5" x14ac:dyDescent="0.25">
      <c r="A124" s="15" t="s">
        <v>20</v>
      </c>
      <c r="B124" s="16">
        <v>2053</v>
      </c>
      <c r="D124" s="15" t="s">
        <v>14</v>
      </c>
      <c r="E124" s="16">
        <v>830</v>
      </c>
    </row>
    <row r="125" spans="1:5" x14ac:dyDescent="0.25">
      <c r="A125" s="17" t="s">
        <v>20</v>
      </c>
      <c r="B125" s="18">
        <v>168</v>
      </c>
      <c r="D125" s="17" t="s">
        <v>14</v>
      </c>
      <c r="E125" s="18">
        <v>331</v>
      </c>
    </row>
    <row r="126" spans="1:5" x14ac:dyDescent="0.25">
      <c r="A126" s="15" t="s">
        <v>20</v>
      </c>
      <c r="B126" s="16">
        <v>4289</v>
      </c>
      <c r="D126" s="15" t="s">
        <v>14</v>
      </c>
      <c r="E126" s="16">
        <v>25</v>
      </c>
    </row>
    <row r="127" spans="1:5" x14ac:dyDescent="0.25">
      <c r="A127" s="17" t="s">
        <v>20</v>
      </c>
      <c r="B127" s="18">
        <v>165</v>
      </c>
      <c r="D127" s="17" t="s">
        <v>14</v>
      </c>
      <c r="E127" s="18">
        <v>3483</v>
      </c>
    </row>
    <row r="128" spans="1:5" x14ac:dyDescent="0.25">
      <c r="A128" s="15" t="s">
        <v>20</v>
      </c>
      <c r="B128" s="16">
        <v>1815</v>
      </c>
      <c r="D128" s="15" t="s">
        <v>14</v>
      </c>
      <c r="E128" s="16">
        <v>923</v>
      </c>
    </row>
    <row r="129" spans="1:5" x14ac:dyDescent="0.25">
      <c r="A129" s="17" t="s">
        <v>20</v>
      </c>
      <c r="B129" s="18">
        <v>397</v>
      </c>
      <c r="D129" s="17" t="s">
        <v>14</v>
      </c>
      <c r="E129" s="18">
        <v>1</v>
      </c>
    </row>
    <row r="130" spans="1:5" x14ac:dyDescent="0.25">
      <c r="A130" s="15" t="s">
        <v>20</v>
      </c>
      <c r="B130" s="16">
        <v>1539</v>
      </c>
      <c r="D130" s="15" t="s">
        <v>14</v>
      </c>
      <c r="E130" s="16">
        <v>33</v>
      </c>
    </row>
    <row r="131" spans="1:5" x14ac:dyDescent="0.25">
      <c r="A131" s="17" t="s">
        <v>20</v>
      </c>
      <c r="B131" s="18">
        <v>138</v>
      </c>
      <c r="D131" s="17" t="s">
        <v>14</v>
      </c>
      <c r="E131" s="18">
        <v>40</v>
      </c>
    </row>
    <row r="132" spans="1:5" x14ac:dyDescent="0.25">
      <c r="A132" s="15" t="s">
        <v>20</v>
      </c>
      <c r="B132" s="16">
        <v>3594</v>
      </c>
      <c r="D132" s="15" t="s">
        <v>14</v>
      </c>
      <c r="E132" s="16">
        <v>23</v>
      </c>
    </row>
    <row r="133" spans="1:5" x14ac:dyDescent="0.25">
      <c r="A133" s="17" t="s">
        <v>20</v>
      </c>
      <c r="B133" s="18">
        <v>5880</v>
      </c>
      <c r="D133" s="17" t="s">
        <v>14</v>
      </c>
      <c r="E133" s="18">
        <v>75</v>
      </c>
    </row>
    <row r="134" spans="1:5" x14ac:dyDescent="0.25">
      <c r="A134" s="15" t="s">
        <v>20</v>
      </c>
      <c r="B134" s="16">
        <v>112</v>
      </c>
      <c r="D134" s="15" t="s">
        <v>14</v>
      </c>
      <c r="E134" s="16">
        <v>2176</v>
      </c>
    </row>
    <row r="135" spans="1:5" x14ac:dyDescent="0.25">
      <c r="A135" s="17" t="s">
        <v>20</v>
      </c>
      <c r="B135" s="18">
        <v>943</v>
      </c>
      <c r="D135" s="17" t="s">
        <v>14</v>
      </c>
      <c r="E135" s="18">
        <v>441</v>
      </c>
    </row>
    <row r="136" spans="1:5" x14ac:dyDescent="0.25">
      <c r="A136" s="15" t="s">
        <v>20</v>
      </c>
      <c r="B136" s="16">
        <v>2468</v>
      </c>
      <c r="D136" s="15" t="s">
        <v>14</v>
      </c>
      <c r="E136" s="16">
        <v>25</v>
      </c>
    </row>
    <row r="137" spans="1:5" x14ac:dyDescent="0.25">
      <c r="A137" s="17" t="s">
        <v>20</v>
      </c>
      <c r="B137" s="18">
        <v>2551</v>
      </c>
      <c r="D137" s="17" t="s">
        <v>14</v>
      </c>
      <c r="E137" s="18">
        <v>127</v>
      </c>
    </row>
    <row r="138" spans="1:5" x14ac:dyDescent="0.25">
      <c r="A138" s="15" t="s">
        <v>20</v>
      </c>
      <c r="B138" s="16">
        <v>101</v>
      </c>
      <c r="D138" s="15" t="s">
        <v>14</v>
      </c>
      <c r="E138" s="16">
        <v>355</v>
      </c>
    </row>
    <row r="139" spans="1:5" x14ac:dyDescent="0.25">
      <c r="A139" s="17" t="s">
        <v>20</v>
      </c>
      <c r="B139" s="18">
        <v>92</v>
      </c>
      <c r="D139" s="17" t="s">
        <v>14</v>
      </c>
      <c r="E139" s="18">
        <v>44</v>
      </c>
    </row>
    <row r="140" spans="1:5" x14ac:dyDescent="0.25">
      <c r="A140" s="15" t="s">
        <v>20</v>
      </c>
      <c r="B140" s="16">
        <v>62</v>
      </c>
      <c r="D140" s="15" t="s">
        <v>14</v>
      </c>
      <c r="E140" s="16">
        <v>67</v>
      </c>
    </row>
    <row r="141" spans="1:5" x14ac:dyDescent="0.25">
      <c r="A141" s="17" t="s">
        <v>20</v>
      </c>
      <c r="B141" s="18">
        <v>149</v>
      </c>
      <c r="D141" s="17" t="s">
        <v>14</v>
      </c>
      <c r="E141" s="18">
        <v>1068</v>
      </c>
    </row>
    <row r="142" spans="1:5" x14ac:dyDescent="0.25">
      <c r="A142" s="15" t="s">
        <v>20</v>
      </c>
      <c r="B142" s="16">
        <v>329</v>
      </c>
      <c r="D142" s="15" t="s">
        <v>14</v>
      </c>
      <c r="E142" s="16">
        <v>424</v>
      </c>
    </row>
    <row r="143" spans="1:5" x14ac:dyDescent="0.25">
      <c r="A143" s="17" t="s">
        <v>20</v>
      </c>
      <c r="B143" s="18">
        <v>97</v>
      </c>
      <c r="D143" s="17" t="s">
        <v>14</v>
      </c>
      <c r="E143" s="18">
        <v>151</v>
      </c>
    </row>
    <row r="144" spans="1:5" x14ac:dyDescent="0.25">
      <c r="A144" s="15" t="s">
        <v>20</v>
      </c>
      <c r="B144" s="16">
        <v>1784</v>
      </c>
      <c r="D144" s="15" t="s">
        <v>14</v>
      </c>
      <c r="E144" s="16">
        <v>1608</v>
      </c>
    </row>
    <row r="145" spans="1:5" x14ac:dyDescent="0.25">
      <c r="A145" s="17" t="s">
        <v>20</v>
      </c>
      <c r="B145" s="18">
        <v>1684</v>
      </c>
      <c r="D145" s="17" t="s">
        <v>14</v>
      </c>
      <c r="E145" s="18">
        <v>941</v>
      </c>
    </row>
    <row r="146" spans="1:5" x14ac:dyDescent="0.25">
      <c r="A146" s="15" t="s">
        <v>20</v>
      </c>
      <c r="B146" s="16">
        <v>250</v>
      </c>
      <c r="D146" s="15" t="s">
        <v>14</v>
      </c>
      <c r="E146" s="16">
        <v>1</v>
      </c>
    </row>
    <row r="147" spans="1:5" x14ac:dyDescent="0.25">
      <c r="A147" s="17" t="s">
        <v>20</v>
      </c>
      <c r="B147" s="18">
        <v>238</v>
      </c>
      <c r="D147" s="17" t="s">
        <v>14</v>
      </c>
      <c r="E147" s="18">
        <v>40</v>
      </c>
    </row>
    <row r="148" spans="1:5" x14ac:dyDescent="0.25">
      <c r="A148" s="15" t="s">
        <v>20</v>
      </c>
      <c r="B148" s="16">
        <v>53</v>
      </c>
      <c r="D148" s="15" t="s">
        <v>14</v>
      </c>
      <c r="E148" s="16">
        <v>3015</v>
      </c>
    </row>
    <row r="149" spans="1:5" x14ac:dyDescent="0.25">
      <c r="A149" s="17" t="s">
        <v>20</v>
      </c>
      <c r="B149" s="18">
        <v>214</v>
      </c>
      <c r="D149" s="17" t="s">
        <v>14</v>
      </c>
      <c r="E149" s="18">
        <v>435</v>
      </c>
    </row>
    <row r="150" spans="1:5" x14ac:dyDescent="0.25">
      <c r="A150" s="15" t="s">
        <v>20</v>
      </c>
      <c r="B150" s="16">
        <v>222</v>
      </c>
      <c r="D150" s="15" t="s">
        <v>14</v>
      </c>
      <c r="E150" s="16">
        <v>714</v>
      </c>
    </row>
    <row r="151" spans="1:5" x14ac:dyDescent="0.25">
      <c r="A151" s="17" t="s">
        <v>20</v>
      </c>
      <c r="B151" s="18">
        <v>1884</v>
      </c>
      <c r="D151" s="17" t="s">
        <v>14</v>
      </c>
      <c r="E151" s="18">
        <v>5497</v>
      </c>
    </row>
    <row r="152" spans="1:5" x14ac:dyDescent="0.25">
      <c r="A152" s="15" t="s">
        <v>20</v>
      </c>
      <c r="B152" s="16">
        <v>218</v>
      </c>
      <c r="D152" s="15" t="s">
        <v>14</v>
      </c>
      <c r="E152" s="16">
        <v>418</v>
      </c>
    </row>
    <row r="153" spans="1:5" x14ac:dyDescent="0.25">
      <c r="A153" s="17" t="s">
        <v>20</v>
      </c>
      <c r="B153" s="18">
        <v>6465</v>
      </c>
      <c r="D153" s="17" t="s">
        <v>14</v>
      </c>
      <c r="E153" s="18">
        <v>1439</v>
      </c>
    </row>
    <row r="154" spans="1:5" x14ac:dyDescent="0.25">
      <c r="A154" s="15" t="s">
        <v>20</v>
      </c>
      <c r="B154" s="16">
        <v>59</v>
      </c>
      <c r="D154" s="15" t="s">
        <v>14</v>
      </c>
      <c r="E154" s="16">
        <v>15</v>
      </c>
    </row>
    <row r="155" spans="1:5" x14ac:dyDescent="0.25">
      <c r="A155" s="17" t="s">
        <v>20</v>
      </c>
      <c r="B155" s="18">
        <v>88</v>
      </c>
      <c r="D155" s="17" t="s">
        <v>14</v>
      </c>
      <c r="E155" s="18">
        <v>1999</v>
      </c>
    </row>
    <row r="156" spans="1:5" x14ac:dyDescent="0.25">
      <c r="A156" s="15" t="s">
        <v>20</v>
      </c>
      <c r="B156" s="16">
        <v>1697</v>
      </c>
      <c r="D156" s="15" t="s">
        <v>14</v>
      </c>
      <c r="E156" s="16">
        <v>118</v>
      </c>
    </row>
    <row r="157" spans="1:5" x14ac:dyDescent="0.25">
      <c r="A157" s="17" t="s">
        <v>20</v>
      </c>
      <c r="B157" s="18">
        <v>92</v>
      </c>
      <c r="D157" s="17" t="s">
        <v>14</v>
      </c>
      <c r="E157" s="18">
        <v>162</v>
      </c>
    </row>
    <row r="158" spans="1:5" x14ac:dyDescent="0.25">
      <c r="A158" s="15" t="s">
        <v>20</v>
      </c>
      <c r="B158" s="16">
        <v>186</v>
      </c>
      <c r="D158" s="15" t="s">
        <v>14</v>
      </c>
      <c r="E158" s="16">
        <v>83</v>
      </c>
    </row>
    <row r="159" spans="1:5" x14ac:dyDescent="0.25">
      <c r="A159" s="17" t="s">
        <v>20</v>
      </c>
      <c r="B159" s="18">
        <v>138</v>
      </c>
      <c r="D159" s="17" t="s">
        <v>14</v>
      </c>
      <c r="E159" s="18">
        <v>747</v>
      </c>
    </row>
    <row r="160" spans="1:5" x14ac:dyDescent="0.25">
      <c r="A160" s="15" t="s">
        <v>20</v>
      </c>
      <c r="B160" s="16">
        <v>261</v>
      </c>
      <c r="D160" s="15" t="s">
        <v>14</v>
      </c>
      <c r="E160" s="16">
        <v>84</v>
      </c>
    </row>
    <row r="161" spans="1:5" x14ac:dyDescent="0.25">
      <c r="A161" s="17" t="s">
        <v>20</v>
      </c>
      <c r="B161" s="18">
        <v>107</v>
      </c>
      <c r="D161" s="17" t="s">
        <v>14</v>
      </c>
      <c r="E161" s="18">
        <v>91</v>
      </c>
    </row>
    <row r="162" spans="1:5" x14ac:dyDescent="0.25">
      <c r="A162" s="15" t="s">
        <v>20</v>
      </c>
      <c r="B162" s="16">
        <v>199</v>
      </c>
      <c r="D162" s="15" t="s">
        <v>14</v>
      </c>
      <c r="E162" s="16">
        <v>792</v>
      </c>
    </row>
    <row r="163" spans="1:5" x14ac:dyDescent="0.25">
      <c r="A163" s="17" t="s">
        <v>20</v>
      </c>
      <c r="B163" s="18">
        <v>5512</v>
      </c>
      <c r="D163" s="17" t="s">
        <v>14</v>
      </c>
      <c r="E163" s="18">
        <v>32</v>
      </c>
    </row>
    <row r="164" spans="1:5" x14ac:dyDescent="0.25">
      <c r="A164" s="15" t="s">
        <v>20</v>
      </c>
      <c r="B164" s="16">
        <v>86</v>
      </c>
      <c r="D164" s="15" t="s">
        <v>14</v>
      </c>
      <c r="E164" s="16">
        <v>186</v>
      </c>
    </row>
    <row r="165" spans="1:5" x14ac:dyDescent="0.25">
      <c r="A165" s="17" t="s">
        <v>20</v>
      </c>
      <c r="B165" s="18">
        <v>2768</v>
      </c>
      <c r="D165" s="17" t="s">
        <v>14</v>
      </c>
      <c r="E165" s="18">
        <v>605</v>
      </c>
    </row>
    <row r="166" spans="1:5" x14ac:dyDescent="0.25">
      <c r="A166" s="15" t="s">
        <v>20</v>
      </c>
      <c r="B166" s="16">
        <v>48</v>
      </c>
      <c r="D166" s="15" t="s">
        <v>14</v>
      </c>
      <c r="E166" s="16">
        <v>1</v>
      </c>
    </row>
    <row r="167" spans="1:5" x14ac:dyDescent="0.25">
      <c r="A167" s="17" t="s">
        <v>20</v>
      </c>
      <c r="B167" s="18">
        <v>87</v>
      </c>
      <c r="D167" s="17" t="s">
        <v>14</v>
      </c>
      <c r="E167" s="18">
        <v>31</v>
      </c>
    </row>
    <row r="168" spans="1:5" x14ac:dyDescent="0.25">
      <c r="A168" s="15" t="s">
        <v>20</v>
      </c>
      <c r="B168" s="16">
        <v>1894</v>
      </c>
      <c r="D168" s="15" t="s">
        <v>14</v>
      </c>
      <c r="E168" s="16">
        <v>1181</v>
      </c>
    </row>
    <row r="169" spans="1:5" x14ac:dyDescent="0.25">
      <c r="A169" s="17" t="s">
        <v>20</v>
      </c>
      <c r="B169" s="18">
        <v>282</v>
      </c>
      <c r="D169" s="17" t="s">
        <v>14</v>
      </c>
      <c r="E169" s="18">
        <v>39</v>
      </c>
    </row>
    <row r="170" spans="1:5" x14ac:dyDescent="0.25">
      <c r="A170" s="15" t="s">
        <v>20</v>
      </c>
      <c r="B170" s="16">
        <v>116</v>
      </c>
      <c r="D170" s="15" t="s">
        <v>14</v>
      </c>
      <c r="E170" s="16">
        <v>46</v>
      </c>
    </row>
    <row r="171" spans="1:5" x14ac:dyDescent="0.25">
      <c r="A171" s="17" t="s">
        <v>20</v>
      </c>
      <c r="B171" s="18">
        <v>83</v>
      </c>
      <c r="D171" s="17" t="s">
        <v>14</v>
      </c>
      <c r="E171" s="18">
        <v>105</v>
      </c>
    </row>
    <row r="172" spans="1:5" x14ac:dyDescent="0.25">
      <c r="A172" s="15" t="s">
        <v>20</v>
      </c>
      <c r="B172" s="16">
        <v>91</v>
      </c>
      <c r="D172" s="15" t="s">
        <v>14</v>
      </c>
      <c r="E172" s="16">
        <v>535</v>
      </c>
    </row>
    <row r="173" spans="1:5" x14ac:dyDescent="0.25">
      <c r="A173" s="17" t="s">
        <v>20</v>
      </c>
      <c r="B173" s="18">
        <v>546</v>
      </c>
      <c r="D173" s="17" t="s">
        <v>14</v>
      </c>
      <c r="E173" s="18">
        <v>16</v>
      </c>
    </row>
    <row r="174" spans="1:5" x14ac:dyDescent="0.25">
      <c r="A174" s="15" t="s">
        <v>20</v>
      </c>
      <c r="B174" s="16">
        <v>393</v>
      </c>
      <c r="D174" s="15" t="s">
        <v>14</v>
      </c>
      <c r="E174" s="16">
        <v>575</v>
      </c>
    </row>
    <row r="175" spans="1:5" x14ac:dyDescent="0.25">
      <c r="A175" s="17" t="s">
        <v>20</v>
      </c>
      <c r="B175" s="18">
        <v>133</v>
      </c>
      <c r="D175" s="17" t="s">
        <v>14</v>
      </c>
      <c r="E175" s="18">
        <v>1120</v>
      </c>
    </row>
    <row r="176" spans="1:5" x14ac:dyDescent="0.25">
      <c r="A176" s="15" t="s">
        <v>20</v>
      </c>
      <c r="B176" s="16">
        <v>254</v>
      </c>
      <c r="D176" s="15" t="s">
        <v>14</v>
      </c>
      <c r="E176" s="16">
        <v>113</v>
      </c>
    </row>
    <row r="177" spans="1:5" x14ac:dyDescent="0.25">
      <c r="A177" s="17" t="s">
        <v>20</v>
      </c>
      <c r="B177" s="18">
        <v>176</v>
      </c>
      <c r="D177" s="17" t="s">
        <v>14</v>
      </c>
      <c r="E177" s="18">
        <v>1538</v>
      </c>
    </row>
    <row r="178" spans="1:5" x14ac:dyDescent="0.25">
      <c r="A178" s="15" t="s">
        <v>20</v>
      </c>
      <c r="B178" s="16">
        <v>337</v>
      </c>
      <c r="D178" s="15" t="s">
        <v>14</v>
      </c>
      <c r="E178" s="16">
        <v>9</v>
      </c>
    </row>
    <row r="179" spans="1:5" x14ac:dyDescent="0.25">
      <c r="A179" s="17" t="s">
        <v>20</v>
      </c>
      <c r="B179" s="18">
        <v>107</v>
      </c>
      <c r="D179" s="17" t="s">
        <v>14</v>
      </c>
      <c r="E179" s="18">
        <v>554</v>
      </c>
    </row>
    <row r="180" spans="1:5" x14ac:dyDescent="0.25">
      <c r="A180" s="15" t="s">
        <v>20</v>
      </c>
      <c r="B180" s="16">
        <v>183</v>
      </c>
      <c r="D180" s="15" t="s">
        <v>14</v>
      </c>
      <c r="E180" s="16">
        <v>648</v>
      </c>
    </row>
    <row r="181" spans="1:5" x14ac:dyDescent="0.25">
      <c r="A181" s="17" t="s">
        <v>20</v>
      </c>
      <c r="B181" s="18">
        <v>72</v>
      </c>
      <c r="D181" s="17" t="s">
        <v>14</v>
      </c>
      <c r="E181" s="18">
        <v>21</v>
      </c>
    </row>
    <row r="182" spans="1:5" x14ac:dyDescent="0.25">
      <c r="A182" s="15" t="s">
        <v>20</v>
      </c>
      <c r="B182" s="16">
        <v>295</v>
      </c>
      <c r="D182" s="15" t="s">
        <v>14</v>
      </c>
      <c r="E182" s="16">
        <v>54</v>
      </c>
    </row>
    <row r="183" spans="1:5" x14ac:dyDescent="0.25">
      <c r="A183" s="17" t="s">
        <v>20</v>
      </c>
      <c r="B183" s="18">
        <v>142</v>
      </c>
      <c r="D183" s="17" t="s">
        <v>14</v>
      </c>
      <c r="E183" s="18">
        <v>120</v>
      </c>
    </row>
    <row r="184" spans="1:5" x14ac:dyDescent="0.25">
      <c r="A184" s="15" t="s">
        <v>20</v>
      </c>
      <c r="B184" s="16">
        <v>85</v>
      </c>
      <c r="D184" s="15" t="s">
        <v>14</v>
      </c>
      <c r="E184" s="16">
        <v>579</v>
      </c>
    </row>
    <row r="185" spans="1:5" x14ac:dyDescent="0.25">
      <c r="A185" s="17" t="s">
        <v>20</v>
      </c>
      <c r="B185" s="18">
        <v>659</v>
      </c>
      <c r="D185" s="17" t="s">
        <v>14</v>
      </c>
      <c r="E185" s="18">
        <v>2072</v>
      </c>
    </row>
    <row r="186" spans="1:5" x14ac:dyDescent="0.25">
      <c r="A186" s="15" t="s">
        <v>20</v>
      </c>
      <c r="B186" s="16">
        <v>121</v>
      </c>
      <c r="D186" s="15" t="s">
        <v>14</v>
      </c>
      <c r="E186" s="16">
        <v>0</v>
      </c>
    </row>
    <row r="187" spans="1:5" x14ac:dyDescent="0.25">
      <c r="A187" s="17" t="s">
        <v>20</v>
      </c>
      <c r="B187" s="18">
        <v>3742</v>
      </c>
      <c r="D187" s="17" t="s">
        <v>14</v>
      </c>
      <c r="E187" s="18">
        <v>1796</v>
      </c>
    </row>
    <row r="188" spans="1:5" x14ac:dyDescent="0.25">
      <c r="A188" s="15" t="s">
        <v>20</v>
      </c>
      <c r="B188" s="16">
        <v>223</v>
      </c>
      <c r="D188" s="15" t="s">
        <v>14</v>
      </c>
      <c r="E188" s="16">
        <v>62</v>
      </c>
    </row>
    <row r="189" spans="1:5" x14ac:dyDescent="0.25">
      <c r="A189" s="17" t="s">
        <v>20</v>
      </c>
      <c r="B189" s="18">
        <v>133</v>
      </c>
      <c r="D189" s="17" t="s">
        <v>14</v>
      </c>
      <c r="E189" s="18">
        <v>347</v>
      </c>
    </row>
    <row r="190" spans="1:5" x14ac:dyDescent="0.25">
      <c r="A190" s="15" t="s">
        <v>20</v>
      </c>
      <c r="B190" s="16">
        <v>5168</v>
      </c>
      <c r="D190" s="15" t="s">
        <v>14</v>
      </c>
      <c r="E190" s="16">
        <v>19</v>
      </c>
    </row>
    <row r="191" spans="1:5" x14ac:dyDescent="0.25">
      <c r="A191" s="17" t="s">
        <v>20</v>
      </c>
      <c r="B191" s="18">
        <v>307</v>
      </c>
      <c r="D191" s="17" t="s">
        <v>14</v>
      </c>
      <c r="E191" s="18">
        <v>1258</v>
      </c>
    </row>
    <row r="192" spans="1:5" x14ac:dyDescent="0.25">
      <c r="A192" s="15" t="s">
        <v>20</v>
      </c>
      <c r="B192" s="16">
        <v>2441</v>
      </c>
      <c r="D192" s="15" t="s">
        <v>14</v>
      </c>
      <c r="E192" s="16">
        <v>362</v>
      </c>
    </row>
    <row r="193" spans="1:5" x14ac:dyDescent="0.25">
      <c r="A193" s="17" t="s">
        <v>20</v>
      </c>
      <c r="B193" s="18">
        <v>1385</v>
      </c>
      <c r="D193" s="17" t="s">
        <v>14</v>
      </c>
      <c r="E193" s="18">
        <v>133</v>
      </c>
    </row>
    <row r="194" spans="1:5" x14ac:dyDescent="0.25">
      <c r="A194" s="15" t="s">
        <v>20</v>
      </c>
      <c r="B194" s="16">
        <v>190</v>
      </c>
      <c r="D194" s="15" t="s">
        <v>14</v>
      </c>
      <c r="E194" s="16">
        <v>846</v>
      </c>
    </row>
    <row r="195" spans="1:5" x14ac:dyDescent="0.25">
      <c r="A195" s="17" t="s">
        <v>20</v>
      </c>
      <c r="B195" s="18">
        <v>470</v>
      </c>
      <c r="D195" s="17" t="s">
        <v>14</v>
      </c>
      <c r="E195" s="18">
        <v>10</v>
      </c>
    </row>
    <row r="196" spans="1:5" x14ac:dyDescent="0.25">
      <c r="A196" s="15" t="s">
        <v>20</v>
      </c>
      <c r="B196" s="16">
        <v>253</v>
      </c>
      <c r="D196" s="15" t="s">
        <v>14</v>
      </c>
      <c r="E196" s="16">
        <v>191</v>
      </c>
    </row>
    <row r="197" spans="1:5" x14ac:dyDescent="0.25">
      <c r="A197" s="17" t="s">
        <v>20</v>
      </c>
      <c r="B197" s="18">
        <v>1113</v>
      </c>
      <c r="D197" s="17" t="s">
        <v>14</v>
      </c>
      <c r="E197" s="18">
        <v>1979</v>
      </c>
    </row>
    <row r="198" spans="1:5" x14ac:dyDescent="0.25">
      <c r="A198" s="15" t="s">
        <v>20</v>
      </c>
      <c r="B198" s="16">
        <v>2283</v>
      </c>
      <c r="D198" s="15" t="s">
        <v>14</v>
      </c>
      <c r="E198" s="16">
        <v>63</v>
      </c>
    </row>
    <row r="199" spans="1:5" x14ac:dyDescent="0.25">
      <c r="A199" s="17" t="s">
        <v>20</v>
      </c>
      <c r="B199" s="18">
        <v>1095</v>
      </c>
      <c r="D199" s="17" t="s">
        <v>14</v>
      </c>
      <c r="E199" s="18">
        <v>6080</v>
      </c>
    </row>
    <row r="200" spans="1:5" x14ac:dyDescent="0.25">
      <c r="A200" s="15" t="s">
        <v>20</v>
      </c>
      <c r="B200" s="16">
        <v>1690</v>
      </c>
      <c r="D200" s="15" t="s">
        <v>14</v>
      </c>
      <c r="E200" s="16">
        <v>80</v>
      </c>
    </row>
    <row r="201" spans="1:5" x14ac:dyDescent="0.25">
      <c r="A201" s="17" t="s">
        <v>20</v>
      </c>
      <c r="B201" s="18">
        <v>191</v>
      </c>
      <c r="D201" s="17" t="s">
        <v>14</v>
      </c>
      <c r="E201" s="18">
        <v>9</v>
      </c>
    </row>
    <row r="202" spans="1:5" x14ac:dyDescent="0.25">
      <c r="A202" s="15" t="s">
        <v>20</v>
      </c>
      <c r="B202" s="16">
        <v>2013</v>
      </c>
      <c r="D202" s="15" t="s">
        <v>14</v>
      </c>
      <c r="E202" s="16">
        <v>1784</v>
      </c>
    </row>
    <row r="203" spans="1:5" x14ac:dyDescent="0.25">
      <c r="A203" s="17" t="s">
        <v>20</v>
      </c>
      <c r="B203" s="18">
        <v>1703</v>
      </c>
      <c r="D203" s="17" t="s">
        <v>14</v>
      </c>
      <c r="E203" s="18">
        <v>243</v>
      </c>
    </row>
    <row r="204" spans="1:5" x14ac:dyDescent="0.25">
      <c r="A204" s="15" t="s">
        <v>20</v>
      </c>
      <c r="B204" s="16">
        <v>80</v>
      </c>
      <c r="D204" s="15" t="s">
        <v>14</v>
      </c>
      <c r="E204" s="16">
        <v>1296</v>
      </c>
    </row>
    <row r="205" spans="1:5" x14ac:dyDescent="0.25">
      <c r="A205" s="17" t="s">
        <v>20</v>
      </c>
      <c r="B205" s="18">
        <v>41</v>
      </c>
      <c r="D205" s="17" t="s">
        <v>14</v>
      </c>
      <c r="E205" s="18">
        <v>77</v>
      </c>
    </row>
    <row r="206" spans="1:5" x14ac:dyDescent="0.25">
      <c r="A206" s="15" t="s">
        <v>20</v>
      </c>
      <c r="B206" s="16">
        <v>187</v>
      </c>
      <c r="D206" s="15" t="s">
        <v>14</v>
      </c>
      <c r="E206" s="16">
        <v>395</v>
      </c>
    </row>
    <row r="207" spans="1:5" x14ac:dyDescent="0.25">
      <c r="A207" s="17" t="s">
        <v>20</v>
      </c>
      <c r="B207" s="18">
        <v>2875</v>
      </c>
      <c r="D207" s="17" t="s">
        <v>14</v>
      </c>
      <c r="E207" s="18">
        <v>49</v>
      </c>
    </row>
    <row r="208" spans="1:5" x14ac:dyDescent="0.25">
      <c r="A208" s="15" t="s">
        <v>20</v>
      </c>
      <c r="B208" s="16">
        <v>88</v>
      </c>
      <c r="D208" s="15" t="s">
        <v>14</v>
      </c>
      <c r="E208" s="16">
        <v>180</v>
      </c>
    </row>
    <row r="209" spans="1:5" x14ac:dyDescent="0.25">
      <c r="A209" s="17" t="s">
        <v>20</v>
      </c>
      <c r="B209" s="18">
        <v>191</v>
      </c>
      <c r="D209" s="17" t="s">
        <v>14</v>
      </c>
      <c r="E209" s="18">
        <v>2690</v>
      </c>
    </row>
    <row r="210" spans="1:5" x14ac:dyDescent="0.25">
      <c r="A210" s="15" t="s">
        <v>20</v>
      </c>
      <c r="B210" s="16">
        <v>139</v>
      </c>
      <c r="D210" s="15" t="s">
        <v>14</v>
      </c>
      <c r="E210" s="16">
        <v>2779</v>
      </c>
    </row>
    <row r="211" spans="1:5" x14ac:dyDescent="0.25">
      <c r="A211" s="17" t="s">
        <v>20</v>
      </c>
      <c r="B211" s="18">
        <v>186</v>
      </c>
      <c r="D211" s="17" t="s">
        <v>14</v>
      </c>
      <c r="E211" s="18">
        <v>92</v>
      </c>
    </row>
    <row r="212" spans="1:5" x14ac:dyDescent="0.25">
      <c r="A212" s="15" t="s">
        <v>20</v>
      </c>
      <c r="B212" s="16">
        <v>112</v>
      </c>
      <c r="D212" s="15" t="s">
        <v>14</v>
      </c>
      <c r="E212" s="16">
        <v>1028</v>
      </c>
    </row>
    <row r="213" spans="1:5" x14ac:dyDescent="0.25">
      <c r="A213" s="17" t="s">
        <v>20</v>
      </c>
      <c r="B213" s="18">
        <v>101</v>
      </c>
      <c r="D213" s="17" t="s">
        <v>14</v>
      </c>
      <c r="E213" s="18">
        <v>26</v>
      </c>
    </row>
    <row r="214" spans="1:5" x14ac:dyDescent="0.25">
      <c r="A214" s="15" t="s">
        <v>20</v>
      </c>
      <c r="B214" s="16">
        <v>206</v>
      </c>
      <c r="D214" s="15" t="s">
        <v>14</v>
      </c>
      <c r="E214" s="16">
        <v>1790</v>
      </c>
    </row>
    <row r="215" spans="1:5" x14ac:dyDescent="0.25">
      <c r="A215" s="17" t="s">
        <v>20</v>
      </c>
      <c r="B215" s="18">
        <v>154</v>
      </c>
      <c r="D215" s="17" t="s">
        <v>14</v>
      </c>
      <c r="E215" s="18">
        <v>37</v>
      </c>
    </row>
    <row r="216" spans="1:5" x14ac:dyDescent="0.25">
      <c r="A216" s="15" t="s">
        <v>20</v>
      </c>
      <c r="B216" s="16">
        <v>5966</v>
      </c>
      <c r="D216" s="15" t="s">
        <v>14</v>
      </c>
      <c r="E216" s="16">
        <v>35</v>
      </c>
    </row>
    <row r="217" spans="1:5" x14ac:dyDescent="0.25">
      <c r="A217" s="17" t="s">
        <v>20</v>
      </c>
      <c r="B217" s="18">
        <v>169</v>
      </c>
      <c r="D217" s="17" t="s">
        <v>14</v>
      </c>
      <c r="E217" s="18">
        <v>558</v>
      </c>
    </row>
    <row r="218" spans="1:5" x14ac:dyDescent="0.25">
      <c r="A218" s="15" t="s">
        <v>20</v>
      </c>
      <c r="B218" s="16">
        <v>2106</v>
      </c>
      <c r="D218" s="15" t="s">
        <v>14</v>
      </c>
      <c r="E218" s="16">
        <v>64</v>
      </c>
    </row>
    <row r="219" spans="1:5" x14ac:dyDescent="0.25">
      <c r="A219" s="17" t="s">
        <v>20</v>
      </c>
      <c r="B219" s="18">
        <v>131</v>
      </c>
      <c r="D219" s="17" t="s">
        <v>14</v>
      </c>
      <c r="E219" s="18">
        <v>245</v>
      </c>
    </row>
    <row r="220" spans="1:5" x14ac:dyDescent="0.25">
      <c r="A220" s="15" t="s">
        <v>20</v>
      </c>
      <c r="B220" s="16">
        <v>84</v>
      </c>
      <c r="D220" s="15" t="s">
        <v>14</v>
      </c>
      <c r="E220" s="16">
        <v>71</v>
      </c>
    </row>
    <row r="221" spans="1:5" x14ac:dyDescent="0.25">
      <c r="A221" s="17" t="s">
        <v>20</v>
      </c>
      <c r="B221" s="18">
        <v>155</v>
      </c>
      <c r="D221" s="17" t="s">
        <v>14</v>
      </c>
      <c r="E221" s="18">
        <v>42</v>
      </c>
    </row>
    <row r="222" spans="1:5" x14ac:dyDescent="0.25">
      <c r="A222" s="15" t="s">
        <v>20</v>
      </c>
      <c r="B222" s="16">
        <v>189</v>
      </c>
      <c r="D222" s="15" t="s">
        <v>14</v>
      </c>
      <c r="E222" s="16">
        <v>156</v>
      </c>
    </row>
    <row r="223" spans="1:5" x14ac:dyDescent="0.25">
      <c r="A223" s="17" t="s">
        <v>20</v>
      </c>
      <c r="B223" s="18">
        <v>4799</v>
      </c>
      <c r="D223" s="17" t="s">
        <v>14</v>
      </c>
      <c r="E223" s="18">
        <v>1368</v>
      </c>
    </row>
    <row r="224" spans="1:5" x14ac:dyDescent="0.25">
      <c r="A224" s="15" t="s">
        <v>20</v>
      </c>
      <c r="B224" s="16">
        <v>1137</v>
      </c>
      <c r="D224" s="15" t="s">
        <v>14</v>
      </c>
      <c r="E224" s="16">
        <v>102</v>
      </c>
    </row>
    <row r="225" spans="1:5" x14ac:dyDescent="0.25">
      <c r="A225" s="17" t="s">
        <v>20</v>
      </c>
      <c r="B225" s="18">
        <v>1152</v>
      </c>
      <c r="D225" s="17" t="s">
        <v>14</v>
      </c>
      <c r="E225" s="18">
        <v>86</v>
      </c>
    </row>
    <row r="226" spans="1:5" x14ac:dyDescent="0.25">
      <c r="A226" s="15" t="s">
        <v>20</v>
      </c>
      <c r="B226" s="16">
        <v>50</v>
      </c>
      <c r="D226" s="15" t="s">
        <v>14</v>
      </c>
      <c r="E226" s="16">
        <v>253</v>
      </c>
    </row>
    <row r="227" spans="1:5" x14ac:dyDescent="0.25">
      <c r="A227" s="17" t="s">
        <v>20</v>
      </c>
      <c r="B227" s="18">
        <v>3059</v>
      </c>
      <c r="D227" s="17" t="s">
        <v>14</v>
      </c>
      <c r="E227" s="18">
        <v>157</v>
      </c>
    </row>
    <row r="228" spans="1:5" x14ac:dyDescent="0.25">
      <c r="A228" s="15" t="s">
        <v>20</v>
      </c>
      <c r="B228" s="16">
        <v>34</v>
      </c>
      <c r="D228" s="15" t="s">
        <v>14</v>
      </c>
      <c r="E228" s="16">
        <v>183</v>
      </c>
    </row>
    <row r="229" spans="1:5" x14ac:dyDescent="0.25">
      <c r="A229" s="17" t="s">
        <v>20</v>
      </c>
      <c r="B229" s="18">
        <v>220</v>
      </c>
      <c r="D229" s="17" t="s">
        <v>14</v>
      </c>
      <c r="E229" s="18">
        <v>82</v>
      </c>
    </row>
    <row r="230" spans="1:5" x14ac:dyDescent="0.25">
      <c r="A230" s="15" t="s">
        <v>20</v>
      </c>
      <c r="B230" s="16">
        <v>1604</v>
      </c>
      <c r="D230" s="15" t="s">
        <v>14</v>
      </c>
      <c r="E230" s="16">
        <v>1</v>
      </c>
    </row>
    <row r="231" spans="1:5" x14ac:dyDescent="0.25">
      <c r="A231" s="17" t="s">
        <v>20</v>
      </c>
      <c r="B231" s="18">
        <v>454</v>
      </c>
      <c r="D231" s="17" t="s">
        <v>14</v>
      </c>
      <c r="E231" s="18">
        <v>1198</v>
      </c>
    </row>
    <row r="232" spans="1:5" x14ac:dyDescent="0.25">
      <c r="A232" s="15" t="s">
        <v>20</v>
      </c>
      <c r="B232" s="16">
        <v>123</v>
      </c>
      <c r="D232" s="15" t="s">
        <v>14</v>
      </c>
      <c r="E232" s="16">
        <v>648</v>
      </c>
    </row>
    <row r="233" spans="1:5" x14ac:dyDescent="0.25">
      <c r="A233" s="17" t="s">
        <v>20</v>
      </c>
      <c r="B233" s="18">
        <v>299</v>
      </c>
      <c r="D233" s="17" t="s">
        <v>14</v>
      </c>
      <c r="E233" s="18">
        <v>64</v>
      </c>
    </row>
    <row r="234" spans="1:5" x14ac:dyDescent="0.25">
      <c r="A234" s="15" t="s">
        <v>20</v>
      </c>
      <c r="B234" s="16">
        <v>2237</v>
      </c>
      <c r="D234" s="15" t="s">
        <v>14</v>
      </c>
      <c r="E234" s="16">
        <v>62</v>
      </c>
    </row>
    <row r="235" spans="1:5" x14ac:dyDescent="0.25">
      <c r="A235" s="17" t="s">
        <v>20</v>
      </c>
      <c r="B235" s="18">
        <v>645</v>
      </c>
      <c r="D235" s="17" t="s">
        <v>14</v>
      </c>
      <c r="E235" s="18">
        <v>750</v>
      </c>
    </row>
    <row r="236" spans="1:5" x14ac:dyDescent="0.25">
      <c r="A236" s="15" t="s">
        <v>20</v>
      </c>
      <c r="B236" s="16">
        <v>484</v>
      </c>
      <c r="D236" s="15" t="s">
        <v>14</v>
      </c>
      <c r="E236" s="16">
        <v>105</v>
      </c>
    </row>
    <row r="237" spans="1:5" x14ac:dyDescent="0.25">
      <c r="A237" s="17" t="s">
        <v>20</v>
      </c>
      <c r="B237" s="18">
        <v>154</v>
      </c>
      <c r="D237" s="17" t="s">
        <v>14</v>
      </c>
      <c r="E237" s="18">
        <v>2604</v>
      </c>
    </row>
    <row r="238" spans="1:5" x14ac:dyDescent="0.25">
      <c r="A238" s="15" t="s">
        <v>20</v>
      </c>
      <c r="B238" s="16">
        <v>82</v>
      </c>
      <c r="D238" s="15" t="s">
        <v>14</v>
      </c>
      <c r="E238" s="16">
        <v>65</v>
      </c>
    </row>
    <row r="239" spans="1:5" x14ac:dyDescent="0.25">
      <c r="A239" s="17" t="s">
        <v>20</v>
      </c>
      <c r="B239" s="18">
        <v>134</v>
      </c>
      <c r="D239" s="17" t="s">
        <v>14</v>
      </c>
      <c r="E239" s="18">
        <v>94</v>
      </c>
    </row>
    <row r="240" spans="1:5" x14ac:dyDescent="0.25">
      <c r="A240" s="15" t="s">
        <v>20</v>
      </c>
      <c r="B240" s="16">
        <v>5203</v>
      </c>
      <c r="D240" s="15" t="s">
        <v>14</v>
      </c>
      <c r="E240" s="16">
        <v>257</v>
      </c>
    </row>
    <row r="241" spans="1:5" x14ac:dyDescent="0.25">
      <c r="A241" s="17" t="s">
        <v>20</v>
      </c>
      <c r="B241" s="18">
        <v>94</v>
      </c>
      <c r="D241" s="17" t="s">
        <v>14</v>
      </c>
      <c r="E241" s="18">
        <v>2928</v>
      </c>
    </row>
    <row r="242" spans="1:5" x14ac:dyDescent="0.25">
      <c r="A242" s="15" t="s">
        <v>20</v>
      </c>
      <c r="B242" s="16">
        <v>205</v>
      </c>
      <c r="D242" s="15" t="s">
        <v>14</v>
      </c>
      <c r="E242" s="16">
        <v>4697</v>
      </c>
    </row>
    <row r="243" spans="1:5" x14ac:dyDescent="0.25">
      <c r="A243" s="17" t="s">
        <v>20</v>
      </c>
      <c r="B243" s="18">
        <v>92</v>
      </c>
      <c r="D243" s="17" t="s">
        <v>14</v>
      </c>
      <c r="E243" s="18">
        <v>2915</v>
      </c>
    </row>
    <row r="244" spans="1:5" x14ac:dyDescent="0.25">
      <c r="A244" s="15" t="s">
        <v>20</v>
      </c>
      <c r="B244" s="16">
        <v>219</v>
      </c>
      <c r="D244" s="15" t="s">
        <v>14</v>
      </c>
      <c r="E244" s="16">
        <v>18</v>
      </c>
    </row>
    <row r="245" spans="1:5" x14ac:dyDescent="0.25">
      <c r="A245" s="17" t="s">
        <v>20</v>
      </c>
      <c r="B245" s="18">
        <v>2526</v>
      </c>
      <c r="D245" s="17" t="s">
        <v>14</v>
      </c>
      <c r="E245" s="18">
        <v>602</v>
      </c>
    </row>
    <row r="246" spans="1:5" x14ac:dyDescent="0.25">
      <c r="A246" s="15" t="s">
        <v>20</v>
      </c>
      <c r="B246" s="16">
        <v>94</v>
      </c>
      <c r="D246" s="15" t="s">
        <v>14</v>
      </c>
      <c r="E246" s="16">
        <v>1</v>
      </c>
    </row>
    <row r="247" spans="1:5" x14ac:dyDescent="0.25">
      <c r="A247" s="17" t="s">
        <v>20</v>
      </c>
      <c r="B247" s="18">
        <v>1713</v>
      </c>
      <c r="D247" s="17" t="s">
        <v>14</v>
      </c>
      <c r="E247" s="18">
        <v>3868</v>
      </c>
    </row>
    <row r="248" spans="1:5" x14ac:dyDescent="0.25">
      <c r="A248" s="15" t="s">
        <v>20</v>
      </c>
      <c r="B248" s="16">
        <v>249</v>
      </c>
      <c r="D248" s="15" t="s">
        <v>14</v>
      </c>
      <c r="E248" s="16">
        <v>504</v>
      </c>
    </row>
    <row r="249" spans="1:5" x14ac:dyDescent="0.25">
      <c r="A249" s="17" t="s">
        <v>20</v>
      </c>
      <c r="B249" s="18">
        <v>192</v>
      </c>
      <c r="D249" s="17" t="s">
        <v>14</v>
      </c>
      <c r="E249" s="18">
        <v>14</v>
      </c>
    </row>
    <row r="250" spans="1:5" x14ac:dyDescent="0.25">
      <c r="A250" s="15" t="s">
        <v>20</v>
      </c>
      <c r="B250" s="16">
        <v>247</v>
      </c>
      <c r="D250" s="15" t="s">
        <v>14</v>
      </c>
      <c r="E250" s="16">
        <v>750</v>
      </c>
    </row>
    <row r="251" spans="1:5" x14ac:dyDescent="0.25">
      <c r="A251" s="17" t="s">
        <v>20</v>
      </c>
      <c r="B251" s="18">
        <v>2293</v>
      </c>
      <c r="D251" s="17" t="s">
        <v>14</v>
      </c>
      <c r="E251" s="18">
        <v>77</v>
      </c>
    </row>
    <row r="252" spans="1:5" x14ac:dyDescent="0.25">
      <c r="A252" s="15" t="s">
        <v>20</v>
      </c>
      <c r="B252" s="16">
        <v>3131</v>
      </c>
      <c r="D252" s="15" t="s">
        <v>14</v>
      </c>
      <c r="E252" s="16">
        <v>752</v>
      </c>
    </row>
    <row r="253" spans="1:5" x14ac:dyDescent="0.25">
      <c r="A253" s="17" t="s">
        <v>20</v>
      </c>
      <c r="B253" s="18">
        <v>143</v>
      </c>
      <c r="D253" s="17" t="s">
        <v>14</v>
      </c>
      <c r="E253" s="18">
        <v>131</v>
      </c>
    </row>
    <row r="254" spans="1:5" x14ac:dyDescent="0.25">
      <c r="A254" s="15" t="s">
        <v>20</v>
      </c>
      <c r="B254" s="16">
        <v>296</v>
      </c>
      <c r="D254" s="15" t="s">
        <v>14</v>
      </c>
      <c r="E254" s="16">
        <v>87</v>
      </c>
    </row>
    <row r="255" spans="1:5" x14ac:dyDescent="0.25">
      <c r="A255" s="17" t="s">
        <v>20</v>
      </c>
      <c r="B255" s="18">
        <v>170</v>
      </c>
      <c r="D255" s="17" t="s">
        <v>14</v>
      </c>
      <c r="E255" s="18">
        <v>1063</v>
      </c>
    </row>
    <row r="256" spans="1:5" x14ac:dyDescent="0.25">
      <c r="A256" s="15" t="s">
        <v>20</v>
      </c>
      <c r="B256" s="16">
        <v>86</v>
      </c>
      <c r="D256" s="15" t="s">
        <v>14</v>
      </c>
      <c r="E256" s="16">
        <v>76</v>
      </c>
    </row>
    <row r="257" spans="1:5" x14ac:dyDescent="0.25">
      <c r="A257" s="17" t="s">
        <v>20</v>
      </c>
      <c r="B257" s="18">
        <v>6286</v>
      </c>
      <c r="D257" s="17" t="s">
        <v>14</v>
      </c>
      <c r="E257" s="18">
        <v>4428</v>
      </c>
    </row>
    <row r="258" spans="1:5" x14ac:dyDescent="0.25">
      <c r="A258" s="15" t="s">
        <v>20</v>
      </c>
      <c r="B258" s="16">
        <v>3727</v>
      </c>
      <c r="D258" s="15" t="s">
        <v>14</v>
      </c>
      <c r="E258" s="16">
        <v>58</v>
      </c>
    </row>
    <row r="259" spans="1:5" x14ac:dyDescent="0.25">
      <c r="A259" s="17" t="s">
        <v>20</v>
      </c>
      <c r="B259" s="18">
        <v>1605</v>
      </c>
      <c r="D259" s="17" t="s">
        <v>14</v>
      </c>
      <c r="E259" s="18">
        <v>111</v>
      </c>
    </row>
    <row r="260" spans="1:5" x14ac:dyDescent="0.25">
      <c r="A260" s="15" t="s">
        <v>20</v>
      </c>
      <c r="B260" s="16">
        <v>2120</v>
      </c>
      <c r="D260" s="15" t="s">
        <v>14</v>
      </c>
      <c r="E260" s="16">
        <v>2955</v>
      </c>
    </row>
    <row r="261" spans="1:5" x14ac:dyDescent="0.25">
      <c r="A261" s="17" t="s">
        <v>20</v>
      </c>
      <c r="B261" s="18">
        <v>50</v>
      </c>
      <c r="D261" s="17" t="s">
        <v>14</v>
      </c>
      <c r="E261" s="18">
        <v>1657</v>
      </c>
    </row>
    <row r="262" spans="1:5" x14ac:dyDescent="0.25">
      <c r="A262" s="15" t="s">
        <v>20</v>
      </c>
      <c r="B262" s="16">
        <v>2080</v>
      </c>
      <c r="D262" s="15" t="s">
        <v>14</v>
      </c>
      <c r="E262" s="16">
        <v>926</v>
      </c>
    </row>
    <row r="263" spans="1:5" x14ac:dyDescent="0.25">
      <c r="A263" s="17" t="s">
        <v>20</v>
      </c>
      <c r="B263" s="18">
        <v>2105</v>
      </c>
      <c r="D263" s="17" t="s">
        <v>14</v>
      </c>
      <c r="E263" s="18">
        <v>77</v>
      </c>
    </row>
    <row r="264" spans="1:5" x14ac:dyDescent="0.25">
      <c r="A264" s="15" t="s">
        <v>20</v>
      </c>
      <c r="B264" s="16">
        <v>2436</v>
      </c>
      <c r="D264" s="15" t="s">
        <v>14</v>
      </c>
      <c r="E264" s="16">
        <v>1748</v>
      </c>
    </row>
    <row r="265" spans="1:5" x14ac:dyDescent="0.25">
      <c r="A265" s="17" t="s">
        <v>20</v>
      </c>
      <c r="B265" s="18">
        <v>80</v>
      </c>
      <c r="D265" s="17" t="s">
        <v>14</v>
      </c>
      <c r="E265" s="18">
        <v>79</v>
      </c>
    </row>
    <row r="266" spans="1:5" x14ac:dyDescent="0.25">
      <c r="A266" s="15" t="s">
        <v>20</v>
      </c>
      <c r="B266" s="16">
        <v>42</v>
      </c>
      <c r="D266" s="15" t="s">
        <v>14</v>
      </c>
      <c r="E266" s="16">
        <v>889</v>
      </c>
    </row>
    <row r="267" spans="1:5" x14ac:dyDescent="0.25">
      <c r="A267" s="17" t="s">
        <v>20</v>
      </c>
      <c r="B267" s="18">
        <v>139</v>
      </c>
      <c r="D267" s="17" t="s">
        <v>14</v>
      </c>
      <c r="E267" s="18">
        <v>56</v>
      </c>
    </row>
    <row r="268" spans="1:5" x14ac:dyDescent="0.25">
      <c r="A268" s="15" t="s">
        <v>20</v>
      </c>
      <c r="B268" s="16">
        <v>159</v>
      </c>
      <c r="D268" s="15" t="s">
        <v>14</v>
      </c>
      <c r="E268" s="16">
        <v>1</v>
      </c>
    </row>
    <row r="269" spans="1:5" x14ac:dyDescent="0.25">
      <c r="A269" s="17" t="s">
        <v>20</v>
      </c>
      <c r="B269" s="18">
        <v>381</v>
      </c>
      <c r="D269" s="17" t="s">
        <v>14</v>
      </c>
      <c r="E269" s="18">
        <v>83</v>
      </c>
    </row>
    <row r="270" spans="1:5" x14ac:dyDescent="0.25">
      <c r="A270" s="15" t="s">
        <v>20</v>
      </c>
      <c r="B270" s="16">
        <v>194</v>
      </c>
      <c r="D270" s="15" t="s">
        <v>14</v>
      </c>
      <c r="E270" s="16">
        <v>2025</v>
      </c>
    </row>
    <row r="271" spans="1:5" x14ac:dyDescent="0.25">
      <c r="A271" s="17" t="s">
        <v>20</v>
      </c>
      <c r="B271" s="18">
        <v>106</v>
      </c>
      <c r="D271" s="17" t="s">
        <v>14</v>
      </c>
      <c r="E271" s="18">
        <v>14</v>
      </c>
    </row>
    <row r="272" spans="1:5" x14ac:dyDescent="0.25">
      <c r="A272" s="15" t="s">
        <v>20</v>
      </c>
      <c r="B272" s="16">
        <v>142</v>
      </c>
      <c r="D272" s="15" t="s">
        <v>14</v>
      </c>
      <c r="E272" s="16">
        <v>656</v>
      </c>
    </row>
    <row r="273" spans="1:5" x14ac:dyDescent="0.25">
      <c r="A273" s="17" t="s">
        <v>20</v>
      </c>
      <c r="B273" s="18">
        <v>211</v>
      </c>
      <c r="D273" s="17" t="s">
        <v>14</v>
      </c>
      <c r="E273" s="18">
        <v>1596</v>
      </c>
    </row>
    <row r="274" spans="1:5" x14ac:dyDescent="0.25">
      <c r="A274" s="15" t="s">
        <v>20</v>
      </c>
      <c r="B274" s="16">
        <v>2756</v>
      </c>
      <c r="D274" s="15" t="s">
        <v>14</v>
      </c>
      <c r="E274" s="16">
        <v>10</v>
      </c>
    </row>
    <row r="275" spans="1:5" x14ac:dyDescent="0.25">
      <c r="A275" s="17" t="s">
        <v>20</v>
      </c>
      <c r="B275" s="18">
        <v>173</v>
      </c>
      <c r="D275" s="17" t="s">
        <v>14</v>
      </c>
      <c r="E275" s="18">
        <v>1121</v>
      </c>
    </row>
    <row r="276" spans="1:5" x14ac:dyDescent="0.25">
      <c r="A276" s="15" t="s">
        <v>20</v>
      </c>
      <c r="B276" s="16">
        <v>87</v>
      </c>
      <c r="D276" s="15" t="s">
        <v>14</v>
      </c>
      <c r="E276" s="16">
        <v>15</v>
      </c>
    </row>
    <row r="277" spans="1:5" x14ac:dyDescent="0.25">
      <c r="A277" s="17" t="s">
        <v>20</v>
      </c>
      <c r="B277" s="18">
        <v>1572</v>
      </c>
      <c r="D277" s="17" t="s">
        <v>14</v>
      </c>
      <c r="E277" s="18">
        <v>191</v>
      </c>
    </row>
    <row r="278" spans="1:5" x14ac:dyDescent="0.25">
      <c r="A278" s="15" t="s">
        <v>20</v>
      </c>
      <c r="B278" s="16">
        <v>2346</v>
      </c>
      <c r="D278" s="15" t="s">
        <v>14</v>
      </c>
      <c r="E278" s="16">
        <v>16</v>
      </c>
    </row>
    <row r="279" spans="1:5" x14ac:dyDescent="0.25">
      <c r="A279" s="17" t="s">
        <v>20</v>
      </c>
      <c r="B279" s="18">
        <v>115</v>
      </c>
      <c r="D279" s="17" t="s">
        <v>14</v>
      </c>
      <c r="E279" s="18">
        <v>17</v>
      </c>
    </row>
    <row r="280" spans="1:5" x14ac:dyDescent="0.25">
      <c r="A280" s="15" t="s">
        <v>20</v>
      </c>
      <c r="B280" s="16">
        <v>85</v>
      </c>
      <c r="D280" s="15" t="s">
        <v>14</v>
      </c>
      <c r="E280" s="16">
        <v>34</v>
      </c>
    </row>
    <row r="281" spans="1:5" x14ac:dyDescent="0.25">
      <c r="A281" s="17" t="s">
        <v>20</v>
      </c>
      <c r="B281" s="18">
        <v>144</v>
      </c>
      <c r="D281" s="17" t="s">
        <v>14</v>
      </c>
      <c r="E281" s="18">
        <v>1</v>
      </c>
    </row>
    <row r="282" spans="1:5" x14ac:dyDescent="0.25">
      <c r="A282" s="15" t="s">
        <v>20</v>
      </c>
      <c r="B282" s="16">
        <v>2443</v>
      </c>
      <c r="D282" s="15" t="s">
        <v>14</v>
      </c>
      <c r="E282" s="16">
        <v>1274</v>
      </c>
    </row>
    <row r="283" spans="1:5" x14ac:dyDescent="0.25">
      <c r="A283" s="17" t="s">
        <v>20</v>
      </c>
      <c r="B283" s="18">
        <v>64</v>
      </c>
      <c r="D283" s="17" t="s">
        <v>14</v>
      </c>
      <c r="E283" s="18">
        <v>210</v>
      </c>
    </row>
    <row r="284" spans="1:5" x14ac:dyDescent="0.25">
      <c r="A284" s="15" t="s">
        <v>20</v>
      </c>
      <c r="B284" s="16">
        <v>268</v>
      </c>
      <c r="D284" s="15" t="s">
        <v>14</v>
      </c>
      <c r="E284" s="16">
        <v>248</v>
      </c>
    </row>
    <row r="285" spans="1:5" x14ac:dyDescent="0.25">
      <c r="A285" s="17" t="s">
        <v>20</v>
      </c>
      <c r="B285" s="18">
        <v>195</v>
      </c>
      <c r="D285" s="17" t="s">
        <v>14</v>
      </c>
      <c r="E285" s="18">
        <v>513</v>
      </c>
    </row>
    <row r="286" spans="1:5" x14ac:dyDescent="0.25">
      <c r="A286" s="15" t="s">
        <v>20</v>
      </c>
      <c r="B286" s="16">
        <v>186</v>
      </c>
      <c r="D286" s="15" t="s">
        <v>14</v>
      </c>
      <c r="E286" s="16">
        <v>3410</v>
      </c>
    </row>
    <row r="287" spans="1:5" x14ac:dyDescent="0.25">
      <c r="A287" s="17" t="s">
        <v>20</v>
      </c>
      <c r="B287" s="18">
        <v>460</v>
      </c>
      <c r="D287" s="17" t="s">
        <v>14</v>
      </c>
      <c r="E287" s="18">
        <v>10</v>
      </c>
    </row>
    <row r="288" spans="1:5" x14ac:dyDescent="0.25">
      <c r="A288" s="15" t="s">
        <v>20</v>
      </c>
      <c r="B288" s="16">
        <v>2528</v>
      </c>
      <c r="D288" s="15" t="s">
        <v>14</v>
      </c>
      <c r="E288" s="16">
        <v>2201</v>
      </c>
    </row>
    <row r="289" spans="1:5" x14ac:dyDescent="0.25">
      <c r="A289" s="17" t="s">
        <v>20</v>
      </c>
      <c r="B289" s="18">
        <v>3657</v>
      </c>
      <c r="D289" s="17" t="s">
        <v>14</v>
      </c>
      <c r="E289" s="18">
        <v>676</v>
      </c>
    </row>
    <row r="290" spans="1:5" x14ac:dyDescent="0.25">
      <c r="A290" s="15" t="s">
        <v>20</v>
      </c>
      <c r="B290" s="16">
        <v>131</v>
      </c>
      <c r="D290" s="15" t="s">
        <v>14</v>
      </c>
      <c r="E290" s="16">
        <v>831</v>
      </c>
    </row>
    <row r="291" spans="1:5" x14ac:dyDescent="0.25">
      <c r="A291" s="17" t="s">
        <v>20</v>
      </c>
      <c r="B291" s="18">
        <v>239</v>
      </c>
      <c r="D291" s="17" t="s">
        <v>14</v>
      </c>
      <c r="E291" s="18">
        <v>859</v>
      </c>
    </row>
    <row r="292" spans="1:5" x14ac:dyDescent="0.25">
      <c r="A292" s="15" t="s">
        <v>20</v>
      </c>
      <c r="B292" s="16">
        <v>78</v>
      </c>
      <c r="D292" s="15" t="s">
        <v>14</v>
      </c>
      <c r="E292" s="16">
        <v>45</v>
      </c>
    </row>
    <row r="293" spans="1:5" x14ac:dyDescent="0.25">
      <c r="A293" s="17" t="s">
        <v>20</v>
      </c>
      <c r="B293" s="18">
        <v>1773</v>
      </c>
      <c r="D293" s="17" t="s">
        <v>14</v>
      </c>
      <c r="E293" s="18">
        <v>6</v>
      </c>
    </row>
    <row r="294" spans="1:5" x14ac:dyDescent="0.25">
      <c r="A294" s="15" t="s">
        <v>20</v>
      </c>
      <c r="B294" s="16">
        <v>32</v>
      </c>
      <c r="D294" s="15" t="s">
        <v>14</v>
      </c>
      <c r="E294" s="16">
        <v>7</v>
      </c>
    </row>
    <row r="295" spans="1:5" x14ac:dyDescent="0.25">
      <c r="A295" s="17" t="s">
        <v>20</v>
      </c>
      <c r="B295" s="18">
        <v>369</v>
      </c>
      <c r="D295" s="17" t="s">
        <v>14</v>
      </c>
      <c r="E295" s="18">
        <v>31</v>
      </c>
    </row>
    <row r="296" spans="1:5" x14ac:dyDescent="0.25">
      <c r="A296" s="15" t="s">
        <v>20</v>
      </c>
      <c r="B296" s="16">
        <v>89</v>
      </c>
      <c r="D296" s="15" t="s">
        <v>14</v>
      </c>
      <c r="E296" s="16">
        <v>78</v>
      </c>
    </row>
    <row r="297" spans="1:5" x14ac:dyDescent="0.25">
      <c r="A297" s="17" t="s">
        <v>20</v>
      </c>
      <c r="B297" s="18">
        <v>147</v>
      </c>
      <c r="D297" s="17" t="s">
        <v>14</v>
      </c>
      <c r="E297" s="18">
        <v>1225</v>
      </c>
    </row>
    <row r="298" spans="1:5" x14ac:dyDescent="0.25">
      <c r="A298" s="15" t="s">
        <v>20</v>
      </c>
      <c r="B298" s="16">
        <v>126</v>
      </c>
      <c r="D298" s="15" t="s">
        <v>14</v>
      </c>
      <c r="E298" s="16">
        <v>1</v>
      </c>
    </row>
    <row r="299" spans="1:5" x14ac:dyDescent="0.25">
      <c r="A299" s="17" t="s">
        <v>20</v>
      </c>
      <c r="B299" s="18">
        <v>2218</v>
      </c>
      <c r="D299" s="17" t="s">
        <v>14</v>
      </c>
      <c r="E299" s="18">
        <v>67</v>
      </c>
    </row>
    <row r="300" spans="1:5" x14ac:dyDescent="0.25">
      <c r="A300" s="15" t="s">
        <v>20</v>
      </c>
      <c r="B300" s="16">
        <v>202</v>
      </c>
      <c r="D300" s="15" t="s">
        <v>14</v>
      </c>
      <c r="E300" s="16">
        <v>19</v>
      </c>
    </row>
    <row r="301" spans="1:5" x14ac:dyDescent="0.25">
      <c r="A301" s="17" t="s">
        <v>20</v>
      </c>
      <c r="B301" s="18">
        <v>140</v>
      </c>
      <c r="D301" s="17" t="s">
        <v>14</v>
      </c>
      <c r="E301" s="18">
        <v>2108</v>
      </c>
    </row>
    <row r="302" spans="1:5" x14ac:dyDescent="0.25">
      <c r="A302" s="15" t="s">
        <v>20</v>
      </c>
      <c r="B302" s="16">
        <v>1052</v>
      </c>
      <c r="D302" s="15" t="s">
        <v>14</v>
      </c>
      <c r="E302" s="16">
        <v>679</v>
      </c>
    </row>
    <row r="303" spans="1:5" x14ac:dyDescent="0.25">
      <c r="A303" s="17" t="s">
        <v>20</v>
      </c>
      <c r="B303" s="18">
        <v>247</v>
      </c>
      <c r="D303" s="17" t="s">
        <v>14</v>
      </c>
      <c r="E303" s="18">
        <v>36</v>
      </c>
    </row>
    <row r="304" spans="1:5" x14ac:dyDescent="0.25">
      <c r="A304" s="15" t="s">
        <v>20</v>
      </c>
      <c r="B304" s="16">
        <v>84</v>
      </c>
      <c r="D304" s="15" t="s">
        <v>14</v>
      </c>
      <c r="E304" s="16">
        <v>47</v>
      </c>
    </row>
    <row r="305" spans="1:5" x14ac:dyDescent="0.25">
      <c r="A305" s="17" t="s">
        <v>20</v>
      </c>
      <c r="B305" s="18">
        <v>88</v>
      </c>
      <c r="D305" s="17" t="s">
        <v>14</v>
      </c>
      <c r="E305" s="18">
        <v>70</v>
      </c>
    </row>
    <row r="306" spans="1:5" x14ac:dyDescent="0.25">
      <c r="A306" s="15" t="s">
        <v>20</v>
      </c>
      <c r="B306" s="16">
        <v>156</v>
      </c>
      <c r="D306" s="15" t="s">
        <v>14</v>
      </c>
      <c r="E306" s="16">
        <v>154</v>
      </c>
    </row>
    <row r="307" spans="1:5" x14ac:dyDescent="0.25">
      <c r="A307" s="17" t="s">
        <v>20</v>
      </c>
      <c r="B307" s="18">
        <v>2985</v>
      </c>
      <c r="D307" s="17" t="s">
        <v>14</v>
      </c>
      <c r="E307" s="18">
        <v>22</v>
      </c>
    </row>
    <row r="308" spans="1:5" x14ac:dyDescent="0.25">
      <c r="A308" s="15" t="s">
        <v>20</v>
      </c>
      <c r="B308" s="16">
        <v>762</v>
      </c>
      <c r="D308" s="15" t="s">
        <v>14</v>
      </c>
      <c r="E308" s="16">
        <v>1758</v>
      </c>
    </row>
    <row r="309" spans="1:5" x14ac:dyDescent="0.25">
      <c r="A309" s="17" t="s">
        <v>20</v>
      </c>
      <c r="B309" s="18">
        <v>554</v>
      </c>
      <c r="D309" s="17" t="s">
        <v>14</v>
      </c>
      <c r="E309" s="18">
        <v>94</v>
      </c>
    </row>
    <row r="310" spans="1:5" x14ac:dyDescent="0.25">
      <c r="A310" s="15" t="s">
        <v>20</v>
      </c>
      <c r="B310" s="16">
        <v>135</v>
      </c>
      <c r="D310" s="15" t="s">
        <v>14</v>
      </c>
      <c r="E310" s="16">
        <v>33</v>
      </c>
    </row>
    <row r="311" spans="1:5" x14ac:dyDescent="0.25">
      <c r="A311" s="17" t="s">
        <v>20</v>
      </c>
      <c r="B311" s="18">
        <v>122</v>
      </c>
      <c r="D311" s="17" t="s">
        <v>14</v>
      </c>
      <c r="E311" s="18">
        <v>1</v>
      </c>
    </row>
    <row r="312" spans="1:5" x14ac:dyDescent="0.25">
      <c r="A312" s="15" t="s">
        <v>20</v>
      </c>
      <c r="B312" s="16">
        <v>221</v>
      </c>
      <c r="D312" s="15" t="s">
        <v>14</v>
      </c>
      <c r="E312" s="16">
        <v>31</v>
      </c>
    </row>
    <row r="313" spans="1:5" x14ac:dyDescent="0.25">
      <c r="A313" s="17" t="s">
        <v>20</v>
      </c>
      <c r="B313" s="18">
        <v>126</v>
      </c>
      <c r="D313" s="17" t="s">
        <v>14</v>
      </c>
      <c r="E313" s="18">
        <v>35</v>
      </c>
    </row>
    <row r="314" spans="1:5" x14ac:dyDescent="0.25">
      <c r="A314" s="15" t="s">
        <v>20</v>
      </c>
      <c r="B314" s="16">
        <v>1022</v>
      </c>
      <c r="D314" s="15" t="s">
        <v>14</v>
      </c>
      <c r="E314" s="16">
        <v>63</v>
      </c>
    </row>
    <row r="315" spans="1:5" x14ac:dyDescent="0.25">
      <c r="A315" s="17" t="s">
        <v>20</v>
      </c>
      <c r="B315" s="18">
        <v>3177</v>
      </c>
      <c r="D315" s="17" t="s">
        <v>14</v>
      </c>
      <c r="E315" s="18">
        <v>526</v>
      </c>
    </row>
    <row r="316" spans="1:5" x14ac:dyDescent="0.25">
      <c r="A316" s="15" t="s">
        <v>20</v>
      </c>
      <c r="B316" s="16">
        <v>198</v>
      </c>
      <c r="D316" s="15" t="s">
        <v>14</v>
      </c>
      <c r="E316" s="16">
        <v>121</v>
      </c>
    </row>
    <row r="317" spans="1:5" x14ac:dyDescent="0.25">
      <c r="A317" s="17" t="s">
        <v>20</v>
      </c>
      <c r="B317" s="18">
        <v>85</v>
      </c>
      <c r="D317" s="17" t="s">
        <v>14</v>
      </c>
      <c r="E317" s="18">
        <v>67</v>
      </c>
    </row>
    <row r="318" spans="1:5" x14ac:dyDescent="0.25">
      <c r="A318" s="15" t="s">
        <v>20</v>
      </c>
      <c r="B318" s="16">
        <v>3596</v>
      </c>
      <c r="D318" s="15" t="s">
        <v>14</v>
      </c>
      <c r="E318" s="16">
        <v>57</v>
      </c>
    </row>
    <row r="319" spans="1:5" x14ac:dyDescent="0.25">
      <c r="A319" s="17" t="s">
        <v>20</v>
      </c>
      <c r="B319" s="18">
        <v>244</v>
      </c>
      <c r="D319" s="17" t="s">
        <v>14</v>
      </c>
      <c r="E319" s="18">
        <v>1229</v>
      </c>
    </row>
    <row r="320" spans="1:5" x14ac:dyDescent="0.25">
      <c r="A320" s="15" t="s">
        <v>20</v>
      </c>
      <c r="B320" s="16">
        <v>5180</v>
      </c>
      <c r="D320" s="15" t="s">
        <v>14</v>
      </c>
      <c r="E320" s="16">
        <v>12</v>
      </c>
    </row>
    <row r="321" spans="1:5" x14ac:dyDescent="0.25">
      <c r="A321" s="17" t="s">
        <v>20</v>
      </c>
      <c r="B321" s="18">
        <v>589</v>
      </c>
      <c r="D321" s="17" t="s">
        <v>14</v>
      </c>
      <c r="E321" s="18">
        <v>452</v>
      </c>
    </row>
    <row r="322" spans="1:5" x14ac:dyDescent="0.25">
      <c r="A322" s="15" t="s">
        <v>20</v>
      </c>
      <c r="B322" s="16">
        <v>2725</v>
      </c>
      <c r="D322" s="15" t="s">
        <v>14</v>
      </c>
      <c r="E322" s="16">
        <v>1886</v>
      </c>
    </row>
    <row r="323" spans="1:5" x14ac:dyDescent="0.25">
      <c r="A323" s="17" t="s">
        <v>20</v>
      </c>
      <c r="B323" s="18">
        <v>300</v>
      </c>
      <c r="D323" s="17" t="s">
        <v>14</v>
      </c>
      <c r="E323" s="18">
        <v>1825</v>
      </c>
    </row>
    <row r="324" spans="1:5" x14ac:dyDescent="0.25">
      <c r="A324" s="15" t="s">
        <v>20</v>
      </c>
      <c r="B324" s="16">
        <v>144</v>
      </c>
      <c r="D324" s="15" t="s">
        <v>14</v>
      </c>
      <c r="E324" s="16">
        <v>31</v>
      </c>
    </row>
    <row r="325" spans="1:5" x14ac:dyDescent="0.25">
      <c r="A325" s="17" t="s">
        <v>20</v>
      </c>
      <c r="B325" s="18">
        <v>87</v>
      </c>
      <c r="D325" s="17" t="s">
        <v>14</v>
      </c>
      <c r="E325" s="18">
        <v>107</v>
      </c>
    </row>
    <row r="326" spans="1:5" x14ac:dyDescent="0.25">
      <c r="A326" s="15" t="s">
        <v>20</v>
      </c>
      <c r="B326" s="16">
        <v>3116</v>
      </c>
      <c r="D326" s="15" t="s">
        <v>14</v>
      </c>
      <c r="E326" s="16">
        <v>27</v>
      </c>
    </row>
    <row r="327" spans="1:5" x14ac:dyDescent="0.25">
      <c r="A327" s="17" t="s">
        <v>20</v>
      </c>
      <c r="B327" s="18">
        <v>909</v>
      </c>
      <c r="D327" s="17" t="s">
        <v>14</v>
      </c>
      <c r="E327" s="18">
        <v>1221</v>
      </c>
    </row>
    <row r="328" spans="1:5" x14ac:dyDescent="0.25">
      <c r="A328" s="15" t="s">
        <v>20</v>
      </c>
      <c r="B328" s="16">
        <v>1613</v>
      </c>
      <c r="D328" s="15" t="s">
        <v>14</v>
      </c>
      <c r="E328" s="16">
        <v>1</v>
      </c>
    </row>
    <row r="329" spans="1:5" x14ac:dyDescent="0.25">
      <c r="A329" s="17" t="s">
        <v>20</v>
      </c>
      <c r="B329" s="18">
        <v>136</v>
      </c>
      <c r="D329" s="17" t="s">
        <v>14</v>
      </c>
      <c r="E329" s="18">
        <v>16</v>
      </c>
    </row>
    <row r="330" spans="1:5" x14ac:dyDescent="0.25">
      <c r="A330" s="15" t="s">
        <v>20</v>
      </c>
      <c r="B330" s="16">
        <v>130</v>
      </c>
      <c r="D330" s="15" t="s">
        <v>14</v>
      </c>
      <c r="E330" s="16">
        <v>41</v>
      </c>
    </row>
    <row r="331" spans="1:5" x14ac:dyDescent="0.25">
      <c r="A331" s="17" t="s">
        <v>20</v>
      </c>
      <c r="B331" s="18">
        <v>102</v>
      </c>
      <c r="D331" s="17" t="s">
        <v>14</v>
      </c>
      <c r="E331" s="18">
        <v>523</v>
      </c>
    </row>
    <row r="332" spans="1:5" x14ac:dyDescent="0.25">
      <c r="A332" s="15" t="s">
        <v>20</v>
      </c>
      <c r="B332" s="16">
        <v>4006</v>
      </c>
      <c r="D332" s="15" t="s">
        <v>14</v>
      </c>
      <c r="E332" s="16">
        <v>141</v>
      </c>
    </row>
    <row r="333" spans="1:5" x14ac:dyDescent="0.25">
      <c r="A333" s="17" t="s">
        <v>20</v>
      </c>
      <c r="B333" s="18">
        <v>1629</v>
      </c>
      <c r="D333" s="17" t="s">
        <v>14</v>
      </c>
      <c r="E333" s="18">
        <v>52</v>
      </c>
    </row>
    <row r="334" spans="1:5" x14ac:dyDescent="0.25">
      <c r="A334" s="15" t="s">
        <v>20</v>
      </c>
      <c r="B334" s="16">
        <v>2188</v>
      </c>
      <c r="D334" s="15" t="s">
        <v>14</v>
      </c>
      <c r="E334" s="16">
        <v>225</v>
      </c>
    </row>
    <row r="335" spans="1:5" x14ac:dyDescent="0.25">
      <c r="A335" s="17" t="s">
        <v>20</v>
      </c>
      <c r="B335" s="18">
        <v>2409</v>
      </c>
      <c r="D335" s="17" t="s">
        <v>14</v>
      </c>
      <c r="E335" s="18">
        <v>38</v>
      </c>
    </row>
    <row r="336" spans="1:5" x14ac:dyDescent="0.25">
      <c r="A336" s="15" t="s">
        <v>20</v>
      </c>
      <c r="B336" s="16">
        <v>194</v>
      </c>
      <c r="D336" s="15" t="s">
        <v>14</v>
      </c>
      <c r="E336" s="16">
        <v>15</v>
      </c>
    </row>
    <row r="337" spans="1:5" x14ac:dyDescent="0.25">
      <c r="A337" s="17" t="s">
        <v>20</v>
      </c>
      <c r="B337" s="18">
        <v>1140</v>
      </c>
      <c r="D337" s="17" t="s">
        <v>14</v>
      </c>
      <c r="E337" s="18">
        <v>37</v>
      </c>
    </row>
    <row r="338" spans="1:5" x14ac:dyDescent="0.25">
      <c r="A338" s="15" t="s">
        <v>20</v>
      </c>
      <c r="B338" s="16">
        <v>102</v>
      </c>
      <c r="D338" s="15" t="s">
        <v>14</v>
      </c>
      <c r="E338" s="16">
        <v>112</v>
      </c>
    </row>
    <row r="339" spans="1:5" x14ac:dyDescent="0.25">
      <c r="A339" s="17" t="s">
        <v>20</v>
      </c>
      <c r="B339" s="18">
        <v>2857</v>
      </c>
      <c r="D339" s="17" t="s">
        <v>14</v>
      </c>
      <c r="E339" s="18">
        <v>21</v>
      </c>
    </row>
    <row r="340" spans="1:5" x14ac:dyDescent="0.25">
      <c r="A340" s="15" t="s">
        <v>20</v>
      </c>
      <c r="B340" s="16">
        <v>107</v>
      </c>
      <c r="D340" s="15" t="s">
        <v>14</v>
      </c>
      <c r="E340" s="16">
        <v>67</v>
      </c>
    </row>
    <row r="341" spans="1:5" x14ac:dyDescent="0.25">
      <c r="A341" s="17" t="s">
        <v>20</v>
      </c>
      <c r="B341" s="18">
        <v>160</v>
      </c>
      <c r="D341" s="17" t="s">
        <v>14</v>
      </c>
      <c r="E341" s="18">
        <v>78</v>
      </c>
    </row>
    <row r="342" spans="1:5" x14ac:dyDescent="0.25">
      <c r="A342" s="15" t="s">
        <v>20</v>
      </c>
      <c r="B342" s="16">
        <v>2230</v>
      </c>
      <c r="D342" s="15" t="s">
        <v>14</v>
      </c>
      <c r="E342" s="16">
        <v>67</v>
      </c>
    </row>
    <row r="343" spans="1:5" x14ac:dyDescent="0.25">
      <c r="A343" s="17" t="s">
        <v>20</v>
      </c>
      <c r="B343" s="18">
        <v>316</v>
      </c>
      <c r="D343" s="17" t="s">
        <v>14</v>
      </c>
      <c r="E343" s="18">
        <v>263</v>
      </c>
    </row>
    <row r="344" spans="1:5" x14ac:dyDescent="0.25">
      <c r="A344" s="15" t="s">
        <v>20</v>
      </c>
      <c r="B344" s="16">
        <v>117</v>
      </c>
      <c r="D344" s="15" t="s">
        <v>14</v>
      </c>
      <c r="E344" s="16">
        <v>1691</v>
      </c>
    </row>
    <row r="345" spans="1:5" x14ac:dyDescent="0.25">
      <c r="A345" s="17" t="s">
        <v>20</v>
      </c>
      <c r="B345" s="18">
        <v>6406</v>
      </c>
      <c r="D345" s="17" t="s">
        <v>14</v>
      </c>
      <c r="E345" s="18">
        <v>181</v>
      </c>
    </row>
    <row r="346" spans="1:5" x14ac:dyDescent="0.25">
      <c r="A346" s="15" t="s">
        <v>20</v>
      </c>
      <c r="B346" s="16">
        <v>192</v>
      </c>
      <c r="D346" s="15" t="s">
        <v>14</v>
      </c>
      <c r="E346" s="16">
        <v>13</v>
      </c>
    </row>
    <row r="347" spans="1:5" x14ac:dyDescent="0.25">
      <c r="A347" s="17" t="s">
        <v>20</v>
      </c>
      <c r="B347" s="18">
        <v>26</v>
      </c>
      <c r="D347" s="17" t="s">
        <v>14</v>
      </c>
      <c r="E347" s="18">
        <v>1</v>
      </c>
    </row>
    <row r="348" spans="1:5" x14ac:dyDescent="0.25">
      <c r="A348" s="15" t="s">
        <v>20</v>
      </c>
      <c r="B348" s="16">
        <v>723</v>
      </c>
      <c r="D348" s="15" t="s">
        <v>14</v>
      </c>
      <c r="E348" s="16">
        <v>21</v>
      </c>
    </row>
    <row r="349" spans="1:5" x14ac:dyDescent="0.25">
      <c r="A349" s="17" t="s">
        <v>20</v>
      </c>
      <c r="B349" s="18">
        <v>170</v>
      </c>
      <c r="D349" s="17" t="s">
        <v>14</v>
      </c>
      <c r="E349" s="18">
        <v>830</v>
      </c>
    </row>
    <row r="350" spans="1:5" x14ac:dyDescent="0.25">
      <c r="A350" s="15" t="s">
        <v>20</v>
      </c>
      <c r="B350" s="16">
        <v>238</v>
      </c>
      <c r="D350" s="15" t="s">
        <v>14</v>
      </c>
      <c r="E350" s="16">
        <v>130</v>
      </c>
    </row>
    <row r="351" spans="1:5" x14ac:dyDescent="0.25">
      <c r="A351" s="17" t="s">
        <v>20</v>
      </c>
      <c r="B351" s="18">
        <v>55</v>
      </c>
      <c r="D351" s="17" t="s">
        <v>14</v>
      </c>
      <c r="E351" s="18">
        <v>55</v>
      </c>
    </row>
    <row r="352" spans="1:5" x14ac:dyDescent="0.25">
      <c r="A352" s="15" t="s">
        <v>20</v>
      </c>
      <c r="B352" s="16">
        <v>128</v>
      </c>
      <c r="D352" s="15" t="s">
        <v>14</v>
      </c>
      <c r="E352" s="16">
        <v>114</v>
      </c>
    </row>
    <row r="353" spans="1:5" x14ac:dyDescent="0.25">
      <c r="A353" s="17" t="s">
        <v>20</v>
      </c>
      <c r="B353" s="18">
        <v>2144</v>
      </c>
      <c r="D353" s="17" t="s">
        <v>14</v>
      </c>
      <c r="E353" s="18">
        <v>594</v>
      </c>
    </row>
    <row r="354" spans="1:5" x14ac:dyDescent="0.25">
      <c r="A354" s="15" t="s">
        <v>20</v>
      </c>
      <c r="B354" s="16">
        <v>2693</v>
      </c>
      <c r="D354" s="15" t="s">
        <v>14</v>
      </c>
      <c r="E354" s="16">
        <v>24</v>
      </c>
    </row>
    <row r="355" spans="1:5" x14ac:dyDescent="0.25">
      <c r="A355" s="17" t="s">
        <v>20</v>
      </c>
      <c r="B355" s="18">
        <v>432</v>
      </c>
      <c r="D355" s="17" t="s">
        <v>14</v>
      </c>
      <c r="E355" s="18">
        <v>252</v>
      </c>
    </row>
    <row r="356" spans="1:5" x14ac:dyDescent="0.25">
      <c r="A356" s="15" t="s">
        <v>20</v>
      </c>
      <c r="B356" s="16">
        <v>189</v>
      </c>
      <c r="D356" s="15" t="s">
        <v>14</v>
      </c>
      <c r="E356" s="16">
        <v>67</v>
      </c>
    </row>
    <row r="357" spans="1:5" x14ac:dyDescent="0.25">
      <c r="A357" s="17" t="s">
        <v>20</v>
      </c>
      <c r="B357" s="18">
        <v>154</v>
      </c>
      <c r="D357" s="17" t="s">
        <v>14</v>
      </c>
      <c r="E357" s="18">
        <v>742</v>
      </c>
    </row>
    <row r="358" spans="1:5" x14ac:dyDescent="0.25">
      <c r="A358" s="15" t="s">
        <v>20</v>
      </c>
      <c r="B358" s="16">
        <v>96</v>
      </c>
      <c r="D358" s="15" t="s">
        <v>14</v>
      </c>
      <c r="E358" s="16">
        <v>75</v>
      </c>
    </row>
    <row r="359" spans="1:5" x14ac:dyDescent="0.25">
      <c r="A359" s="17" t="s">
        <v>20</v>
      </c>
      <c r="B359" s="18">
        <v>3063</v>
      </c>
      <c r="D359" s="17" t="s">
        <v>14</v>
      </c>
      <c r="E359" s="18">
        <v>4405</v>
      </c>
    </row>
    <row r="360" spans="1:5" x14ac:dyDescent="0.25">
      <c r="A360" s="15" t="s">
        <v>20</v>
      </c>
      <c r="B360" s="16">
        <v>2266</v>
      </c>
      <c r="D360" s="15" t="s">
        <v>14</v>
      </c>
      <c r="E360" s="16">
        <v>92</v>
      </c>
    </row>
    <row r="361" spans="1:5" x14ac:dyDescent="0.25">
      <c r="A361" s="17" t="s">
        <v>20</v>
      </c>
      <c r="B361" s="18">
        <v>194</v>
      </c>
      <c r="D361" s="17" t="s">
        <v>14</v>
      </c>
      <c r="E361" s="18">
        <v>64</v>
      </c>
    </row>
    <row r="362" spans="1:5" x14ac:dyDescent="0.25">
      <c r="A362" s="15" t="s">
        <v>20</v>
      </c>
      <c r="B362" s="16">
        <v>129</v>
      </c>
      <c r="D362" s="15" t="s">
        <v>14</v>
      </c>
      <c r="E362" s="16">
        <v>64</v>
      </c>
    </row>
    <row r="363" spans="1:5" x14ac:dyDescent="0.25">
      <c r="A363" s="17" t="s">
        <v>20</v>
      </c>
      <c r="B363" s="18">
        <v>375</v>
      </c>
      <c r="D363" s="17" t="s">
        <v>14</v>
      </c>
      <c r="E363" s="18">
        <v>842</v>
      </c>
    </row>
    <row r="364" spans="1:5" x14ac:dyDescent="0.25">
      <c r="A364" s="15" t="s">
        <v>20</v>
      </c>
      <c r="B364" s="16">
        <v>409</v>
      </c>
      <c r="D364" s="15" t="s">
        <v>14</v>
      </c>
      <c r="E364" s="16">
        <v>112</v>
      </c>
    </row>
    <row r="365" spans="1:5" x14ac:dyDescent="0.25">
      <c r="A365" s="17" t="s">
        <v>20</v>
      </c>
      <c r="B365" s="18">
        <v>234</v>
      </c>
      <c r="D365" s="17" t="s">
        <v>14</v>
      </c>
      <c r="E365" s="18">
        <v>374</v>
      </c>
    </row>
    <row r="366" spans="1:5" x14ac:dyDescent="0.25">
      <c r="A366" s="15" t="s">
        <v>20</v>
      </c>
      <c r="B366" s="16">
        <v>3016</v>
      </c>
    </row>
    <row r="367" spans="1:5" x14ac:dyDescent="0.25">
      <c r="A367" s="17" t="s">
        <v>20</v>
      </c>
      <c r="B367" s="18">
        <v>264</v>
      </c>
    </row>
    <row r="368" spans="1:5" x14ac:dyDescent="0.25">
      <c r="A368" s="15" t="s">
        <v>20</v>
      </c>
      <c r="B368" s="16">
        <v>272</v>
      </c>
    </row>
    <row r="369" spans="1:2" x14ac:dyDescent="0.25">
      <c r="A369" s="17" t="s">
        <v>20</v>
      </c>
      <c r="B369" s="18">
        <v>419</v>
      </c>
    </row>
    <row r="370" spans="1:2" x14ac:dyDescent="0.25">
      <c r="A370" s="15" t="s">
        <v>20</v>
      </c>
      <c r="B370" s="16">
        <v>1621</v>
      </c>
    </row>
    <row r="371" spans="1:2" x14ac:dyDescent="0.25">
      <c r="A371" s="17" t="s">
        <v>20</v>
      </c>
      <c r="B371" s="18">
        <v>1101</v>
      </c>
    </row>
    <row r="372" spans="1:2" x14ac:dyDescent="0.25">
      <c r="A372" s="15" t="s">
        <v>20</v>
      </c>
      <c r="B372" s="16">
        <v>1073</v>
      </c>
    </row>
    <row r="373" spans="1:2" x14ac:dyDescent="0.25">
      <c r="A373" s="17" t="s">
        <v>20</v>
      </c>
      <c r="B373" s="18">
        <v>331</v>
      </c>
    </row>
    <row r="374" spans="1:2" x14ac:dyDescent="0.25">
      <c r="A374" s="15" t="s">
        <v>20</v>
      </c>
      <c r="B374" s="16">
        <v>1170</v>
      </c>
    </row>
    <row r="375" spans="1:2" x14ac:dyDescent="0.25">
      <c r="A375" s="17" t="s">
        <v>20</v>
      </c>
      <c r="B375" s="18">
        <v>363</v>
      </c>
    </row>
    <row r="376" spans="1:2" x14ac:dyDescent="0.25">
      <c r="A376" s="15" t="s">
        <v>20</v>
      </c>
      <c r="B376" s="16">
        <v>103</v>
      </c>
    </row>
    <row r="377" spans="1:2" x14ac:dyDescent="0.25">
      <c r="A377" s="17" t="s">
        <v>20</v>
      </c>
      <c r="B377" s="18">
        <v>147</v>
      </c>
    </row>
    <row r="378" spans="1:2" x14ac:dyDescent="0.25">
      <c r="A378" s="15" t="s">
        <v>20</v>
      </c>
      <c r="B378" s="16">
        <v>110</v>
      </c>
    </row>
    <row r="379" spans="1:2" x14ac:dyDescent="0.25">
      <c r="A379" s="17" t="s">
        <v>20</v>
      </c>
      <c r="B379" s="18">
        <v>134</v>
      </c>
    </row>
    <row r="380" spans="1:2" x14ac:dyDescent="0.25">
      <c r="A380" s="15" t="s">
        <v>20</v>
      </c>
      <c r="B380" s="16">
        <v>269</v>
      </c>
    </row>
    <row r="381" spans="1:2" x14ac:dyDescent="0.25">
      <c r="A381" s="17" t="s">
        <v>20</v>
      </c>
      <c r="B381" s="18">
        <v>175</v>
      </c>
    </row>
    <row r="382" spans="1:2" x14ac:dyDescent="0.25">
      <c r="A382" s="15" t="s">
        <v>20</v>
      </c>
      <c r="B382" s="16">
        <v>69</v>
      </c>
    </row>
    <row r="383" spans="1:2" x14ac:dyDescent="0.25">
      <c r="A383" s="17" t="s">
        <v>20</v>
      </c>
      <c r="B383" s="18">
        <v>190</v>
      </c>
    </row>
    <row r="384" spans="1:2" x14ac:dyDescent="0.25">
      <c r="A384" s="15" t="s">
        <v>20</v>
      </c>
      <c r="B384" s="16">
        <v>237</v>
      </c>
    </row>
    <row r="385" spans="1:2" x14ac:dyDescent="0.25">
      <c r="A385" s="17" t="s">
        <v>20</v>
      </c>
      <c r="B385" s="18">
        <v>196</v>
      </c>
    </row>
    <row r="386" spans="1:2" x14ac:dyDescent="0.25">
      <c r="A386" s="15" t="s">
        <v>20</v>
      </c>
      <c r="B386" s="16">
        <v>7295</v>
      </c>
    </row>
    <row r="387" spans="1:2" x14ac:dyDescent="0.25">
      <c r="A387" s="17" t="s">
        <v>20</v>
      </c>
      <c r="B387" s="18">
        <v>2893</v>
      </c>
    </row>
    <row r="388" spans="1:2" x14ac:dyDescent="0.25">
      <c r="A388" s="15" t="s">
        <v>20</v>
      </c>
      <c r="B388" s="16">
        <v>820</v>
      </c>
    </row>
    <row r="389" spans="1:2" x14ac:dyDescent="0.25">
      <c r="A389" s="17" t="s">
        <v>20</v>
      </c>
      <c r="B389" s="18">
        <v>2038</v>
      </c>
    </row>
    <row r="390" spans="1:2" x14ac:dyDescent="0.25">
      <c r="A390" s="15" t="s">
        <v>20</v>
      </c>
      <c r="B390" s="16">
        <v>116</v>
      </c>
    </row>
    <row r="391" spans="1:2" x14ac:dyDescent="0.25">
      <c r="A391" s="17" t="s">
        <v>20</v>
      </c>
      <c r="B391" s="18">
        <v>1345</v>
      </c>
    </row>
    <row r="392" spans="1:2" x14ac:dyDescent="0.25">
      <c r="A392" s="15" t="s">
        <v>20</v>
      </c>
      <c r="B392" s="16">
        <v>168</v>
      </c>
    </row>
    <row r="393" spans="1:2" x14ac:dyDescent="0.25">
      <c r="A393" s="17" t="s">
        <v>20</v>
      </c>
      <c r="B393" s="18">
        <v>137</v>
      </c>
    </row>
    <row r="394" spans="1:2" x14ac:dyDescent="0.25">
      <c r="A394" s="15" t="s">
        <v>20</v>
      </c>
      <c r="B394" s="16">
        <v>186</v>
      </c>
    </row>
    <row r="395" spans="1:2" x14ac:dyDescent="0.25">
      <c r="A395" s="17" t="s">
        <v>20</v>
      </c>
      <c r="B395" s="18">
        <v>125</v>
      </c>
    </row>
    <row r="396" spans="1:2" x14ac:dyDescent="0.25">
      <c r="A396" s="15" t="s">
        <v>20</v>
      </c>
      <c r="B396" s="16">
        <v>202</v>
      </c>
    </row>
    <row r="397" spans="1:2" x14ac:dyDescent="0.25">
      <c r="A397" s="17" t="s">
        <v>20</v>
      </c>
      <c r="B397" s="18">
        <v>103</v>
      </c>
    </row>
    <row r="398" spans="1:2" x14ac:dyDescent="0.25">
      <c r="A398" s="15" t="s">
        <v>20</v>
      </c>
      <c r="B398" s="16">
        <v>1785</v>
      </c>
    </row>
    <row r="399" spans="1:2" x14ac:dyDescent="0.25">
      <c r="A399" s="17" t="s">
        <v>20</v>
      </c>
      <c r="B399" s="18">
        <v>157</v>
      </c>
    </row>
    <row r="400" spans="1:2" x14ac:dyDescent="0.25">
      <c r="A400" s="15" t="s">
        <v>20</v>
      </c>
      <c r="B400" s="16">
        <v>555</v>
      </c>
    </row>
    <row r="401" spans="1:2" x14ac:dyDescent="0.25">
      <c r="A401" s="17" t="s">
        <v>20</v>
      </c>
      <c r="B401" s="18">
        <v>297</v>
      </c>
    </row>
    <row r="402" spans="1:2" x14ac:dyDescent="0.25">
      <c r="A402" s="15" t="s">
        <v>20</v>
      </c>
      <c r="B402" s="16">
        <v>123</v>
      </c>
    </row>
    <row r="403" spans="1:2" x14ac:dyDescent="0.25">
      <c r="A403" s="17" t="s">
        <v>20</v>
      </c>
      <c r="B403" s="18">
        <v>3036</v>
      </c>
    </row>
    <row r="404" spans="1:2" x14ac:dyDescent="0.25">
      <c r="A404" s="15" t="s">
        <v>20</v>
      </c>
      <c r="B404" s="16">
        <v>144</v>
      </c>
    </row>
    <row r="405" spans="1:2" x14ac:dyDescent="0.25">
      <c r="A405" s="17" t="s">
        <v>20</v>
      </c>
      <c r="B405" s="18">
        <v>121</v>
      </c>
    </row>
    <row r="406" spans="1:2" x14ac:dyDescent="0.25">
      <c r="A406" s="15" t="s">
        <v>20</v>
      </c>
      <c r="B406" s="16">
        <v>181</v>
      </c>
    </row>
    <row r="407" spans="1:2" x14ac:dyDescent="0.25">
      <c r="A407" s="17" t="s">
        <v>20</v>
      </c>
      <c r="B407" s="18">
        <v>122</v>
      </c>
    </row>
    <row r="408" spans="1:2" x14ac:dyDescent="0.25">
      <c r="A408" s="15" t="s">
        <v>20</v>
      </c>
      <c r="B408" s="16">
        <v>1071</v>
      </c>
    </row>
    <row r="409" spans="1:2" x14ac:dyDescent="0.25">
      <c r="A409" s="17" t="s">
        <v>20</v>
      </c>
      <c r="B409" s="18">
        <v>980</v>
      </c>
    </row>
    <row r="410" spans="1:2" x14ac:dyDescent="0.25">
      <c r="A410" s="15" t="s">
        <v>20</v>
      </c>
      <c r="B410" s="16">
        <v>536</v>
      </c>
    </row>
    <row r="411" spans="1:2" x14ac:dyDescent="0.25">
      <c r="A411" s="17" t="s">
        <v>20</v>
      </c>
      <c r="B411" s="18">
        <v>1991</v>
      </c>
    </row>
    <row r="412" spans="1:2" x14ac:dyDescent="0.25">
      <c r="A412" s="15" t="s">
        <v>20</v>
      </c>
      <c r="B412" s="16">
        <v>180</v>
      </c>
    </row>
    <row r="413" spans="1:2" x14ac:dyDescent="0.25">
      <c r="A413" s="17" t="s">
        <v>20</v>
      </c>
      <c r="B413" s="18">
        <v>130</v>
      </c>
    </row>
    <row r="414" spans="1:2" x14ac:dyDescent="0.25">
      <c r="A414" s="15" t="s">
        <v>20</v>
      </c>
      <c r="B414" s="16">
        <v>122</v>
      </c>
    </row>
    <row r="415" spans="1:2" x14ac:dyDescent="0.25">
      <c r="A415" s="17" t="s">
        <v>20</v>
      </c>
      <c r="B415" s="18">
        <v>140</v>
      </c>
    </row>
    <row r="416" spans="1:2" x14ac:dyDescent="0.25">
      <c r="A416" s="15" t="s">
        <v>20</v>
      </c>
      <c r="B416" s="16">
        <v>3388</v>
      </c>
    </row>
    <row r="417" spans="1:2" x14ac:dyDescent="0.25">
      <c r="A417" s="17" t="s">
        <v>20</v>
      </c>
      <c r="B417" s="18">
        <v>280</v>
      </c>
    </row>
    <row r="418" spans="1:2" x14ac:dyDescent="0.25">
      <c r="A418" s="15" t="s">
        <v>20</v>
      </c>
      <c r="B418" s="16">
        <v>366</v>
      </c>
    </row>
    <row r="419" spans="1:2" x14ac:dyDescent="0.25">
      <c r="A419" s="17" t="s">
        <v>20</v>
      </c>
      <c r="B419" s="18">
        <v>270</v>
      </c>
    </row>
    <row r="420" spans="1:2" x14ac:dyDescent="0.25">
      <c r="A420" s="15" t="s">
        <v>20</v>
      </c>
      <c r="B420" s="16">
        <v>137</v>
      </c>
    </row>
    <row r="421" spans="1:2" x14ac:dyDescent="0.25">
      <c r="A421" s="17" t="s">
        <v>20</v>
      </c>
      <c r="B421" s="18">
        <v>3205</v>
      </c>
    </row>
    <row r="422" spans="1:2" x14ac:dyDescent="0.25">
      <c r="A422" s="15" t="s">
        <v>20</v>
      </c>
      <c r="B422" s="16">
        <v>288</v>
      </c>
    </row>
    <row r="423" spans="1:2" x14ac:dyDescent="0.25">
      <c r="A423" s="17" t="s">
        <v>20</v>
      </c>
      <c r="B423" s="18">
        <v>148</v>
      </c>
    </row>
    <row r="424" spans="1:2" x14ac:dyDescent="0.25">
      <c r="A424" s="15" t="s">
        <v>20</v>
      </c>
      <c r="B424" s="16">
        <v>114</v>
      </c>
    </row>
    <row r="425" spans="1:2" x14ac:dyDescent="0.25">
      <c r="A425" s="17" t="s">
        <v>20</v>
      </c>
      <c r="B425" s="18">
        <v>1518</v>
      </c>
    </row>
    <row r="426" spans="1:2" x14ac:dyDescent="0.25">
      <c r="A426" s="15" t="s">
        <v>20</v>
      </c>
      <c r="B426" s="16">
        <v>166</v>
      </c>
    </row>
    <row r="427" spans="1:2" x14ac:dyDescent="0.25">
      <c r="A427" s="17" t="s">
        <v>20</v>
      </c>
      <c r="B427" s="18">
        <v>100</v>
      </c>
    </row>
    <row r="428" spans="1:2" x14ac:dyDescent="0.25">
      <c r="A428" s="15" t="s">
        <v>20</v>
      </c>
      <c r="B428" s="16">
        <v>235</v>
      </c>
    </row>
    <row r="429" spans="1:2" x14ac:dyDescent="0.25">
      <c r="A429" s="17" t="s">
        <v>20</v>
      </c>
      <c r="B429" s="18">
        <v>148</v>
      </c>
    </row>
    <row r="430" spans="1:2" x14ac:dyDescent="0.25">
      <c r="A430" s="15" t="s">
        <v>20</v>
      </c>
      <c r="B430" s="16">
        <v>198</v>
      </c>
    </row>
    <row r="431" spans="1:2" x14ac:dyDescent="0.25">
      <c r="A431" s="17" t="s">
        <v>20</v>
      </c>
      <c r="B431" s="18">
        <v>150</v>
      </c>
    </row>
    <row r="432" spans="1:2" x14ac:dyDescent="0.25">
      <c r="A432" s="15" t="s">
        <v>20</v>
      </c>
      <c r="B432" s="16">
        <v>216</v>
      </c>
    </row>
    <row r="433" spans="1:2" x14ac:dyDescent="0.25">
      <c r="A433" s="17" t="s">
        <v>20</v>
      </c>
      <c r="B433" s="18">
        <v>5139</v>
      </c>
    </row>
    <row r="434" spans="1:2" x14ac:dyDescent="0.25">
      <c r="A434" s="15" t="s">
        <v>20</v>
      </c>
      <c r="B434" s="16">
        <v>2353</v>
      </c>
    </row>
    <row r="435" spans="1:2" x14ac:dyDescent="0.25">
      <c r="A435" s="17" t="s">
        <v>20</v>
      </c>
      <c r="B435" s="18">
        <v>78</v>
      </c>
    </row>
    <row r="436" spans="1:2" x14ac:dyDescent="0.25">
      <c r="A436" s="15" t="s">
        <v>20</v>
      </c>
      <c r="B436" s="16">
        <v>174</v>
      </c>
    </row>
    <row r="437" spans="1:2" x14ac:dyDescent="0.25">
      <c r="A437" s="17" t="s">
        <v>20</v>
      </c>
      <c r="B437" s="18">
        <v>164</v>
      </c>
    </row>
    <row r="438" spans="1:2" x14ac:dyDescent="0.25">
      <c r="A438" s="15" t="s">
        <v>20</v>
      </c>
      <c r="B438" s="16">
        <v>161</v>
      </c>
    </row>
    <row r="439" spans="1:2" x14ac:dyDescent="0.25">
      <c r="A439" s="17" t="s">
        <v>20</v>
      </c>
      <c r="B439" s="18">
        <v>138</v>
      </c>
    </row>
    <row r="440" spans="1:2" x14ac:dyDescent="0.25">
      <c r="A440" s="15" t="s">
        <v>20</v>
      </c>
      <c r="B440" s="16">
        <v>3308</v>
      </c>
    </row>
    <row r="441" spans="1:2" x14ac:dyDescent="0.25">
      <c r="A441" s="17" t="s">
        <v>20</v>
      </c>
      <c r="B441" s="18">
        <v>127</v>
      </c>
    </row>
    <row r="442" spans="1:2" x14ac:dyDescent="0.25">
      <c r="A442" s="15" t="s">
        <v>20</v>
      </c>
      <c r="B442" s="16">
        <v>207</v>
      </c>
    </row>
    <row r="443" spans="1:2" x14ac:dyDescent="0.25">
      <c r="A443" s="17" t="s">
        <v>20</v>
      </c>
      <c r="B443" s="18">
        <v>181</v>
      </c>
    </row>
    <row r="444" spans="1:2" x14ac:dyDescent="0.25">
      <c r="A444" s="15" t="s">
        <v>20</v>
      </c>
      <c r="B444" s="16">
        <v>110</v>
      </c>
    </row>
    <row r="445" spans="1:2" x14ac:dyDescent="0.25">
      <c r="A445" s="17" t="s">
        <v>20</v>
      </c>
      <c r="B445" s="18">
        <v>185</v>
      </c>
    </row>
    <row r="446" spans="1:2" x14ac:dyDescent="0.25">
      <c r="A446" s="15" t="s">
        <v>20</v>
      </c>
      <c r="B446" s="16">
        <v>121</v>
      </c>
    </row>
    <row r="447" spans="1:2" x14ac:dyDescent="0.25">
      <c r="A447" s="17" t="s">
        <v>20</v>
      </c>
      <c r="B447" s="18">
        <v>106</v>
      </c>
    </row>
    <row r="448" spans="1:2" x14ac:dyDescent="0.25">
      <c r="A448" s="15" t="s">
        <v>20</v>
      </c>
      <c r="B448" s="16">
        <v>142</v>
      </c>
    </row>
    <row r="449" spans="1:2" x14ac:dyDescent="0.25">
      <c r="A449" s="17" t="s">
        <v>20</v>
      </c>
      <c r="B449" s="18">
        <v>233</v>
      </c>
    </row>
    <row r="450" spans="1:2" x14ac:dyDescent="0.25">
      <c r="A450" s="15" t="s">
        <v>20</v>
      </c>
      <c r="B450" s="16">
        <v>218</v>
      </c>
    </row>
    <row r="451" spans="1:2" x14ac:dyDescent="0.25">
      <c r="A451" s="17" t="s">
        <v>20</v>
      </c>
      <c r="B451" s="18">
        <v>76</v>
      </c>
    </row>
    <row r="452" spans="1:2" x14ac:dyDescent="0.25">
      <c r="A452" s="15" t="s">
        <v>20</v>
      </c>
      <c r="B452" s="16">
        <v>43</v>
      </c>
    </row>
    <row r="453" spans="1:2" x14ac:dyDescent="0.25">
      <c r="A453" s="17" t="s">
        <v>20</v>
      </c>
      <c r="B453" s="18">
        <v>221</v>
      </c>
    </row>
    <row r="454" spans="1:2" x14ac:dyDescent="0.25">
      <c r="A454" s="15" t="s">
        <v>20</v>
      </c>
      <c r="B454" s="16">
        <v>2805</v>
      </c>
    </row>
    <row r="455" spans="1:2" x14ac:dyDescent="0.25">
      <c r="A455" s="17" t="s">
        <v>20</v>
      </c>
      <c r="B455" s="18">
        <v>68</v>
      </c>
    </row>
    <row r="456" spans="1:2" x14ac:dyDescent="0.25">
      <c r="A456" s="15" t="s">
        <v>20</v>
      </c>
      <c r="B456" s="16">
        <v>183</v>
      </c>
    </row>
    <row r="457" spans="1:2" x14ac:dyDescent="0.25">
      <c r="A457" s="17" t="s">
        <v>20</v>
      </c>
      <c r="B457" s="18">
        <v>133</v>
      </c>
    </row>
    <row r="458" spans="1:2" x14ac:dyDescent="0.25">
      <c r="A458" s="15" t="s">
        <v>20</v>
      </c>
      <c r="B458" s="16">
        <v>2489</v>
      </c>
    </row>
    <row r="459" spans="1:2" x14ac:dyDescent="0.25">
      <c r="A459" s="17" t="s">
        <v>20</v>
      </c>
      <c r="B459" s="18">
        <v>69</v>
      </c>
    </row>
    <row r="460" spans="1:2" x14ac:dyDescent="0.25">
      <c r="A460" s="15" t="s">
        <v>20</v>
      </c>
      <c r="B460" s="16">
        <v>279</v>
      </c>
    </row>
    <row r="461" spans="1:2" x14ac:dyDescent="0.25">
      <c r="A461" s="17" t="s">
        <v>20</v>
      </c>
      <c r="B461" s="18">
        <v>210</v>
      </c>
    </row>
    <row r="462" spans="1:2" x14ac:dyDescent="0.25">
      <c r="A462" s="15" t="s">
        <v>20</v>
      </c>
      <c r="B462" s="16">
        <v>2100</v>
      </c>
    </row>
    <row r="463" spans="1:2" x14ac:dyDescent="0.25">
      <c r="A463" s="17" t="s">
        <v>20</v>
      </c>
      <c r="B463" s="18">
        <v>252</v>
      </c>
    </row>
    <row r="464" spans="1:2" x14ac:dyDescent="0.25">
      <c r="A464" s="15" t="s">
        <v>20</v>
      </c>
      <c r="B464" s="16">
        <v>1280</v>
      </c>
    </row>
    <row r="465" spans="1:2" x14ac:dyDescent="0.25">
      <c r="A465" s="17" t="s">
        <v>20</v>
      </c>
      <c r="B465" s="18">
        <v>157</v>
      </c>
    </row>
    <row r="466" spans="1:2" x14ac:dyDescent="0.25">
      <c r="A466" s="15" t="s">
        <v>20</v>
      </c>
      <c r="B466" s="16">
        <v>194</v>
      </c>
    </row>
    <row r="467" spans="1:2" x14ac:dyDescent="0.25">
      <c r="A467" s="17" t="s">
        <v>20</v>
      </c>
      <c r="B467" s="18">
        <v>82</v>
      </c>
    </row>
    <row r="468" spans="1:2" x14ac:dyDescent="0.25">
      <c r="A468" s="15" t="s">
        <v>20</v>
      </c>
      <c r="B468" s="16">
        <v>4233</v>
      </c>
    </row>
    <row r="469" spans="1:2" x14ac:dyDescent="0.25">
      <c r="A469" s="17" t="s">
        <v>20</v>
      </c>
      <c r="B469" s="18">
        <v>1297</v>
      </c>
    </row>
    <row r="470" spans="1:2" x14ac:dyDescent="0.25">
      <c r="A470" s="15" t="s">
        <v>20</v>
      </c>
      <c r="B470" s="16">
        <v>165</v>
      </c>
    </row>
    <row r="471" spans="1:2" x14ac:dyDescent="0.25">
      <c r="A471" s="17" t="s">
        <v>20</v>
      </c>
      <c r="B471" s="18">
        <v>119</v>
      </c>
    </row>
    <row r="472" spans="1:2" x14ac:dyDescent="0.25">
      <c r="A472" s="15" t="s">
        <v>20</v>
      </c>
      <c r="B472" s="16">
        <v>1797</v>
      </c>
    </row>
    <row r="473" spans="1:2" x14ac:dyDescent="0.25">
      <c r="A473" s="17" t="s">
        <v>20</v>
      </c>
      <c r="B473" s="18">
        <v>261</v>
      </c>
    </row>
    <row r="474" spans="1:2" x14ac:dyDescent="0.25">
      <c r="A474" s="15" t="s">
        <v>20</v>
      </c>
      <c r="B474" s="16">
        <v>157</v>
      </c>
    </row>
    <row r="475" spans="1:2" x14ac:dyDescent="0.25">
      <c r="A475" s="17" t="s">
        <v>20</v>
      </c>
      <c r="B475" s="18">
        <v>3533</v>
      </c>
    </row>
    <row r="476" spans="1:2" x14ac:dyDescent="0.25">
      <c r="A476" s="15" t="s">
        <v>20</v>
      </c>
      <c r="B476" s="16">
        <v>155</v>
      </c>
    </row>
    <row r="477" spans="1:2" x14ac:dyDescent="0.25">
      <c r="A477" s="17" t="s">
        <v>20</v>
      </c>
      <c r="B477" s="18">
        <v>132</v>
      </c>
    </row>
    <row r="478" spans="1:2" x14ac:dyDescent="0.25">
      <c r="A478" s="15" t="s">
        <v>20</v>
      </c>
      <c r="B478" s="16">
        <v>1354</v>
      </c>
    </row>
    <row r="479" spans="1:2" x14ac:dyDescent="0.25">
      <c r="A479" s="17" t="s">
        <v>20</v>
      </c>
      <c r="B479" s="18">
        <v>48</v>
      </c>
    </row>
    <row r="480" spans="1:2" x14ac:dyDescent="0.25">
      <c r="A480" s="15" t="s">
        <v>20</v>
      </c>
      <c r="B480" s="16">
        <v>110</v>
      </c>
    </row>
    <row r="481" spans="1:2" x14ac:dyDescent="0.25">
      <c r="A481" s="17" t="s">
        <v>20</v>
      </c>
      <c r="B481" s="18">
        <v>172</v>
      </c>
    </row>
    <row r="482" spans="1:2" x14ac:dyDescent="0.25">
      <c r="A482" s="15" t="s">
        <v>20</v>
      </c>
      <c r="B482" s="16">
        <v>307</v>
      </c>
    </row>
    <row r="483" spans="1:2" x14ac:dyDescent="0.25">
      <c r="A483" s="17" t="s">
        <v>20</v>
      </c>
      <c r="B483" s="18">
        <v>160</v>
      </c>
    </row>
    <row r="484" spans="1:2" x14ac:dyDescent="0.25">
      <c r="A484" s="15" t="s">
        <v>20</v>
      </c>
      <c r="B484" s="16">
        <v>1467</v>
      </c>
    </row>
    <row r="485" spans="1:2" x14ac:dyDescent="0.25">
      <c r="A485" s="17" t="s">
        <v>20</v>
      </c>
      <c r="B485" s="18">
        <v>2662</v>
      </c>
    </row>
    <row r="486" spans="1:2" x14ac:dyDescent="0.25">
      <c r="A486" s="15" t="s">
        <v>20</v>
      </c>
      <c r="B486" s="16">
        <v>452</v>
      </c>
    </row>
    <row r="487" spans="1:2" x14ac:dyDescent="0.25">
      <c r="A487" s="17" t="s">
        <v>20</v>
      </c>
      <c r="B487" s="18">
        <v>158</v>
      </c>
    </row>
    <row r="488" spans="1:2" x14ac:dyDescent="0.25">
      <c r="A488" s="15" t="s">
        <v>20</v>
      </c>
      <c r="B488" s="16">
        <v>225</v>
      </c>
    </row>
    <row r="489" spans="1:2" x14ac:dyDescent="0.25">
      <c r="A489" s="17" t="s">
        <v>20</v>
      </c>
      <c r="B489" s="18">
        <v>65</v>
      </c>
    </row>
    <row r="490" spans="1:2" x14ac:dyDescent="0.25">
      <c r="A490" s="15" t="s">
        <v>20</v>
      </c>
      <c r="B490" s="16">
        <v>163</v>
      </c>
    </row>
    <row r="491" spans="1:2" x14ac:dyDescent="0.25">
      <c r="A491" s="17" t="s">
        <v>20</v>
      </c>
      <c r="B491" s="18">
        <v>85</v>
      </c>
    </row>
    <row r="492" spans="1:2" x14ac:dyDescent="0.25">
      <c r="A492" s="15" t="s">
        <v>20</v>
      </c>
      <c r="B492" s="16">
        <v>217</v>
      </c>
    </row>
    <row r="493" spans="1:2" x14ac:dyDescent="0.25">
      <c r="A493" s="17" t="s">
        <v>20</v>
      </c>
      <c r="B493" s="18">
        <v>150</v>
      </c>
    </row>
    <row r="494" spans="1:2" x14ac:dyDescent="0.25">
      <c r="A494" s="15" t="s">
        <v>20</v>
      </c>
      <c r="B494" s="16">
        <v>3272</v>
      </c>
    </row>
    <row r="495" spans="1:2" x14ac:dyDescent="0.25">
      <c r="A495" s="17" t="s">
        <v>20</v>
      </c>
      <c r="B495" s="18">
        <v>300</v>
      </c>
    </row>
    <row r="496" spans="1:2" x14ac:dyDescent="0.25">
      <c r="A496" s="15" t="s">
        <v>20</v>
      </c>
      <c r="B496" s="16">
        <v>126</v>
      </c>
    </row>
    <row r="497" spans="1:2" x14ac:dyDescent="0.25">
      <c r="A497" s="17" t="s">
        <v>20</v>
      </c>
      <c r="B497" s="18">
        <v>2320</v>
      </c>
    </row>
    <row r="498" spans="1:2" x14ac:dyDescent="0.25">
      <c r="A498" s="15" t="s">
        <v>20</v>
      </c>
      <c r="B498" s="16">
        <v>81</v>
      </c>
    </row>
    <row r="499" spans="1:2" x14ac:dyDescent="0.25">
      <c r="A499" s="17" t="s">
        <v>20</v>
      </c>
      <c r="B499" s="18">
        <v>1887</v>
      </c>
    </row>
    <row r="500" spans="1:2" x14ac:dyDescent="0.25">
      <c r="A500" s="15" t="s">
        <v>20</v>
      </c>
      <c r="B500" s="16">
        <v>4358</v>
      </c>
    </row>
    <row r="501" spans="1:2" x14ac:dyDescent="0.25">
      <c r="A501" s="17" t="s">
        <v>20</v>
      </c>
      <c r="B501" s="18">
        <v>53</v>
      </c>
    </row>
    <row r="502" spans="1:2" x14ac:dyDescent="0.25">
      <c r="A502" s="15" t="s">
        <v>20</v>
      </c>
      <c r="B502" s="16">
        <v>2414</v>
      </c>
    </row>
    <row r="503" spans="1:2" x14ac:dyDescent="0.25">
      <c r="A503" s="17" t="s">
        <v>20</v>
      </c>
      <c r="B503" s="18">
        <v>80</v>
      </c>
    </row>
    <row r="504" spans="1:2" x14ac:dyDescent="0.25">
      <c r="A504" s="15" t="s">
        <v>20</v>
      </c>
      <c r="B504" s="16">
        <v>193</v>
      </c>
    </row>
    <row r="505" spans="1:2" x14ac:dyDescent="0.25">
      <c r="A505" s="17" t="s">
        <v>20</v>
      </c>
      <c r="B505" s="18">
        <v>52</v>
      </c>
    </row>
    <row r="506" spans="1:2" x14ac:dyDescent="0.25">
      <c r="A506" s="15" t="s">
        <v>20</v>
      </c>
      <c r="B506" s="16">
        <v>290</v>
      </c>
    </row>
    <row r="507" spans="1:2" x14ac:dyDescent="0.25">
      <c r="A507" s="17" t="s">
        <v>20</v>
      </c>
      <c r="B507" s="18">
        <v>122</v>
      </c>
    </row>
    <row r="508" spans="1:2" x14ac:dyDescent="0.25">
      <c r="A508" s="15" t="s">
        <v>20</v>
      </c>
      <c r="B508" s="16">
        <v>1470</v>
      </c>
    </row>
    <row r="509" spans="1:2" x14ac:dyDescent="0.25">
      <c r="A509" s="17" t="s">
        <v>20</v>
      </c>
      <c r="B509" s="18">
        <v>165</v>
      </c>
    </row>
    <row r="510" spans="1:2" x14ac:dyDescent="0.25">
      <c r="A510" s="15" t="s">
        <v>20</v>
      </c>
      <c r="B510" s="16">
        <v>182</v>
      </c>
    </row>
    <row r="511" spans="1:2" x14ac:dyDescent="0.25">
      <c r="A511" s="17" t="s">
        <v>20</v>
      </c>
      <c r="B511" s="18">
        <v>199</v>
      </c>
    </row>
    <row r="512" spans="1:2" x14ac:dyDescent="0.25">
      <c r="A512" s="15" t="s">
        <v>20</v>
      </c>
      <c r="B512" s="16">
        <v>56</v>
      </c>
    </row>
    <row r="513" spans="1:2" x14ac:dyDescent="0.25">
      <c r="A513" s="17" t="s">
        <v>20</v>
      </c>
      <c r="B513" s="18">
        <v>1460</v>
      </c>
    </row>
    <row r="514" spans="1:2" x14ac:dyDescent="0.25">
      <c r="A514" s="15" t="s">
        <v>20</v>
      </c>
      <c r="B514" s="16">
        <v>123</v>
      </c>
    </row>
    <row r="515" spans="1:2" x14ac:dyDescent="0.25">
      <c r="A515" s="17" t="s">
        <v>20</v>
      </c>
      <c r="B515" s="18">
        <v>159</v>
      </c>
    </row>
    <row r="516" spans="1:2" x14ac:dyDescent="0.25">
      <c r="A516" s="15" t="s">
        <v>20</v>
      </c>
      <c r="B516" s="16">
        <v>110</v>
      </c>
    </row>
    <row r="517" spans="1:2" x14ac:dyDescent="0.25">
      <c r="A517" s="17" t="s">
        <v>20</v>
      </c>
      <c r="B517" s="18">
        <v>236</v>
      </c>
    </row>
    <row r="518" spans="1:2" x14ac:dyDescent="0.25">
      <c r="A518" s="15" t="s">
        <v>20</v>
      </c>
      <c r="B518" s="16">
        <v>191</v>
      </c>
    </row>
    <row r="519" spans="1:2" x14ac:dyDescent="0.25">
      <c r="A519" s="17" t="s">
        <v>20</v>
      </c>
      <c r="B519" s="18">
        <v>3934</v>
      </c>
    </row>
    <row r="520" spans="1:2" x14ac:dyDescent="0.25">
      <c r="A520" s="15" t="s">
        <v>20</v>
      </c>
      <c r="B520" s="16">
        <v>80</v>
      </c>
    </row>
    <row r="521" spans="1:2" x14ac:dyDescent="0.25">
      <c r="A521" s="17" t="s">
        <v>20</v>
      </c>
      <c r="B521" s="18">
        <v>462</v>
      </c>
    </row>
    <row r="522" spans="1:2" x14ac:dyDescent="0.25">
      <c r="A522" s="15" t="s">
        <v>20</v>
      </c>
      <c r="B522" s="16">
        <v>179</v>
      </c>
    </row>
    <row r="523" spans="1:2" x14ac:dyDescent="0.25">
      <c r="A523" s="17" t="s">
        <v>20</v>
      </c>
      <c r="B523" s="18">
        <v>1866</v>
      </c>
    </row>
    <row r="524" spans="1:2" x14ac:dyDescent="0.25">
      <c r="A524" s="15" t="s">
        <v>20</v>
      </c>
      <c r="B524" s="16">
        <v>156</v>
      </c>
    </row>
    <row r="525" spans="1:2" x14ac:dyDescent="0.25">
      <c r="A525" s="17" t="s">
        <v>20</v>
      </c>
      <c r="B525" s="18">
        <v>255</v>
      </c>
    </row>
    <row r="526" spans="1:2" x14ac:dyDescent="0.25">
      <c r="A526" s="15" t="s">
        <v>20</v>
      </c>
      <c r="B526" s="16">
        <v>2261</v>
      </c>
    </row>
    <row r="527" spans="1:2" x14ac:dyDescent="0.25">
      <c r="A527" s="17" t="s">
        <v>20</v>
      </c>
      <c r="B527" s="18">
        <v>40</v>
      </c>
    </row>
    <row r="528" spans="1:2" x14ac:dyDescent="0.25">
      <c r="A528" s="15" t="s">
        <v>20</v>
      </c>
      <c r="B528" s="16">
        <v>2289</v>
      </c>
    </row>
    <row r="529" spans="1:2" x14ac:dyDescent="0.25">
      <c r="A529" s="17" t="s">
        <v>20</v>
      </c>
      <c r="B529" s="18">
        <v>65</v>
      </c>
    </row>
    <row r="530" spans="1:2" x14ac:dyDescent="0.25">
      <c r="A530" s="15" t="s">
        <v>20</v>
      </c>
      <c r="B530" s="16">
        <v>3777</v>
      </c>
    </row>
    <row r="531" spans="1:2" x14ac:dyDescent="0.25">
      <c r="A531" s="17" t="s">
        <v>20</v>
      </c>
      <c r="B531" s="18">
        <v>184</v>
      </c>
    </row>
    <row r="532" spans="1:2" x14ac:dyDescent="0.25">
      <c r="A532" s="15" t="s">
        <v>20</v>
      </c>
      <c r="B532" s="16">
        <v>85</v>
      </c>
    </row>
    <row r="533" spans="1:2" x14ac:dyDescent="0.25">
      <c r="A533" s="17" t="s">
        <v>20</v>
      </c>
      <c r="B533" s="18">
        <v>144</v>
      </c>
    </row>
    <row r="534" spans="1:2" x14ac:dyDescent="0.25">
      <c r="A534" s="15" t="s">
        <v>20</v>
      </c>
      <c r="B534" s="16">
        <v>1902</v>
      </c>
    </row>
    <row r="535" spans="1:2" x14ac:dyDescent="0.25">
      <c r="A535" s="17" t="s">
        <v>20</v>
      </c>
      <c r="B535" s="18">
        <v>105</v>
      </c>
    </row>
    <row r="536" spans="1:2" x14ac:dyDescent="0.25">
      <c r="A536" s="15" t="s">
        <v>20</v>
      </c>
      <c r="B536" s="16">
        <v>132</v>
      </c>
    </row>
    <row r="537" spans="1:2" x14ac:dyDescent="0.25">
      <c r="A537" s="17" t="s">
        <v>20</v>
      </c>
      <c r="B537" s="18">
        <v>96</v>
      </c>
    </row>
    <row r="538" spans="1:2" x14ac:dyDescent="0.25">
      <c r="A538" s="15" t="s">
        <v>20</v>
      </c>
      <c r="B538" s="16">
        <v>114</v>
      </c>
    </row>
    <row r="539" spans="1:2" x14ac:dyDescent="0.25">
      <c r="A539" s="17" t="s">
        <v>20</v>
      </c>
      <c r="B539" s="18">
        <v>203</v>
      </c>
    </row>
    <row r="540" spans="1:2" x14ac:dyDescent="0.25">
      <c r="A540" s="15" t="s">
        <v>20</v>
      </c>
      <c r="B540" s="16">
        <v>1559</v>
      </c>
    </row>
    <row r="541" spans="1:2" x14ac:dyDescent="0.25">
      <c r="A541" s="17" t="s">
        <v>20</v>
      </c>
      <c r="B541" s="18">
        <v>1548</v>
      </c>
    </row>
    <row r="542" spans="1:2" x14ac:dyDescent="0.25">
      <c r="A542" s="15" t="s">
        <v>20</v>
      </c>
      <c r="B542" s="16">
        <v>80</v>
      </c>
    </row>
    <row r="543" spans="1:2" x14ac:dyDescent="0.25">
      <c r="A543" s="17" t="s">
        <v>20</v>
      </c>
      <c r="B543" s="18">
        <v>131</v>
      </c>
    </row>
    <row r="544" spans="1:2" x14ac:dyDescent="0.25">
      <c r="A544" s="15" t="s">
        <v>20</v>
      </c>
      <c r="B544" s="16">
        <v>112</v>
      </c>
    </row>
    <row r="545" spans="1:2" x14ac:dyDescent="0.25">
      <c r="A545" s="17" t="s">
        <v>20</v>
      </c>
      <c r="B545" s="18">
        <v>155</v>
      </c>
    </row>
    <row r="546" spans="1:2" x14ac:dyDescent="0.25">
      <c r="A546" s="15" t="s">
        <v>20</v>
      </c>
      <c r="B546" s="16">
        <v>266</v>
      </c>
    </row>
    <row r="547" spans="1:2" x14ac:dyDescent="0.25">
      <c r="A547" s="17" t="s">
        <v>20</v>
      </c>
      <c r="B547" s="18">
        <v>155</v>
      </c>
    </row>
    <row r="548" spans="1:2" x14ac:dyDescent="0.25">
      <c r="A548" s="15" t="s">
        <v>20</v>
      </c>
      <c r="B548" s="16">
        <v>207</v>
      </c>
    </row>
    <row r="549" spans="1:2" x14ac:dyDescent="0.25">
      <c r="A549" s="17" t="s">
        <v>20</v>
      </c>
      <c r="B549" s="18">
        <v>245</v>
      </c>
    </row>
    <row r="550" spans="1:2" x14ac:dyDescent="0.25">
      <c r="A550" s="15" t="s">
        <v>20</v>
      </c>
      <c r="B550" s="16">
        <v>1573</v>
      </c>
    </row>
    <row r="551" spans="1:2" x14ac:dyDescent="0.25">
      <c r="A551" s="17" t="s">
        <v>20</v>
      </c>
      <c r="B551" s="18">
        <v>114</v>
      </c>
    </row>
    <row r="552" spans="1:2" x14ac:dyDescent="0.25">
      <c r="A552" s="15" t="s">
        <v>20</v>
      </c>
      <c r="B552" s="16">
        <v>93</v>
      </c>
    </row>
    <row r="553" spans="1:2" x14ac:dyDescent="0.25">
      <c r="A553" s="17" t="s">
        <v>20</v>
      </c>
      <c r="B553" s="18">
        <v>1681</v>
      </c>
    </row>
    <row r="554" spans="1:2" x14ac:dyDescent="0.25">
      <c r="A554" s="15" t="s">
        <v>20</v>
      </c>
      <c r="B554" s="16">
        <v>32</v>
      </c>
    </row>
    <row r="555" spans="1:2" x14ac:dyDescent="0.25">
      <c r="A555" s="17" t="s">
        <v>20</v>
      </c>
      <c r="B555" s="18">
        <v>135</v>
      </c>
    </row>
    <row r="556" spans="1:2" x14ac:dyDescent="0.25">
      <c r="A556" s="15" t="s">
        <v>20</v>
      </c>
      <c r="B556" s="16">
        <v>140</v>
      </c>
    </row>
    <row r="557" spans="1:2" x14ac:dyDescent="0.25">
      <c r="A557" s="17" t="s">
        <v>20</v>
      </c>
      <c r="B557" s="18">
        <v>92</v>
      </c>
    </row>
    <row r="558" spans="1:2" x14ac:dyDescent="0.25">
      <c r="A558" s="15" t="s">
        <v>20</v>
      </c>
      <c r="B558" s="16">
        <v>1015</v>
      </c>
    </row>
    <row r="559" spans="1:2" x14ac:dyDescent="0.25">
      <c r="A559" s="17" t="s">
        <v>20</v>
      </c>
      <c r="B559" s="18">
        <v>323</v>
      </c>
    </row>
    <row r="560" spans="1:2" x14ac:dyDescent="0.25">
      <c r="A560" s="15" t="s">
        <v>20</v>
      </c>
      <c r="B560" s="16">
        <v>2326</v>
      </c>
    </row>
    <row r="561" spans="1:2" x14ac:dyDescent="0.25">
      <c r="A561" s="17" t="s">
        <v>20</v>
      </c>
      <c r="B561" s="18">
        <v>381</v>
      </c>
    </row>
    <row r="562" spans="1:2" x14ac:dyDescent="0.25">
      <c r="A562" s="15" t="s">
        <v>20</v>
      </c>
      <c r="B562" s="16">
        <v>480</v>
      </c>
    </row>
    <row r="563" spans="1:2" x14ac:dyDescent="0.25">
      <c r="A563" s="17" t="s">
        <v>20</v>
      </c>
      <c r="B563" s="18">
        <v>226</v>
      </c>
    </row>
    <row r="564" spans="1:2" x14ac:dyDescent="0.25">
      <c r="A564" s="15" t="s">
        <v>20</v>
      </c>
      <c r="B564" s="16">
        <v>241</v>
      </c>
    </row>
    <row r="565" spans="1:2" x14ac:dyDescent="0.25">
      <c r="A565" s="17" t="s">
        <v>20</v>
      </c>
      <c r="B565" s="18">
        <v>132</v>
      </c>
    </row>
    <row r="566" spans="1:2" x14ac:dyDescent="0.25">
      <c r="A566" s="15" t="s">
        <v>20</v>
      </c>
      <c r="B566" s="1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 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Sarah Ruth</cp:lastModifiedBy>
  <dcterms:created xsi:type="dcterms:W3CDTF">2021-09-29T18:52:28Z</dcterms:created>
  <dcterms:modified xsi:type="dcterms:W3CDTF">2024-04-23T22:42:39Z</dcterms:modified>
</cp:coreProperties>
</file>