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<sst xmlns="http://schemas.openxmlformats.org/spreadsheetml/2006/main" count="23789" uniqueCount="11247">
  <si>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</si>
  <si>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</si>
  <si>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</si>
  <si>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</si>
  <si>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</si>
  <si>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</si>
  <si>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</si>
  <si>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</si>
  <si>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</si>
  <si>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</si>
  <si>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</si>
  <si>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</si>
  <si>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</si>
  <si>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</si>
  <si>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</si>
  <si>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</si>
  <si>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</si>
  <si>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</si>
  <si>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</si>
  <si>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</si>
  <si>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</si>
  <si>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</si>
  <si>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</si>
  <si>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</si>
  <si>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</si>
  <si>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</si>
  <si>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</si>
  <si>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</si>
  <si>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</si>
  <si>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</si>
  <si>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</si>
  <si>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</si>
  <si>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</si>
  <si>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</si>
  <si>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</si>
  <si>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</si>
  <si>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</si>
  <si>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</si>
  <si>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</si>
  <si>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</si>
  <si>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</si>
  <si>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</si>
  <si>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</si>
  <si>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</si>
  <si>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</si>
  <si>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</si>
  <si>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</si>
  <si>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</si>
  <si>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</si>
  <si>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</si>
  <si>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</si>
  <si>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</si>
  <si>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</si>
  <si>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</si>
  <si>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</si>
  <si>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</si>
  <si>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</si>
  <si>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</si>
  <si>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</si>
  <si>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</si>
  <si>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</si>
  <si>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</si>
  <si>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</si>
  <si>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</si>
  <si>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</si>
  <si>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</si>
  <si>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</si>
  <si>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</si>
  <si>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</si>
  <si>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</si>
  <si>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</si>
  <si>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</si>
  <si>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</si>
  <si>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</si>
  <si>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</si>
  <si>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</si>
  <si>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</si>
  <si>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</si>
  <si>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</si>
  <si>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</si>
  <si>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</si>
  <si>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</si>
  <si>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</si>
  <si>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</si>
  <si>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</si>
  <si>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</si>
  <si>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</si>
  <si>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</si>
  <si>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</si>
  <si>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</si>
  <si>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</si>
  <si>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</si>
  <si>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</si>
  <si>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</si>
  <si>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</si>
  <si>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</si>
  <si>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</si>
  <si>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</si>
  <si>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</si>
  <si>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</si>
  <si>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</si>
  <si>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</si>
  <si>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</si>
  <si>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</si>
  <si>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</si>
  <si>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</si>
  <si>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</si>
  <si>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</si>
  <si>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</si>
  <si>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</si>
  <si>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</si>
  <si>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</si>
  <si>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</si>
  <si>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</si>
  <si>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</si>
  <si>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</si>
  <si>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</si>
  <si>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</si>
  <si>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</si>
  <si>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</si>
  <si>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</si>
  <si>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</si>
  <si>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</si>
  <si>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</si>
  <si>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</si>
  <si>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</si>
  <si>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</si>
  <si>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</si>
  <si>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</si>
  <si>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</si>
  <si>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</si>
  <si>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</si>
  <si>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</si>
  <si>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</si>
  <si>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</si>
  <si>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</si>
  <si>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</si>
  <si>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</si>
  <si>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</si>
  <si>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</si>
  <si>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</si>
  <si>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</si>
  <si>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</si>
  <si>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</si>
  <si>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</si>
  <si>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</si>
  <si>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</si>
  <si>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</si>
  <si>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</si>
  <si>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</si>
  <si>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</si>
  <si>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</si>
  <si>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</si>
  <si>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</si>
  <si>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</si>
  <si>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</si>
  <si>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</si>
  <si>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</si>
  <si>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</si>
  <si>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</si>
  <si>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</si>
  <si>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</si>
  <si>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</si>
  <si>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</si>
  <si>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</si>
  <si>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</si>
  <si>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</si>
  <si>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</si>
  <si>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</si>
  <si>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</si>
  <si>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</si>
  <si>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</si>
  <si>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</si>
  <si>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</si>
  <si>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</si>
  <si>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</si>
  <si>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</si>
  <si>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</si>
  <si>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</si>
  <si>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</si>
  <si>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</si>
  <si>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</si>
  <si>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</si>
  <si>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</si>
  <si>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</si>
  <si>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</si>
  <si>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</si>
  <si>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</si>
  <si>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</si>
  <si>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</si>
  <si>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</si>
  <si>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</si>
  <si>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</si>
  <si>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</si>
  <si>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</si>
  <si>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</si>
  <si>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</si>
  <si>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</si>
  <si>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</si>
  <si>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</si>
  <si>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</si>
  <si>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</si>
  <si>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</si>
  <si>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</si>
  <si>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</si>
  <si>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</si>
  <si>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</si>
  <si>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</si>
  <si>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</si>
  <si>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</si>
  <si>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</si>
  <si>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</si>
  <si>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</si>
  <si>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</si>
  <si>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</si>
  <si>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</si>
  <si>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</si>
  <si>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</si>
  <si>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</si>
  <si>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</si>
  <si>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</si>
  <si>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</si>
  <si>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</si>
  <si>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</si>
  <si>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</si>
  <si>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</si>
  <si>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</si>
  <si>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</si>
  <si>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</si>
  <si>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</si>
  <si>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</si>
  <si>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</si>
  <si>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</si>
  <si>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</si>
  <si>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</si>
  <si>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</si>
  <si>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</si>
  <si>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</si>
  <si>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</si>
  <si>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</si>
  <si>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</si>
  <si>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</si>
  <si>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</si>
  <si>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</si>
  <si>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</si>
  <si>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</si>
  <si>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</si>
  <si>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</si>
  <si>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</si>
  <si>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</si>
  <si>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</si>
  <si>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</si>
  <si>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</si>
  <si>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</si>
  <si>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</si>
  <si>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</si>
  <si>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</si>
  <si>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</si>
  <si>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</si>
  <si>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</si>
  <si>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</si>
  <si>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</si>
  <si>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</si>
  <si>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</si>
  <si>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</si>
  <si>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</si>
  <si>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</si>
  <si>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</si>
  <si>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</si>
  <si>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</si>
  <si>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</si>
  <si>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</si>
  <si>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</si>
  <si>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</si>
  <si>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</si>
  <si>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</si>
  <si>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</si>
  <si>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</si>
  <si>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</si>
  <si>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</si>
  <si>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</si>
  <si>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</si>
  <si>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</si>
  <si>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</si>
  <si>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</si>
  <si>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</si>
  <si>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</si>
  <si>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</si>
  <si>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</si>
  <si>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</si>
  <si>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</si>
  <si>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</si>
  <si>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</si>
  <si>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</si>
  <si>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</si>
  <si>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</si>
  <si>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</si>
  <si>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</si>
  <si>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</si>
  <si>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</si>
  <si>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</si>
  <si>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</si>
  <si>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</si>
  <si>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</si>
  <si>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</si>
  <si>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</si>
  <si>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</si>
  <si>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</si>
  <si>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</si>
  <si>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</si>
  <si>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</si>
  <si>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</si>
  <si>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</si>
  <si>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</si>
  <si>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</si>
  <si>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</si>
  <si>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</si>
  <si>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</si>
  <si>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</si>
  <si>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</si>
  <si>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</si>
  <si>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</si>
  <si>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</si>
  <si>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</si>
  <si>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</si>
  <si>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</si>
  <si>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</si>
  <si>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</si>
  <si>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</si>
  <si>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</si>
  <si>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</si>
  <si>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</si>
  <si>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</si>
  <si>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</si>
  <si>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</si>
  <si>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</si>
  <si>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</si>
  <si>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</si>
  <si>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</si>
  <si>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</si>
  <si>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</si>
  <si>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</si>
  <si>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</si>
  <si>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</si>
  <si>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</si>
  <si>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</si>
  <si>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</si>
  <si>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</si>
  <si>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</si>
  <si>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</si>
  <si>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</si>
  <si>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</si>
  <si>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</si>
  <si>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</si>
  <si>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</si>
  <si>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</si>
  <si>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</si>
  <si>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</si>
  <si>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</si>
  <si>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</si>
  <si>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</si>
  <si>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</si>
  <si>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</si>
  <si>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</si>
  <si>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</si>
  <si>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</si>
  <si>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</si>
  <si>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</si>
  <si>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</si>
  <si>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</si>
  <si>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</si>
  <si>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</si>
  <si>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</si>
  <si>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</si>
  <si>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</si>
  <si>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</si>
  <si>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</si>
  <si>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</si>
  <si>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</si>
  <si>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</si>
  <si>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</si>
  <si>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</si>
  <si>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</si>
  <si>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</si>
  <si>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</si>
  <si>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</si>
  <si>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</si>
  <si>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</si>
  <si>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</si>
  <si>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</si>
  <si>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</si>
  <si>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</si>
  <si>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</si>
  <si>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</si>
  <si>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</si>
  <si>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</si>
  <si>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</si>
  <si>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</si>
  <si>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</si>
  <si>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</si>
  <si>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</si>
  <si>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</si>
  <si>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</si>
  <si>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</si>
  <si>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</si>
  <si>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</si>
  <si>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</si>
  <si>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</si>
  <si>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</si>
  <si>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</si>
  <si>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</si>
  <si>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</si>
  <si>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</si>
  <si>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</si>
  <si>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</si>
  <si>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</si>
  <si>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</si>
  <si>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</si>
  <si>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</si>
  <si>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</si>
  <si>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</si>
  <si>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</si>
  <si>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</si>
  <si>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</si>
  <si>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</si>
  <si>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</si>
  <si>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</si>
  <si>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</si>
  <si>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</si>
  <si>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</si>
  <si>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</si>
  <si>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</si>
  <si>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</si>
  <si>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</si>
  <si>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</si>
  <si>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</si>
  <si>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</si>
  <si>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</si>
  <si>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</si>
  <si>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</si>
  <si>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</si>
  <si>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</si>
  <si>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</si>
  <si>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</si>
  <si>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</si>
  <si>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</si>
  <si>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</si>
  <si>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</si>
  <si>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</si>
  <si>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</si>
  <si>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</si>
  <si>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</si>
  <si>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</si>
  <si>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</si>
  <si>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</si>
  <si>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</si>
  <si>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</si>
  <si>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</si>
  <si>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</si>
  <si>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</si>
  <si>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</si>
  <si>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</si>
  <si>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</si>
  <si>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</si>
  <si>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</si>
  <si>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</si>
  <si>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</si>
  <si>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</si>
  <si>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</si>
  <si>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</si>
  <si>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</si>
  <si>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</si>
  <si>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</si>
  <si>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</si>
  <si>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</si>
  <si>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</si>
  <si>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</si>
  <si>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</si>
  <si>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</si>
  <si>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</si>
  <si>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</si>
  <si>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</si>
  <si>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</si>
  <si>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</si>
  <si>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</si>
  <si>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</si>
  <si>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</si>
  <si>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</si>
  <si>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</si>
  <si>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</si>
  <si>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</si>
  <si>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</si>
  <si>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</si>
  <si>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</si>
  <si>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</si>
  <si>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</si>
  <si>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</si>
  <si>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</si>
  <si>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</si>
  <si>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</si>
  <si>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</si>
  <si>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</si>
  <si>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</si>
  <si>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</si>
  <si>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</si>
  <si>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</si>
  <si>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</si>
  <si>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</si>
  <si>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</si>
  <si>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</si>
  <si>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</si>
  <si>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</si>
  <si>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</si>
  <si>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</si>
  <si>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</si>
  <si>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</si>
  <si>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</si>
  <si>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</si>
  <si>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</si>
  <si>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</si>
  <si>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</si>
  <si>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</si>
  <si>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</si>
  <si>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</si>
  <si>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</si>
  <si>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</si>
  <si>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</si>
  <si>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</si>
  <si>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</si>
  <si>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</si>
  <si>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</si>
  <si>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</si>
  <si>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</si>
  <si>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</si>
  <si>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</si>
  <si>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</si>
  <si>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</si>
  <si>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</si>
  <si>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</si>
  <si>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</si>
  <si>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</si>
  <si>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</si>
  <si>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</si>
  <si>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</si>
  <si>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</si>
  <si>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</si>
  <si>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</si>
  <si>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</si>
  <si>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</si>
  <si>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</si>
  <si>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</si>
  <si>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</si>
  <si>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</si>
  <si>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</si>
  <si>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</si>
  <si>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</si>
  <si>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</si>
  <si>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</si>
  <si>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</si>
  <si>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</si>
  <si>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</si>
  <si>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</si>
  <si>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</si>
  <si>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</si>
  <si>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</si>
  <si>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</si>
  <si>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</si>
  <si>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</si>
  <si>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</si>
  <si>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</si>
  <si>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</si>
  <si>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</si>
  <si>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</si>
  <si>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</si>
  <si>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</si>
  <si>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</si>
  <si>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</si>
  <si>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</si>
  <si>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</si>
  <si>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</si>
  <si>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</si>
  <si>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</si>
  <si>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</si>
  <si>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</si>
  <si>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</si>
  <si>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</si>
  <si>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</si>
  <si>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</si>
  <si>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</si>
  <si>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</si>
  <si>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</si>
  <si>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</si>
  <si>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</si>
  <si>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</si>
  <si>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</si>
  <si>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</si>
  <si>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</si>
  <si>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</si>
  <si>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</si>
  <si>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</si>
  <si>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</si>
  <si>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</si>
  <si>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</si>
  <si>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</si>
  <si>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</si>
  <si>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</si>
  <si>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</si>
  <si>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</si>
  <si>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</si>
  <si>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</si>
  <si>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</si>
  <si>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</si>
  <si>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</si>
  <si>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</si>
  <si>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</si>
  <si>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</si>
  <si>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</si>
  <si>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</si>
  <si>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</si>
  <si>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</si>
  <si>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</si>
  <si>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</si>
  <si>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</si>
  <si>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</si>
  <si>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</si>
  <si>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</si>
  <si>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</si>
  <si>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</si>
  <si>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</si>
  <si>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</si>
  <si>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</si>
  <si>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</si>
  <si>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</si>
  <si>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</si>
  <si>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</si>
  <si>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</si>
  <si>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</si>
  <si>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</si>
  <si>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</si>
  <si>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</si>
  <si>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</si>
  <si>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</si>
  <si>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</si>
  <si>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</si>
  <si>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</si>
  <si>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</si>
  <si>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</si>
  <si>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</si>
  <si>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</si>
  <si>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</si>
  <si>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</si>
  <si>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</si>
  <si>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</si>
  <si>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</si>
  <si>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</si>
  <si>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</si>
  <si>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</si>
  <si>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</si>
  <si>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</si>
  <si>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</si>
  <si>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</si>
  <si>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</si>
  <si>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</si>
  <si>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</si>
  <si>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</si>
  <si>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</si>
  <si>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</si>
  <si>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</si>
  <si>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</si>
  <si>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</si>
  <si>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</si>
  <si>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</si>
  <si>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</si>
  <si>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</si>
  <si>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</si>
  <si>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</si>
  <si>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</si>
  <si>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</si>
  <si>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</si>
  <si>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</si>
  <si>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</si>
  <si>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</si>
  <si>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</si>
  <si>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</si>
  <si>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</si>
  <si>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</si>
  <si>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</si>
  <si>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</si>
  <si>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</si>
  <si>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</si>
  <si>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</si>
  <si>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</si>
  <si>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</si>
  <si>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</si>
  <si>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</si>
  <si>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</si>
  <si>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</si>
  <si>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</si>
  <si>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</si>
  <si>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</si>
  <si>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</si>
  <si>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</si>
  <si>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</si>
  <si>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</si>
  <si>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</si>
  <si>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</si>
  <si>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</si>
  <si>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</si>
  <si>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</si>
  <si>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</si>
  <si>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</si>
  <si>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</si>
  <si>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</si>
  <si>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</si>
  <si>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</si>
  <si>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</si>
  <si>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</si>
  <si>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</si>
  <si>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</si>
  <si>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</si>
  <si>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</si>
  <si>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</si>
  <si>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</si>
  <si>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</si>
  <si>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</si>
  <si>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</si>
  <si>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</si>
  <si>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</si>
  <si>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</si>
  <si>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</si>
  <si>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</si>
  <si>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</si>
  <si>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</si>
  <si>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</si>
  <si>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</si>
  <si>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</si>
  <si>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</si>
  <si>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</si>
  <si>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</si>
  <si>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</si>
  <si>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</si>
  <si>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</si>
  <si>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</si>
  <si>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</si>
  <si>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</si>
  <si>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</si>
  <si>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</si>
  <si>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</si>
  <si>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</si>
  <si>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</si>
  <si>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</si>
  <si>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</si>
  <si>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</si>
  <si>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</si>
  <si>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</si>
  <si>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</si>
  <si>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</si>
  <si>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</si>
  <si>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</si>
  <si>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</si>
  <si>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</si>
  <si>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</si>
  <si>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</si>
  <si>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</si>
  <si>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</si>
  <si>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</si>
  <si>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</si>
  <si>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</si>
  <si>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</si>
  <si>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</si>
  <si>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</si>
  <si>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</si>
  <si>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</si>
  <si>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</si>
  <si>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</si>
  <si>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</si>
  <si>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</si>
  <si>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</si>
  <si>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</si>
  <si>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</si>
  <si>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</si>
  <si>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</si>
  <si>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</si>
  <si>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</si>
  <si>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</si>
  <si>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</si>
  <si>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</si>
  <si>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</si>
  <si>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</si>
  <si>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</si>
  <si>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</si>
  <si>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</si>
  <si>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</si>
  <si>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</si>
  <si>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</si>
  <si>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</si>
  <si>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</si>
  <si>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</si>
  <si>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</si>
  <si>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</si>
  <si>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</si>
  <si>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</si>
  <si>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</si>
  <si>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</si>
  <si>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</si>
  <si>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</si>
  <si>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</si>
  <si>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</si>
  <si>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</si>
  <si>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</si>
  <si>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</si>
  <si>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</si>
  <si>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</si>
  <si>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</si>
  <si>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</si>
  <si>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</si>
  <si>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</si>
  <si>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</si>
  <si>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</si>
  <si>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</si>
  <si>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</si>
  <si>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</si>
  <si>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</si>
  <si>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</si>
  <si>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</si>
  <si>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</si>
  <si>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</si>
  <si>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</si>
  <si>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</si>
  <si>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</si>
  <si>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</si>
  <si>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</si>
  <si>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</si>
  <si>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</si>
  <si>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</si>
  <si>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</si>
  <si>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</si>
  <si>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</si>
  <si>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</si>
  <si>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</si>
  <si>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</si>
  <si>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</si>
  <si>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</si>
  <si>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</si>
  <si>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</si>
  <si>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</si>
  <si>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</si>
  <si>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</si>
  <si>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</si>
  <si>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</si>
  <si>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</si>
  <si>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</si>
  <si>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</si>
  <si>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</si>
  <si>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</si>
  <si>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</si>
  <si>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</si>
  <si>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</si>
  <si>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</si>
  <si>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</si>
  <si>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</si>
  <si>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</si>
  <si>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</si>
  <si>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</si>
  <si>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</si>
  <si>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</si>
  <si>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</si>
  <si>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</si>
  <si>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</si>
  <si>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</si>
  <si>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</si>
  <si>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</si>
  <si>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</si>
  <si>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</si>
  <si>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</si>
  <si>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</si>
  <si>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</si>
  <si>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</si>
  <si>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</si>
  <si>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</si>
  <si>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</si>
  <si>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</si>
  <si>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</si>
  <si>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</si>
  <si>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</si>
  <si>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</si>
  <si>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</si>
  <si>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</si>
  <si>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</si>
  <si>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</si>
  <si>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</si>
  <si>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</si>
  <si>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</si>
  <si>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</si>
  <si>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</si>
  <si>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</si>
  <si>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</si>
  <si>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</si>
  <si>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</si>
  <si>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</si>
  <si>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</si>
  <si>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</si>
  <si>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</si>
  <si>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</si>
  <si>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</si>
  <si>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</si>
  <si>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</si>
  <si>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</si>
  <si>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</si>
  <si>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</si>
  <si>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</si>
  <si>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</si>
  <si>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</si>
  <si>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</si>
  <si>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</si>
  <si>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</si>
  <si>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</si>
  <si>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</si>
  <si>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</si>
  <si>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</si>
  <si>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</si>
  <si>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</si>
  <si>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</si>
  <si>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</si>
  <si>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</si>
  <si>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</si>
  <si>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</si>
  <si>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</si>
  <si>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</si>
  <si>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</si>
  <si>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</si>
  <si>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</si>
  <si>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</si>
  <si>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</si>
  <si>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</si>
  <si>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</si>
  <si>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</si>
  <si>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</si>
  <si>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</si>
  <si>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</si>
  <si>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</si>
  <si>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</si>
  <si>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</si>
  <si>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</si>
  <si>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</si>
  <si>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</si>
  <si>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</si>
  <si>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</si>
  <si>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</si>
  <si>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</si>
  <si>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</si>
  <si>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</si>
  <si>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</si>
  <si>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</si>
  <si>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</si>
  <si>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</si>
  <si>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</si>
  <si>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</si>
  <si>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</si>
  <si>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</si>
  <si>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</si>
  <si>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</si>
  <si>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</si>
  <si>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</si>
  <si>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</si>
  <si>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</si>
  <si>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</si>
  <si>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</si>
  <si>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</si>
  <si>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</si>
  <si>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</si>
  <si>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</si>
  <si>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</si>
  <si>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</si>
  <si>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</si>
  <si>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</si>
  <si>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</si>
  <si>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</si>
  <si>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</si>
  <si>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</si>
  <si>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</si>
  <si>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</si>
  <si>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</si>
  <si>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</si>
  <si>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</si>
  <si>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</si>
  <si>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</si>
  <si>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</si>
  <si>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</si>
  <si>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</si>
  <si>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</si>
  <si>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</si>
  <si>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</si>
  <si>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</si>
  <si>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</si>
  <si>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</si>
  <si>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</si>
  <si>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</si>
  <si>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</si>
  <si>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</si>
  <si>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</si>
  <si>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</si>
  <si>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</si>
  <si>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</si>
  <si>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</si>
  <si>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</si>
  <si>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</si>
  <si>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</si>
  <si>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</si>
  <si>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</si>
  <si>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</si>
  <si>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</si>
  <si>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</si>
  <si>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</si>
  <si>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</si>
  <si>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</si>
  <si>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</si>
  <si>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</si>
  <si>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</si>
  <si>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</si>
  <si>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</si>
  <si>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</si>
  <si>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</si>
  <si>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</si>
  <si>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</si>
  <si>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</si>
  <si>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</si>
  <si>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</si>
  <si>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</si>
  <si>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</si>
  <si>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</si>
  <si>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</si>
  <si>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</si>
  <si>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</si>
  <si>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</si>
  <si>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</si>
  <si>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</si>
  <si>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</si>
  <si>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</si>
  <si>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</si>
  <si>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</si>
  <si>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</si>
  <si>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</si>
  <si>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</si>
  <si>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</si>
  <si>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</si>
  <si>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</si>
  <si>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</si>
  <si>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</si>
  <si>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</si>
  <si>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</si>
  <si>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</si>
  <si>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</si>
  <si>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</si>
  <si>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</si>
  <si>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</si>
  <si>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</si>
  <si>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</si>
  <si>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</si>
  <si>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</si>
  <si>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</si>
  <si>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</si>
  <si>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</si>
  <si>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</si>
  <si>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</si>
  <si>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</si>
  <si>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</si>
  <si>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</si>
  <si>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</si>
  <si>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</si>
  <si>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</si>
  <si>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</si>
  <si>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</si>
  <si>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</si>
  <si>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</si>
  <si>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</si>
  <si>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</si>
  <si>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</si>
  <si>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</si>
  <si>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</si>
  <si>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</si>
  <si>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</si>
  <si>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</si>
  <si>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</si>
  <si>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</si>
  <si>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</si>
  <si>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</si>
  <si>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</si>
  <si>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</si>
  <si>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</si>
  <si>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</si>
  <si>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</si>
  <si>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</si>
  <si>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</si>
  <si>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</si>
  <si>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</si>
  <si>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</si>
  <si>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</si>
  <si>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</si>
  <si>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</si>
  <si>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</si>
  <si>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</si>
  <si>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</si>
  <si>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</si>
  <si>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</si>
  <si>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</si>
  <si>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</si>
  <si>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</si>
  <si>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</si>
  <si>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</si>
  <si>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</si>
  <si>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</si>
  <si>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</si>
  <si>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</si>
  <si>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</si>
  <si>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</si>
  <si>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</si>
  <si>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</si>
  <si>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</si>
  <si>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</si>
  <si>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</si>
  <si>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</si>
  <si>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</si>
  <si>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</si>
  <si>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</si>
  <si>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</si>
  <si>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</si>
  <si>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</si>
  <si>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</si>
  <si>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</si>
  <si>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</si>
  <si>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</si>
  <si>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</si>
  <si>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</si>
  <si>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</si>
  <si>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</si>
  <si>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</si>
  <si>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</si>
  <si>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</si>
  <si>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</si>
  <si>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</si>
  <si>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</si>
  <si>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</si>
  <si>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</si>
  <si>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</si>
  <si>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</si>
  <si>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</si>
  <si>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</si>
  <si>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</si>
  <si>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</si>
  <si>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</si>
  <si>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</si>
  <si>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</si>
  <si>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</si>
  <si>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</si>
  <si>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</si>
  <si>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</si>
  <si>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</si>
  <si>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</si>
  <si>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</si>
  <si>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</si>
  <si>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</si>
  <si>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</si>
  <si>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</si>
  <si>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</si>
  <si>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</si>
  <si>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</si>
  <si>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</si>
  <si>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</si>
  <si>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</si>
  <si>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</si>
  <si>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</si>
  <si>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</si>
  <si>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</si>
  <si>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</si>
  <si>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</si>
  <si>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</si>
  <si>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</si>
  <si>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</si>
  <si>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</si>
  <si>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</si>
  <si>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</si>
  <si>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</si>
  <si>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</si>
  <si>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</si>
  <si>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</si>
  <si>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</si>
  <si>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</si>
  <si>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</si>
  <si>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</si>
  <si>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</si>
  <si>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</si>
  <si>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</si>
  <si>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</si>
  <si>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</si>
  <si>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</si>
  <si>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</si>
  <si>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</si>
  <si>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</si>
  <si>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</si>
  <si>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</si>
  <si>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</si>
  <si>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</si>
  <si>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</si>
  <si>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</si>
  <si>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</si>
  <si>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</si>
  <si>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</si>
  <si>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</si>
  <si>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</si>
  <si>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</si>
  <si>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</si>
  <si>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</si>
  <si>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</si>
  <si>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</si>
  <si>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</si>
  <si>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</si>
  <si>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</si>
  <si>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</si>
  <si>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</si>
  <si>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</si>
  <si>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</si>
  <si>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</si>
  <si>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7153</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</si>
  <si>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</si>
  <si>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</si>
  <si>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</si>
  <si>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</si>
  <si>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</si>
  <si>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</si>
  <si>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</si>
  <si>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</si>
  <si>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</si>
  <si>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</si>
  <si>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</si>
  <si>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</si>
  <si>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</si>
  <si>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</si>
  <si>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</si>
  <si>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</si>
  <si>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</si>
  <si>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</si>
  <si>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</si>
  <si>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</si>
  <si>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</si>
  <si>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</si>
  <si>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</si>
  <si>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</si>
  <si>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</si>
  <si>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</si>
  <si>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</si>
  <si>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</si>
  <si>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</si>
  <si>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</si>
  <si>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</si>
  <si>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</si>
  <si>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</si>
  <si>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</si>
  <si>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</si>
  <si>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</si>
  <si>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</si>
  <si>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</si>
  <si>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</si>
  <si>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</si>
  <si>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</si>
  <si>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</si>
  <si>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</si>
  <si>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</si>
  <si>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</si>
  <si>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</si>
  <si>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</si>
  <si>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</si>
  <si>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</si>
  <si>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</si>
  <si>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</si>
  <si>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</si>
  <si>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</si>
  <si>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</si>
  <si>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</si>
  <si>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</si>
  <si>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</si>
  <si>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</si>
  <si>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</si>
  <si>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</si>
  <si>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</si>
  <si>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</si>
  <si>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</si>
  <si>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</si>
  <si>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</si>
  <si>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</si>
  <si>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</si>
  <si>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</si>
  <si>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</si>
  <si>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</si>
  <si>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</si>
  <si>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</si>
  <si>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</si>
  <si>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</si>
  <si>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</si>
  <si>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</si>
  <si>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</si>
  <si>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</si>
  <si>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</si>
  <si>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</si>
  <si>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</si>
  <si>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</si>
  <si>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</si>
  <si>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</si>
  <si>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</si>
  <si>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</si>
  <si>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</si>
  <si>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</si>
  <si>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</si>
  <si>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</si>
  <si>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</si>
  <si>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</si>
  <si>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</si>
  <si>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</si>
  <si>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</si>
  <si>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</si>
  <si>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</si>
  <si>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</si>
  <si>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</si>
  <si>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</si>
  <si>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</si>
  <si>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</si>
  <si>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</si>
  <si>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</si>
  <si>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</si>
  <si>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</si>
  <si>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</si>
  <si>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</si>
  <si>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</si>
  <si>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</si>
  <si>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</si>
  <si>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</si>
  <si>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</si>
  <si>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</si>
  <si>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</si>
  <si>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</si>
  <si>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</si>
  <si>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</si>
  <si>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</si>
  <si>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</si>
  <si>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</si>
  <si>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</si>
  <si>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</si>
  <si>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</si>
  <si>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</si>
  <si>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</si>
  <si>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</si>
  <si>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</si>
  <si>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</si>
  <si>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</si>
  <si>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</si>
  <si>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</si>
  <si>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</si>
  <si>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</si>
  <si>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</si>
  <si>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</si>
  <si>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</si>
  <si>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</si>
  <si>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</si>
  <si>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</si>
  <si>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</si>
  <si>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</si>
  <si>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</si>
  <si>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</si>
  <si>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</si>
  <si>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</si>
  <si>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</si>
  <si>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</si>
  <si>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</si>
  <si>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</si>
  <si>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</si>
  <si>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</si>
  <si>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</si>
  <si>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</si>
  <si>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</si>
  <si>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</si>
  <si>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</si>
  <si>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</si>
  <si>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</si>
  <si>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</si>
  <si>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</si>
  <si>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</si>
  <si>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</si>
  <si>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</si>
  <si>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</si>
  <si>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</si>
  <si>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</si>
  <si>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</si>
  <si>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</si>
  <si>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</si>
  <si>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</si>
  <si>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</si>
  <si>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</si>
  <si>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</si>
  <si>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</si>
  <si>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</si>
  <si>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</si>
  <si>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</si>
  <si>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</si>
  <si>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</si>
  <si>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</si>
  <si>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</si>
  <si>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</si>
  <si>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</si>
  <si>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</si>
  <si>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</si>
  <si>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</si>
  <si>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</si>
  <si>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</si>
  <si>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</si>
  <si>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</si>
  <si>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</si>
  <si>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</si>
  <si>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</si>
  <si>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</si>
  <si>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</si>
  <si>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</si>
  <si>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</si>
  <si>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</si>
  <si>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</si>
  <si>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</si>
  <si>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</si>
  <si>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</si>
  <si>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</si>
  <si>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</si>
  <si>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</si>
  <si>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</si>
  <si>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</si>
  <si>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</si>
  <si>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</si>
  <si>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</si>
  <si>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</si>
  <si>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</si>
  <si>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</si>
  <si>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</si>
  <si>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</si>
  <si>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</si>
  <si>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</si>
  <si>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</si>
  <si>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</si>
  <si>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</si>
  <si>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</si>
  <si>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</si>
  <si>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</si>
  <si>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</si>
  <si>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</si>
  <si>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</si>
  <si>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</si>
  <si>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</si>
  <si>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</si>
  <si>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</si>
  <si>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</si>
  <si>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</si>
  <si>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</si>
  <si>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</si>
  <si>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</si>
  <si>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</si>
  <si>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</si>
  <si>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</si>
  <si>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</si>
  <si>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</si>
  <si>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</si>
  <si>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</si>
  <si>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</si>
  <si>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</si>
  <si>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</si>
  <si>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</si>
  <si>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</si>
  <si>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</si>
  <si>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</si>
  <si>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</si>
  <si>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</si>
  <si>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</si>
  <si>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</si>
  <si>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</si>
  <si>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</si>
  <si>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</si>
  <si>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</si>
  <si>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</si>
  <si>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</si>
  <si>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</si>
  <si>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</si>
  <si>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</si>
  <si>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</si>
  <si>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</si>
  <si>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</si>
  <si>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</si>
  <si>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</si>
  <si>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</si>
  <si>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</si>
  <si>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</si>
  <si>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</si>
  <si>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</si>
  <si>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</si>
  <si>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</si>
  <si>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</si>
  <si>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</si>
  <si>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</si>
  <si>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</si>
  <si>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</si>
  <si>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</si>
  <si>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</si>
  <si>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</si>
  <si>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</si>
  <si>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</si>
  <si>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</si>
  <si>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</si>
  <si>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</si>
  <si>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</si>
  <si>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</si>
  <si>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</si>
  <si>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</si>
  <si>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</si>
  <si>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</si>
  <si>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</si>
  <si>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</si>
  <si>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</si>
  <si>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</si>
  <si>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</si>
  <si>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</si>
  <si>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</si>
  <si>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</si>
  <si>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</si>
  <si>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</si>
  <si>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</si>
  <si>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</si>
  <si>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</si>
  <si>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</si>
  <si>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</si>
  <si>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</si>
  <si>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</si>
  <si>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</si>
  <si>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</si>
  <si>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</si>
  <si>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</si>
  <si>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</si>
  <si>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</si>
  <si>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</si>
  <si>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</si>
  <si>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</si>
  <si>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</si>
  <si>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</si>
  <si>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</si>
  <si>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</si>
  <si>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</si>
  <si>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</si>
  <si>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</si>
  <si>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</si>
  <si>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</si>
  <si>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</si>
  <si>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</si>
  <si>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</si>
  <si>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</si>
  <si>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</si>
  <si>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</si>
  <si>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</si>
  <si>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</si>
  <si>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</si>
  <si>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</si>
  <si>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</si>
  <si>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</si>
  <si>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</si>
  <si>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</si>
  <si>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</si>
  <si>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</si>
  <si>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</si>
  <si>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</si>
  <si>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</si>
  <si>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</si>
  <si>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</si>
  <si>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</si>
  <si>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</si>
  <si>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</si>
  <si>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</si>
  <si>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</si>
  <si>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</si>
  <si>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</si>
  <si>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</si>
  <si>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</si>
  <si>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</si>
  <si>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</si>
  <si>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</si>
  <si>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</si>
  <si>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</si>
  <si>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</si>
  <si>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</si>
  <si>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</si>
  <si>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</si>
  <si>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</si>
  <si>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</si>
  <si>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</si>
  <si>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</si>
  <si>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</si>
  <si>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</si>
  <si>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</si>
  <si>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</si>
  <si>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</si>
  <si>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</si>
  <si>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</si>
  <si>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</si>
  <si>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</si>
  <si>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</si>
  <si>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</si>
  <si>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</si>
  <si>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</si>
  <si>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</si>
  <si>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</si>
  <si>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</si>
  <si>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</si>
  <si>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</si>
  <si>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</si>
  <si>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</si>
  <si>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</si>
  <si>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</si>
  <si>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</si>
  <si>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</si>
  <si>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</si>
  <si>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</si>
  <si>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</si>
  <si>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</si>
  <si>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</si>
  <si>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</si>
  <si>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</si>
  <si>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</si>
  <si>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</si>
  <si>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</si>
  <si>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</si>
  <si>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</si>
  <si>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</si>
  <si>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</si>
  <si>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</si>
  <si>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</si>
  <si>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</si>
  <si>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</si>
  <si>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</si>
  <si>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</si>
  <si>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</si>
  <si>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</si>
  <si>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</si>
  <si>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</si>
  <si>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</si>
  <si>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</si>
  <si>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</si>
  <si>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</si>
  <si>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</si>
  <si>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</si>
  <si>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</si>
  <si>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</si>
  <si>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</si>
  <si>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</si>
  <si>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</si>
  <si>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</si>
  <si>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</si>
  <si>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</si>
  <si>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</si>
  <si>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</si>
  <si>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</si>
  <si>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</si>
  <si>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</si>
  <si>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</si>
  <si>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</si>
  <si>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</si>
  <si>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</si>
  <si>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</si>
  <si>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</si>
  <si>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</si>
  <si>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</si>
  <si>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</si>
  <si>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</si>
  <si>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</si>
  <si>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</si>
  <si>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</si>
  <si>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</si>
  <si>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</si>
  <si>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</si>
  <si>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</si>
  <si>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</si>
  <si>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</si>
  <si>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</si>
  <si>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</si>
  <si>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</si>
  <si>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</si>
  <si>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</si>
  <si>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</si>
  <si>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</si>
  <si>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</si>
  <si>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</si>
  <si>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</si>
  <si>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</si>
  <si>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</si>
  <si>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</si>
  <si>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</si>
  <si>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</si>
  <si>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</si>
  <si>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</si>
  <si>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</si>
  <si>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</si>
  <si>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</si>
  <si>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</si>
  <si>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</si>
  <si>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</si>
  <si>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</si>
  <si>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</si>
  <si>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</si>
  <si>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</si>
  <si>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</si>
  <si>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</si>
  <si>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</si>
  <si>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</si>
  <si>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</si>
  <si>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</si>
  <si>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</si>
  <si>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</si>
  <si>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</si>
  <si>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</si>
  <si>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</si>
  <si>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</si>
  <si>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</si>
  <si>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</si>
  <si>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</si>
  <si>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</si>
  <si>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</si>
  <si>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</si>
  <si>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</si>
  <si>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</si>
  <si>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</si>
  <si>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</si>
  <si>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</si>
  <si>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</si>
  <si>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</si>
  <si>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</si>
  <si>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</si>
  <si>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</si>
  <si>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</si>
  <si>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</si>
  <si>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</si>
  <si>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</si>
  <si>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</si>
  <si>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</si>
  <si>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</si>
  <si>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</si>
  <si>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</si>
  <si>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</si>
  <si>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</si>
  <si>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</si>
  <si>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</si>
  <si>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</si>
  <si>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</si>
  <si>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</si>
  <si>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</si>
  <si>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</si>
  <si>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</si>
  <si>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</si>
  <si>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</si>
  <si>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</si>
  <si>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</si>
  <si>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</si>
  <si>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</si>
  <si>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</si>
  <si>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</si>
  <si>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</si>
  <si>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</si>
  <si>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</si>
  <si>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</si>
  <si>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</si>
  <si>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</si>
  <si>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</si>
  <si>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</si>
  <si>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</si>
  <si>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</si>
  <si>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</si>
  <si>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</si>
  <si>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</si>
  <si>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</si>
  <si>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</si>
  <si>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</si>
  <si>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</si>
  <si>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</si>
  <si>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</si>
  <si>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</si>
  <si>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</si>
  <si>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</si>
  <si>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</si>
  <si>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</si>
  <si>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</si>
  <si>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</si>
  <si>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</si>
  <si>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</si>
  <si>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</si>
  <si>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</si>
  <si>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</si>
  <si>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</si>
  <si>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</si>
  <si>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</si>
  <si>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</si>
  <si>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</si>
  <si>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</si>
  <si>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</si>
  <si>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</si>
  <si>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</si>
  <si>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</si>
  <si>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</si>
  <si>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</si>
  <si>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</si>
  <si>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</si>
  <si>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</si>
  <si>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</si>
  <si>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</si>
  <si>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</si>
  <si>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</si>
  <si>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</si>
  <si>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</si>
  <si>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</si>
  <si>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</si>
  <si>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</si>
  <si>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</si>
  <si>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</si>
  <si>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</si>
  <si>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</si>
  <si>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</si>
  <si>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</si>
  <si>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</si>
  <si>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</si>
  <si>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</si>
  <si>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</si>
  <si>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</si>
  <si>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</si>
  <si>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</si>
  <si>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</si>
  <si>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</si>
  <si>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</si>
  <si>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</si>
  <si>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</si>
  <si>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</si>
  <si>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</si>
  <si>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</si>
  <si>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</si>
  <si>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</si>
  <si>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</si>
  <si>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</si>
  <si>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</si>
  <si>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</si>
  <si>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</si>
  <si>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</si>
  <si>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</si>
  <si>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</si>
  <si>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</si>
  <si>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</si>
  <si>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</si>
  <si>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</si>
  <si>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</si>
  <si>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</si>
  <si>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</si>
  <si>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</si>
  <si>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</si>
  <si>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</si>
  <si>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</si>
  <si>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</si>
  <si>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</si>
  <si>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</si>
  <si>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</si>
  <si>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</si>
  <si>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</si>
  <si>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</si>
  <si>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</si>
  <si>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</si>
  <si>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</si>
  <si>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</si>
  <si>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</si>
  <si>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</si>
  <si>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</si>
  <si>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</si>
  <si>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</si>
  <si>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</si>
  <si>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</si>
  <si>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</si>
  <si>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</si>
  <si>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</si>
  <si>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</si>
  <si>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</si>
  <si>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</si>
  <si>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</si>
  <si>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</si>
  <si>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</si>
  <si>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</si>
  <si>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</si>
  <si>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</si>
  <si>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</si>
  <si>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</si>
  <si>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</si>
  <si>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</si>
  <si>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</si>
  <si>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</si>
  <si>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</si>
  <si>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</si>
  <si>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</si>
  <si>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</si>
  <si>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</si>
  <si>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</si>
  <si>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</si>
  <si>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</si>
  <si>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</si>
  <si>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</si>
  <si>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</si>
  <si>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</si>
  <si>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</si>
  <si>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</si>
  <si>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</si>
  <si>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</si>
  <si>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</si>
  <si>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</si>
  <si>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</si>
  <si>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</si>
  <si>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</si>
  <si>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</si>
  <si>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</si>
  <si>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</si>
  <si>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</si>
  <si>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</si>
  <si>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</si>
  <si>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</si>
  <si>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</si>
  <si>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</si>
  <si>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</si>
  <si>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</si>
  <si>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</si>
  <si>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</si>
  <si>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</si>
  <si>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</si>
  <si>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</si>
  <si>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</si>
  <si>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</si>
  <si>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</si>
  <si>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</si>
  <si>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</si>
  <si>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</si>
  <si>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</si>
  <si>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</si>
  <si>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</si>
  <si>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</si>
  <si>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</si>
  <si>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</si>
  <si>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</si>
  <si>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</si>
  <si>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</si>
  <si>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</si>
  <si>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</si>
  <si>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</si>
  <si>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</si>
  <si>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</si>
  <si>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</si>
  <si>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</si>
  <si>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</si>
  <si>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</si>
  <si>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</si>
  <si>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</si>
  <si>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</si>
  <si>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</si>
  <si>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</si>
  <si>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</si>
  <si>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</si>
  <si>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</si>
  <si>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</si>
  <si>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</si>
  <si>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</si>
  <si>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</si>
  <si>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</si>
  <si>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</si>
  <si>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</si>
  <si>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</si>
  <si>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</si>
  <si>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</si>
  <si>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</si>
  <si>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</si>
  <si>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</si>
  <si>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</si>
  <si>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</si>
  <si>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</si>
  <si>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</si>
  <si>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</si>
  <si>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</si>
  <si>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</si>
  <si>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</si>
  <si>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</si>
  <si>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</si>
  <si>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</si>
  <si>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</si>
  <si>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</si>
  <si>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</si>
  <si>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</si>
  <si>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</si>
  <si>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</si>
  <si>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</si>
  <si>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</si>
  <si>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</si>
  <si>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</si>
  <si>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</si>
  <si>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</si>
  <si>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</si>
  <si>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</si>
  <si>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</si>
  <si>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</si>
  <si>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</si>
  <si>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</si>
  <si>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</si>
  <si>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</si>
  <si>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</si>
  <si>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</si>
  <si>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</si>
  <si>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</si>
  <si>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</si>
  <si>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</si>
  <si>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</si>
  <si>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</si>
  <si>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</si>
  <si>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</si>
  <si>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</si>
  <si>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</si>
  <si>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</si>
  <si>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</si>
  <si>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</si>
  <si>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</si>
  <si>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</si>
  <si>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</si>
  <si>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</si>
  <si>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</si>
  <si>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</si>
  <si>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</si>
  <si>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</si>
  <si>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</si>
  <si>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</si>
  <si>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</si>
  <si>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</si>
  <si>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</si>
  <si>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</si>
  <si>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</si>
  <si>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</si>
  <si>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</si>
  <si>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</si>
  <si>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</si>
  <si>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</si>
  <si>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</si>
  <si>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</si>
  <si>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</si>
  <si>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</si>
  <si>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</si>
  <si>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</si>
  <si>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</si>
  <si>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</si>
  <si>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</si>
  <si>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</si>
  <si>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</si>
  <si>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</si>
  <si>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</si>
  <si>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</si>
  <si>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</si>
  <si>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</si>
  <si>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</si>
  <si>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</si>
  <si>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</si>
  <si>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</si>
  <si>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</si>
  <si>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</si>
  <si>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</si>
  <si>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</si>
  <si>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</si>
  <si>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</si>
  <si>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</si>
  <si>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</si>
  <si>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</si>
  <si>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</si>
  <si>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</si>
  <si>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</si>
  <si>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</si>
  <si>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</si>
  <si>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</si>
  <si>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</si>
  <si>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</si>
  <si>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</si>
  <si>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</si>
  <si>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</si>
  <si>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</si>
  <si>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</si>
  <si>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</si>
  <si>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</si>
  <si>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</si>
  <si>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</si>
  <si>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</si>
  <si>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</si>
  <si>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</si>
  <si>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</si>
  <si>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</si>
  <si>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</si>
  <si>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</si>
  <si>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</si>
  <si>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</si>
  <si>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</si>
  <si>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</si>
  <si>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</si>
  <si>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</si>
  <si>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</si>
  <si>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</si>
  <si>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</si>
  <si>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</si>
  <si>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</si>
  <si>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</si>
  <si>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</si>
  <si>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</si>
  <si>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</si>
  <si>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</si>
  <si>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</si>
  <si>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</si>
  <si>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</si>
  <si>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</si>
  <si>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</si>
  <si>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</si>
  <si>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</si>
  <si>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</si>
  <si>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</si>
  <si>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</si>
  <si>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</si>
  <si>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</si>
  <si>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</si>
  <si>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</si>
  <si>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</si>
  <si>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</si>
  <si>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</si>
  <si>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</si>
  <si>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</si>
  <si>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</si>
  <si>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</si>
  <si>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</si>
  <si>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</si>
  <si>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</si>
  <si>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</si>
  <si>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</si>
  <si>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</si>
  <si>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</si>
  <si>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</si>
  <si>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</si>
  <si>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</si>
  <si>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</si>
  <si>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</si>
  <si>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</si>
  <si>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</si>
  <si>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</si>
  <si>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</si>
  <si>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</si>
  <si>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</si>
  <si>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</si>
  <si>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</si>
  <si>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</si>
  <si>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</si>
  <si>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</si>
  <si>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</si>
  <si>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</si>
  <si>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</si>
  <si>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</si>
  <si>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</si>
  <si>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</si>
  <si>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</si>
  <si>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</si>
  <si>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</si>
  <si>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</si>
  <si>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</si>
  <si>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</si>
  <si>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</si>
  <si>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</si>
  <si>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</si>
  <si>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</si>
  <si>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</si>
  <si>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</si>
  <si>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</si>
  <si>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</si>
  <si>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</si>
  <si>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</si>
  <si>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</si>
  <si>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</si>
  <si>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</si>
  <si>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</si>
  <si>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</si>
  <si>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</si>
  <si>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</si>
  <si>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</si>
  <si>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</si>
  <si>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</si>
  <si>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</si>
  <si>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</si>
  <si>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</si>
  <si>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</si>
  <si>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</si>
  <si>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</si>
  <si>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</si>
  <si>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</si>
  <si>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</si>
  <si>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</si>
  <si>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</si>
  <si>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</si>
  <si>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</si>
  <si>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</si>
  <si>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</si>
  <si>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</si>
  <si>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</si>
  <si>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</si>
  <si>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</si>
  <si>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</si>
  <si>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</si>
  <si>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</si>
  <si>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</si>
  <si>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</si>
  <si>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</si>
  <si>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</si>
  <si>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</si>
  <si>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</si>
  <si>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</si>
  <si>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</si>
  <si>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</si>
  <si>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</si>
  <si>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</si>
  <si>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</si>
  <si>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</si>
  <si>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</si>
  <si>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</si>
  <si>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</si>
  <si>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</si>
  <si>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</si>
  <si>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</si>
  <si>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</si>
  <si>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</si>
  <si>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</si>
  <si>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</si>
  <si>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</si>
  <si>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</si>
  <si>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</si>
  <si>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</si>
  <si>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</si>
  <si>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</si>
  <si>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</si>
  <si>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</si>
  <si>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</si>
  <si>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</si>
  <si>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</si>
  <si>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</si>
  <si>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</si>
  <si>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</si>
  <si>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</si>
  <si>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</si>
  <si>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</si>
  <si>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</si>
  <si>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</si>
  <si>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</si>
  <si>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</si>
  <si>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</si>
  <si>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</si>
  <si>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</si>
  <si>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</si>
  <si>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</si>
  <si>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</si>
  <si>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</si>
  <si>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</si>
  <si>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</si>
  <si>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</si>
  <si>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</si>
  <si>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</si>
  <si>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</si>
  <si>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</si>
  <si>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</si>
  <si>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</si>
  <si>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</si>
  <si>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</si>
  <si>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</si>
  <si>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</si>
  <si>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</si>
  <si>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</si>
  <si>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</si>
  <si>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</si>
  <si>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</si>
  <si>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</si>
  <si>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</si>
  <si>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</si>
  <si>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</si>
  <si>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</si>
  <si>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</si>
  <si>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</si>
  <si>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</si>
  <si>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</si>
  <si>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</si>
  <si>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</si>
  <si>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</si>
  <si>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</si>
  <si>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</si>
  <si>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</si>
  <si>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</si>
  <si>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</si>
  <si>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</si>
  <si>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</si>
  <si>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</si>
  <si>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</si>
  <si>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</si>
  <si>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</si>
  <si>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</si>
  <si>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</si>
  <si>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</si>
  <si>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</si>
  <si>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</si>
  <si>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</si>
  <si>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</si>
  <si>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</si>
  <si>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</si>
  <si>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</si>
  <si>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</si>
  <si>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</si>
  <si>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</si>
  <si>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</si>
  <si>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</si>
  <si>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</si>
  <si>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</si>
  <si>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</si>
  <si>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</si>
  <si>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</si>
  <si>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</si>
  <si>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</si>
  <si>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</si>
  <si>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</si>
  <si>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</si>
  <si>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</si>
  <si>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</si>
  <si>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</si>
  <si>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</si>
  <si>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</si>
  <si>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</si>
  <si>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</si>
  <si>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</si>
  <si>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</si>
  <si>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</si>
  <si>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</si>
  <si>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</si>
  <si>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</si>
  <si>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</si>
  <si>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</si>
  <si>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</si>
  <si>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</si>
  <si>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</si>
  <si>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</si>
  <si>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</si>
  <si>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</si>
  <si>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</si>
  <si>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</si>
  <si>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</si>
  <si>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</si>
  <si>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</si>
  <si>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</si>
  <si>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</si>
  <si>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</si>
  <si>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</si>
  <si>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</si>
  <si>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</si>
  <si>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</si>
  <si>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</si>
  <si>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</si>
  <si>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</si>
  <si>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</si>
  <si>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</si>
  <si>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</si>
  <si>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</si>
  <si>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</si>
  <si>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</si>
  <si>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</si>
  <si>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</si>
  <si>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</si>
  <si>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</si>
  <si>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</si>
  <si>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</si>
  <si>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</si>
  <si>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</si>
  <si>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</si>
  <si>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</si>
  <si>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</si>
  <si>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</si>
  <si>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</si>
  <si>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</si>
  <si>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</si>
  <si>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</si>
  <si>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</si>
  <si>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</si>
  <si>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</si>
  <si>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</si>
  <si>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</si>
  <si>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</si>
  <si>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</si>
  <si>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</si>
  <si>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</si>
  <si>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</si>
  <si>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</si>
  <si>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</si>
  <si>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</si>
  <si>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</si>
  <si>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</si>
  <si>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</si>
  <si>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</si>
  <si>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</si>
  <si>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</si>
  <si>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</si>
  <si>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</si>
  <si>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</si>
  <si>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</si>
  <si>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</si>
  <si>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</si>
  <si>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</si>
  <si>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</si>
  <si>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</si>
  <si>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</si>
  <si>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</si>
  <si>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</si>
  <si>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</si>
  <si>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</si>
  <si>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</si>
  <si>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</si>
  <si>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</si>
  <si>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</si>
  <si>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</si>
  <si>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</si>
  <si>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</si>
  <si>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</si>
  <si>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</si>
  <si>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</si>
  <si>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</si>
  <si>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</si>
  <si>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</si>
  <si>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</si>
  <si>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</si>
  <si>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</si>
  <si>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</si>
  <si>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</si>
  <si>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</si>
  <si>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</si>
  <si>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</si>
  <si>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</si>
  <si>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</si>
  <si>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</si>
  <si>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</si>
  <si>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</si>
  <si>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</si>
  <si>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</si>
  <si>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</si>
  <si>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</si>
  <si>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</si>
  <si>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</si>
  <si>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</si>
  <si>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</si>
  <si>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</si>
  <si>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</si>
  <si>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</si>
  <si>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</si>
  <si>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</si>
  <si>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</si>
  <si>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</si>
  <si>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</si>
  <si>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</si>
  <si>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</si>
  <si>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</si>
  <si>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</si>
  <si>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</si>
  <si>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</si>
  <si>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</si>
  <si>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</si>
  <si>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</si>
  <si>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</si>
  <si>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</si>
  <si>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</si>
  <si>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</si>
  <si>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</si>
  <si>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</si>
  <si>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</si>
  <si>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</si>
  <si>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</si>
  <si>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</si>
  <si>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</si>
  <si>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</si>
  <si>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</si>
  <si>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</si>
  <si>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</si>
  <si>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</si>
  <si>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</si>
  <si>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</si>
  <si>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</si>
  <si>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</si>
  <si>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</si>
  <si>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</si>
  <si>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</si>
  <si>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</si>
  <si>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</si>
  <si>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</si>
  <si>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</si>
  <si>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</si>
  <si>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</si>
  <si>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</si>
  <si>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</si>
  <si>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</si>
  <si>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</si>
  <si>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</si>
  <si>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</si>
  <si>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</si>
  <si>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</si>
  <si>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</si>
  <si>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</si>
  <si>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</si>
  <si>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</si>
  <si>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</si>
  <si>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</si>
  <si>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</si>
  <si>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</si>
  <si>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</si>
  <si>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</si>
  <si>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</si>
  <si>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</si>
  <si>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</si>
  <si>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</si>
  <si>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</si>
  <si>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</si>
  <si>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</si>
  <si>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</si>
  <si>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</si>
  <si>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</si>
  <si>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</si>
  <si>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</si>
  <si>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</si>
  <si>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</si>
  <si>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</si>
  <si>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</si>
  <si>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</si>
  <si>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</si>
  <si>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</si>
  <si>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</si>
  <si>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</si>
  <si>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</si>
  <si>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</si>
  <si>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</si>
  <si>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</si>
  <si>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</si>
  <si>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</si>
  <si>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</si>
  <si>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</si>
  <si>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</si>
  <si>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</si>
  <si>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</si>
  <si>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</si>
  <si>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</si>
  <si>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</si>
  <si>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</si>
  <si>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</si>
  <si>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</si>
  <si>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</si>
  <si>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</si>
  <si>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</si>
  <si>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</si>
  <si>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</si>
  <si>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</si>
  <si>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</si>
  <si>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</si>
  <si>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</si>
  <si>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</si>
  <si>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</si>
  <si>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</si>
  <si>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</si>
  <si>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</si>
  <si>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</si>
  <si>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</si>
  <si>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</si>
  <si>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</si>
  <si>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</si>
  <si>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</si>
  <si>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</si>
  <si>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</si>
  <si>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</si>
  <si>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</si>
  <si>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</si>
  <si>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</si>
  <si>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</si>
  <si>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</si>
  <si>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</si>
  <si>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</si>
  <si>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</si>
  <si>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</si>
  <si>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</si>
  <si>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</si>
  <si>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</si>
  <si>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</si>
  <si>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</si>
  <si>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</si>
  <si>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</si>
  <si>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</si>
  <si>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</si>
  <si>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</si>
  <si>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</si>
  <si>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</si>
  <si>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</si>
  <si>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</si>
  <si>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</si>
  <si>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</si>
  <si>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</si>
  <si>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</si>
  <si>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</si>
  <si>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</si>
  <si>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</si>
  <si>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</si>
  <si>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</si>
  <si>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</si>
  <si>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</si>
  <si>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</si>
  <si>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</si>
  <si>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</si>
  <si>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</si>
  <si>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</si>
  <si>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</si>
  <si>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</si>
  <si>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</si>
  <si>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</si>
  <si>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</si>
  <si>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</si>
  <si>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</si>
  <si>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</si>
  <si>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</si>
  <si>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</si>
  <si>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</si>
  <si>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</si>
  <si>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</si>
  <si>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</si>
  <si>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</si>
  <si>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</si>
  <si>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</si>
  <si>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</si>
  <si>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</si>
  <si>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</si>
  <si>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</si>
  <si>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</si>
  <si>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</si>
  <si>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</si>
  <si>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</si>
  <si>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</si>
  <si>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</si>
  <si>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</si>
  <si>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</si>
  <si>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</si>
  <si>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</si>
  <si>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</si>
  <si>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</si>
  <si>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</si>
  <si>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</si>
  <si>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</si>
  <si>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</si>
  <si>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</si>
  <si>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</si>
  <si>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</si>
  <si>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</si>
  <si>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</si>
  <si>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</si>
  <si>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</si>
  <si>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</si>
  <si>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</si>
  <si>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</si>
  <si>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</si>
  <si>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</si>
  <si>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</si>
  <si>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</si>
  <si>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</si>
  <si>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</si>
  <si>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</si>
  <si>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</si>
  <si>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</si>
  <si>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</si>
  <si>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</si>
  <si>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</si>
  <si>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</si>
  <si>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</si>
  <si>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</si>
  <si>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</si>
  <si>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</si>
  <si>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</si>
  <si>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</si>
  <si>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</si>
  <si>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</si>
  <si>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</si>
  <si>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</si>
  <si>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</si>
  <si>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</si>
  <si>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</si>
  <si>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</si>
  <si>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</si>
  <si>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</si>
  <si>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</si>
  <si>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</si>
  <si>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</si>
  <si>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</si>
  <si>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</si>
  <si>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</si>
  <si>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</si>
  <si>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</si>
  <si>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</si>
  <si>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</si>
  <si>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</si>
  <si>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</si>
  <si>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</si>
  <si>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</si>
  <si>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</si>
  <si>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</si>
  <si>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</si>
  <si>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</si>
  <si>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</si>
  <si>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</si>
  <si>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</si>
  <si>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</si>
  <si>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</si>
  <si>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</si>
  <si>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</si>
  <si>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</si>
  <si>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</si>
  <si>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</si>
  <si>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</si>
  <si>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</si>
  <si>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</si>
  <si>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</si>
  <si>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</si>
  <si>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</si>
  <si>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</si>
  <si>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</si>
  <si>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</si>
  <si>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</si>
  <si>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</si>
  <si>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</si>
  <si>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</si>
  <si>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</si>
  <si>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</si>
  <si>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</si>
  <si>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</si>
  <si>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</si>
  <si>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</si>
  <si>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</si>
  <si>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</si>
  <si>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</si>
  <si>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</si>
  <si>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</si>
  <si>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</si>
  <si>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</si>
  <si>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</si>
  <si>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</si>
  <si>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</si>
  <si>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</si>
  <si>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</si>
  <si>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</si>
  <si>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</si>
  <si>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</si>
  <si>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</si>
  <si>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</si>
  <si>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</si>
  <si>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</si>
  <si>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</si>
  <si>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</si>
  <si>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</si>
  <si>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</si>
  <si>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</si>
  <si>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</si>
  <si>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</si>
  <si>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</si>
  <si>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</si>
  <si>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</si>
  <si>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</si>
  <si>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</si>
  <si>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</si>
  <si>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</si>
  <si>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</si>
  <si>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</si>
  <si>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</si>
  <si>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</si>
  <si>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</si>
  <si>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</si>
  <si>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</si>
  <si>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</si>
  <si>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</si>
  <si>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</si>
  <si>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</si>
  <si>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</si>
  <si>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</si>
  <si>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</si>
  <si>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</si>
  <si>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</si>
  <si>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</si>
  <si>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</si>
  <si>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</si>
  <si>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</si>
  <si>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</si>
  <si>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</si>
  <si>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</si>
  <si>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</si>
  <si>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</si>
  <si>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</si>
  <si>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</si>
  <si>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</si>
  <si>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</si>
  <si>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</si>
  <si>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</si>
  <si>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</si>
  <si>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</si>
  <si>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</si>
  <si>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</si>
  <si>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</si>
  <si>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</si>
  <si>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</si>
  <si>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</si>
  <si>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</si>
  <si>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</si>
  <si>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</si>
  <si>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</si>
  <si>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</si>
  <si>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</si>
  <si>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</si>
  <si>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</si>
  <si>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</si>
  <si>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</si>
  <si>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</si>
  <si>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</si>
  <si>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</si>
  <si>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</si>
  <si>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</si>
  <si>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</si>
  <si>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</si>
  <si>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</si>
  <si>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</si>
  <si>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</si>
  <si>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</si>
  <si>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</si>
  <si>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</si>
  <si>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</si>
  <si>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</si>
  <si>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</si>
  <si>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</si>
  <si>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</si>
  <si>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</si>
  <si>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</si>
  <si>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</si>
  <si>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</si>
  <si>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</si>
  <si>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</si>
  <si>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</si>
  <si>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</si>
  <si>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</si>
  <si>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</si>
  <si>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</si>
  <si>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</si>
  <si>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</si>
  <si>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</si>
  <si>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</si>
  <si>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</si>
  <si>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</si>
  <si>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</si>
  <si>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</si>
  <si>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</si>
  <si>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</si>
  <si>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</si>
  <si>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</si>
  <si>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</si>
  <si>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</si>
  <si>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</si>
  <si>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</si>
  <si>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</si>
  <si>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</si>
  <si>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</si>
  <si>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</si>
  <si>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</si>
  <si>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</si>
  <si>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</si>
  <si>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</si>
  <si>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</si>
  <si>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</si>
  <si>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</si>
  <si>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</si>
  <si>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</si>
  <si>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</si>
  <si>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</si>
  <si>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</si>
  <si>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</si>
  <si>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</si>
  <si>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</si>
  <si>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</si>
  <si>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</si>
  <si>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</si>
  <si>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</si>
  <si>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</si>
  <si>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</si>
  <si>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</si>
  <si>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</si>
  <si>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</si>
  <si>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</si>
  <si>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</si>
  <si>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</si>
  <si>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</si>
  <si>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</si>
  <si>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</si>
  <si>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</si>
  <si>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</si>
  <si>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</si>
  <si>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</si>
  <si>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</si>
  <si>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</si>
  <si>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</si>
  <si>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</si>
  <si>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</si>
  <si>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</si>
  <si>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</si>
  <si>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</si>
  <si>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</si>
  <si>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</si>
  <si>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</si>
  <si>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</si>
  <si>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</si>
  <si>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</si>
  <si>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</si>
  <si>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</si>
  <si>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</si>
  <si>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</si>
  <si>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</si>
  <si>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</si>
  <si>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</si>
  <si>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</si>
  <si>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</si>
  <si>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</si>
  <si>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</si>
  <si>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</si>
  <si>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</si>
  <si>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</si>
  <si>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</si>
  <si>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</si>
  <si>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</si>
  <si>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</si>
  <si>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</si>
  <si>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</si>
  <si>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</si>
  <si>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</si>
  <si>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</si>
  <si>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</si>
  <si>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</si>
  <si>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</si>
  <si>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</si>
  <si>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</si>
  <si>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</si>
  <si>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</si>
  <si>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</si>
  <si>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</si>
  <si>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</si>
  <si>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</si>
  <si>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</si>
  <si>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</si>
  <si>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</si>
  <si>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</si>
  <si>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</si>
  <si>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</si>
  <si>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</si>
  <si>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</si>
  <si>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</si>
  <si>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</si>
  <si>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</si>
  <si>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</si>
  <si>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</si>
  <si>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</si>
  <si>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</si>
  <si>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</si>
  <si>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</si>
  <si>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</si>
  <si>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</si>
  <si>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</si>
  <si>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</si>
  <si>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</si>
  <si>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</si>
  <si>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</si>
  <si>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</si>
  <si>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</si>
  <si>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</si>
  <si>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</si>
  <si>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</si>
  <si>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</si>
  <si>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</si>
  <si>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</si>
  <si>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</si>
  <si>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</si>
  <si>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</si>
  <si>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</si>
  <si>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</si>
  <si>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</si>
  <si>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</si>
  <si>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</si>
  <si>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</si>
  <si>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</si>
  <si>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</si>
  <si>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</si>
  <si>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</si>
  <si>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</si>
  <si>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</si>
  <si>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</si>
  <si>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</si>
  <si>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</si>
  <si>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</si>
  <si>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</si>
  <si>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</si>
  <si>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</si>
  <si>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</si>
  <si>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</si>
  <si>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</si>
  <si>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</si>
  <si>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</si>
  <si>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</si>
  <si>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</si>
  <si>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</si>
  <si>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</si>
  <si>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</si>
  <si>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</si>
  <si>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</si>
  <si>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</si>
  <si>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</si>
  <si>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</si>
  <si>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</si>
  <si>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</si>
  <si>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</si>
  <si>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</si>
  <si>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</si>
  <si>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</si>
  <si>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</si>
  <si>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</si>
  <si>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</si>
  <si>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</si>
  <si>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</si>
  <si>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</si>
  <si>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</si>
  <si>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</si>
  <si>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</si>
  <si>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</si>
  <si>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</si>
  <si>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</si>
  <si>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</si>
  <si>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</si>
  <si>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</si>
  <si>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</si>
  <si>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</si>
  <si>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</si>
  <si>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</si>
  <si>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</si>
  <si>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</si>
  <si>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</si>
  <si>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</si>
  <si>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</si>
  <si>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</si>
  <si>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</si>
  <si>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</si>
  <si>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</si>
  <si>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</si>
  <si>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</si>
  <si>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</si>
  <si>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</si>
  <si>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</si>
  <si>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</si>
  <si>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</si>
  <si>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</si>
  <si>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</si>
  <si>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</si>
  <si>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</si>
  <si>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</si>
  <si>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</si>
  <si>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</si>
  <si>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</si>
  <si>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</si>
  <si>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</si>
  <si>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</si>
  <si>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</si>
  <si>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</si>
  <si>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</si>
  <si>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</si>
  <si>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</si>
  <si>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</si>
  <si>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</si>
  <si>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</si>
  <si>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</si>
  <si>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</si>
  <si>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</si>
  <si>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</si>
  <si>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</si>
  <si>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</si>
  <si>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</si>
  <si>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</si>
  <si>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</si>
  <si>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</si>
  <si>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</si>
  <si>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</si>
  <si>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</si>
  <si>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</si>
  <si>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</si>
  <si>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</si>
  <si>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</si>
  <si>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</si>
  <si>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</si>
  <si>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</si>
  <si>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</si>
  <si>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</si>
  <si>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</si>
  <si>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</si>
  <si>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</si>
  <si>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</si>
  <si>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</si>
  <si>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</si>
  <si>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</si>
  <si>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</si>
  <si>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</si>
  <si>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</si>
  <si>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</si>
  <si>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</si>
  <si>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</si>
  <si>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</si>
  <si>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</si>
  <si>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</si>
  <si>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</si>
  <si>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</si>
  <si>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</si>
  <si>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</si>
  <si>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</si>
  <si>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</si>
  <si>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</si>
  <si>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</si>
  <si>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</si>
  <si>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</si>
  <si>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</si>
  <si>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</si>
  <si>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</si>
  <si>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</si>
  <si>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</si>
  <si>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</si>
  <si>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</si>
  <si>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</si>
  <si>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</si>
  <si>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</si>
  <si>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</si>
  <si>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</si>
  <si>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</si>
  <si>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</si>
  <si>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</si>
  <si>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</si>
  <si>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</si>
  <si>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</si>
  <si>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</si>
  <si>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</si>
  <si>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</si>
  <si>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</si>
  <si>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</si>
  <si>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</si>
  <si>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</si>
  <si>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</si>
  <si>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</si>
  <si>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</si>
  <si>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</si>
  <si>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</si>
  <si>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</si>
  <si>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</si>
  <si>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</si>
  <si>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</si>
  <si>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</si>
  <si>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</si>
  <si>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</si>
  <si>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</si>
  <si>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</si>
  <si>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</si>
  <si>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</si>
  <si>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</si>
  <si>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</si>
  <si>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</si>
  <si>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</si>
  <si>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</si>
  <si>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</si>
  <si>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</si>
  <si>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</si>
  <si>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</si>
  <si>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</si>
  <si>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</si>
  <si>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</si>
  <si>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</si>
  <si>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</si>
  <si>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</si>
  <si>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</si>
  <si>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</si>
  <si>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</si>
  <si>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</si>
  <si>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</si>
  <si>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</si>
  <si>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</si>
  <si>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</si>
  <si>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</si>
  <si>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</si>
  <si>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</si>
  <si>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</si>
  <si>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</si>
  <si>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</si>
  <si>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</si>
  <si>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</si>
  <si>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</si>
  <si>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</si>
  <si>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</si>
  <si>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</si>
  <si>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</si>
  <si>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</si>
  <si>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</si>
  <si>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</si>
  <si>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</si>
  <si>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</si>
  <si>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</si>
  <si>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</si>
  <si>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</si>
  <si>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</si>
  <si>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</si>
  <si>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</si>
  <si>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</si>
  <si>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</si>
  <si>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</si>
  <si>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</si>
  <si>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</si>
  <si>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</si>
  <si>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</si>
  <si>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</si>
  <si>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</si>
  <si>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</si>
  <si>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</si>
  <si>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</si>
  <si>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</si>
  <si>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</si>
  <si>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</si>
  <si>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</si>
  <si>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</si>
  <si>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</si>
  <si>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</si>
  <si>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</si>
  <si>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</si>
  <si>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</si>
  <si>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</si>
  <si>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</si>
  <si>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</si>
  <si>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</si>
  <si>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</si>
  <si>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</si>
  <si>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</si>
  <si>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</si>
  <si>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</si>
  <si>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</si>
  <si>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</si>
  <si>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</si>
  <si>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</si>
  <si>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</si>
  <si>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</si>
  <si>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</si>
  <si>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</si>
  <si>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</si>
  <si>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</si>
  <si>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</si>
  <si>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</si>
  <si>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</si>
  <si>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</si>
  <si>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</si>
  <si>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</si>
  <si>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</si>
  <si>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</si>
  <si>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</si>
  <si>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</si>
  <si>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</si>
  <si>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</si>
  <si>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</si>
  <si>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</si>
  <si>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</si>
  <si>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</si>
  <si>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</si>
  <si>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</si>
  <si>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</si>
  <si>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</si>
  <si>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</si>
  <si>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</si>
  <si>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</si>
  <si>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</si>
  <si>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</si>
  <si>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</si>
  <si>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</si>
  <si>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</si>
  <si>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</si>
  <si>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</si>
  <si>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</si>
  <si>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</si>
  <si>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</si>
  <si>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</si>
  <si>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</si>
  <si>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</si>
  <si>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</si>
  <si>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</si>
  <si>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</si>
  <si>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</si>
  <si>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</si>
  <si>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</si>
  <si>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</si>
  <si>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</si>
  <si>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</si>
  <si>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</si>
  <si>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</si>
  <si>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</si>
  <si>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</si>
  <si>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</si>
  <si>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</si>
  <si>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</si>
  <si>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</si>
  <si>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</si>
  <si>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</si>
  <si>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</si>
  <si>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</si>
  <si>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</si>
  <si>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</si>
  <si>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</si>
  <si>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</si>
  <si>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</si>
  <si>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</si>
  <si>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</si>
  <si>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</si>
  <si>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</si>
  <si>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</si>
  <si>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</si>
  <si>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</si>
  <si>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</si>
  <si>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</si>
  <si>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</si>
  <si>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</si>
  <si>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</si>
  <si>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</si>
  <si>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</si>
  <si>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</si>
  <si>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</si>
  <si>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</si>
  <si>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</si>
  <si>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</si>
  <si>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</si>
  <si>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</si>
  <si>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</si>
  <si>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</si>
  <si>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</si>
  <si>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</si>
  <si>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</si>
  <si>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</si>
  <si>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</si>
  <si>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</si>
  <si>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</si>
  <si>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</si>
  <si>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</si>
  <si>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</si>
  <si>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</si>
  <si>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</si>
  <si>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</si>
  <si>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</si>
  <si>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</si>
  <si>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</si>
  <si>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</si>
  <si>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</si>
  <si>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</si>
  <si>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</si>
  <si>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</si>
  <si>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</si>
  <si>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</si>
  <si>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</si>
  <si>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</si>
  <si>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</si>
  <si>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</si>
  <si>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</si>
  <si>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</si>
  <si>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</si>
  <si>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</si>
  <si>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</si>
  <si>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</si>
  <si>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</si>
  <si>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</si>
  <si>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</si>
  <si>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</si>
  <si>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</si>
  <si>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</si>
  <si>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</si>
  <si>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</si>
  <si>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</si>
  <si>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</si>
  <si>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</si>
  <si>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</si>
  <si>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</si>
  <si>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</si>
  <si>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</si>
  <si>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</si>
  <si>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</si>
  <si>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</si>
  <si>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</si>
  <si>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</si>
  <si>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</si>
  <si>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</si>
  <si>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</si>
  <si>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</si>
  <si>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</si>
  <si>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</si>
  <si>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</si>
  <si>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</si>
  <si>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</si>
  <si>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</si>
  <si>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</si>
  <si>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</si>
  <si>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</si>
  <si>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</si>
  <si>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</si>
  <si>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</si>
  <si>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</si>
  <si>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</si>
  <si>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</si>
  <si>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</si>
  <si>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</si>
  <si>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</si>
  <si>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</si>
  <si>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</si>
  <si>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</si>
  <si>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</si>
  <si>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</si>
  <si>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</si>
  <si>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</si>
  <si>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</si>
  <si>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</si>
  <si>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</si>
  <si>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</si>
  <si>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</si>
  <si>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</si>
  <si>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</si>
  <si>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</si>
  <si>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</si>
  <si>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</si>
  <si>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</si>
  <si>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</si>
  <si>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</si>
  <si>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</si>
  <si>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</si>
  <si>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</si>
  <si>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</si>
  <si>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</si>
  <si>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</si>
  <si>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</si>
  <si>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</si>
  <si>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</si>
  <si>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</si>
  <si>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</si>
  <si>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</si>
  <si>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</si>
  <si>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</si>
  <si>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</si>
  <si>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</si>
  <si>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</si>
  <si>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</si>
  <si>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</si>
  <si>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</si>
  <si>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</si>
  <si>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</si>
  <si>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</si>
  <si>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</si>
  <si>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</si>
  <si>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</si>
  <si>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</si>
  <si>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</si>
  <si>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</si>
  <si>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</si>
  <si>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</si>
  <si>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</si>
  <si>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</si>
  <si>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</si>
  <si>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</si>
  <si>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</si>
  <si>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</si>
  <si>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</si>
  <si>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</si>
  <si>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</si>
  <si>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</si>
  <si>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</si>
  <si>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</si>
  <si>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</si>
  <si>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</si>
  <si>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</si>
  <si>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</si>
  <si>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</si>
  <si>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</si>
  <si>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</si>
  <si>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</si>
  <si>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</si>
  <si>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</si>
  <si>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</si>
  <si>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</si>
  <si>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</si>
  <si>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</si>
  <si>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</si>
  <si>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</si>
  <si>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</si>
  <si>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</si>
  <si>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</si>
  <si>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</si>
  <si>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</si>
  <si>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</si>
  <si>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</si>
  <si>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</si>
  <si>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</si>
  <si>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</si>
  <si>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</si>
  <si>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</si>
  <si>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</si>
  <si>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</si>
  <si>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</si>
  <si>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</si>
  <si>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</si>
  <si>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</si>
  <si>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</si>
  <si>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</si>
  <si>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</si>
  <si>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</si>
  <si>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</si>
  <si>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</si>
  <si>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</si>
  <si>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</si>
  <si>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</si>
  <si>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</si>
  <si>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</si>
  <si>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</si>
  <si>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</si>
  <si>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</si>
  <si>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</si>
  <si>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</si>
  <si>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</si>
  <si>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</si>
  <si>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</si>
  <si>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</si>
  <si>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</si>
  <si>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</si>
  <si>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</si>
  <si>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</si>
  <si>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</si>
  <si>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</si>
  <si>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</si>
  <si>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</si>
  <si>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</si>
  <si>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</si>
  <si>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</si>
  <si>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</si>
  <si>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</si>
  <si>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</si>
  <si>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</si>
  <si>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</si>
  <si>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</si>
  <si>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</si>
  <si>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</si>
  <si>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</si>
  <si>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</si>
  <si>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</si>
  <si>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</si>
  <si>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</si>
  <si>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</si>
  <si>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</si>
  <si>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</si>
  <si>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</si>
  <si>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</si>
  <si>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</si>
  <si>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</si>
  <si>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</si>
  <si>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</si>
  <si>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</si>
  <si>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</si>
  <si>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</si>
  <si>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</si>
  <si>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</si>
  <si>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</si>
  <si>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</si>
  <si>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</si>
  <si>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</si>
  <si>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</si>
  <si>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</si>
  <si>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</si>
  <si>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</si>
  <si>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</si>
  <si>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</si>
  <si>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</si>
  <si>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</si>
  <si>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</si>
  <si>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</si>
  <si>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</si>
  <si>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</si>
  <si>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</si>
  <si>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</si>
  <si>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</si>
  <si>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</si>
  <si>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</si>
  <si>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</si>
  <si>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</si>
  <si>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</si>
  <si>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</si>
  <si>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</si>
  <si>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</si>
  <si>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</si>
  <si>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</si>
  <si>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</si>
  <si>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</si>
  <si>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</si>
  <si>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</si>
  <si>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</si>
  <si>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</si>
  <si>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</si>
  <si>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</si>
  <si>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</si>
  <si>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</si>
  <si>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</si>
  <si>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</si>
  <si>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</si>
  <si>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</si>
  <si>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</si>
  <si>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</si>
  <si>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</si>
  <si>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</si>
  <si>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</si>
  <si>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</si>
  <si>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</si>
  <si>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</si>
  <si>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</si>
  <si>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</si>
  <si>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</si>
  <si>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</si>
  <si>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</si>
  <si>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</si>
  <si>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</si>
  <si>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</si>
  <si>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</si>
  <si>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</si>
  <si>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</si>
  <si>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</si>
  <si>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</si>
  <si>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</si>
  <si>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</si>
  <si>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</si>
  <si>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</si>
  <si>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</si>
  <si>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</si>
  <si>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</si>
  <si>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</si>
  <si>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</si>
  <si>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</si>
  <si>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</si>
  <si>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</si>
  <si>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</si>
  <si>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</si>
  <si>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</si>
  <si>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</si>
  <si>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</si>
  <si>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</si>
  <si>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</si>
  <si>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</si>
  <si>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</si>
  <si>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</si>
  <si>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</si>
  <si>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</si>
  <si>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</si>
  <si>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</si>
  <si>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</si>
  <si>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</si>
  <si>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</si>
  <si>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</si>
  <si>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</si>
  <si>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</si>
  <si>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</si>
  <si>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</si>
  <si>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</si>
  <si>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</si>
  <si>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</si>
  <si>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</si>
  <si>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</si>
  <si>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</si>
  <si>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</si>
  <si>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</si>
  <si>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</si>
  <si>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</si>
  <si>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</si>
  <si>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</si>
  <si>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</si>
  <si>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</si>
  <si>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</si>
  <si>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</si>
  <si>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</si>
  <si>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</si>
  <si>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</si>
  <si>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</si>
  <si>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</si>
  <si>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</si>
  <si>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</si>
  <si>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</si>
  <si>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</si>
  <si>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</si>
  <si>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</si>
  <si>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</si>
  <si>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</si>
  <si>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</si>
  <si>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</si>
  <si>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</si>
  <si>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</si>
  <si>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</si>
  <si>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</si>
  <si>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</si>
  <si>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</si>
  <si>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</si>
  <si>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</si>
  <si>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</si>
  <si>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</si>
  <si>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</si>
  <si>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</si>
  <si>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</si>
  <si>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</si>
  <si>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</si>
  <si>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</si>
  <si>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</si>
  <si>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</si>
  <si>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</si>
  <si>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</si>
  <si>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</si>
  <si>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</si>
  <si>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</si>
  <si>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</si>
  <si>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</si>
  <si>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</si>
  <si>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</si>
  <si>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</si>
  <si>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</si>
  <si>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</si>
  <si>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</si>
  <si>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</si>
  <si>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</si>
  <si>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</si>
  <si>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</si>
  <si>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</si>
  <si>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</si>
  <si>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</si>
  <si>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</si>
  <si>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</si>
  <si>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</si>
  <si>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</si>
  <si>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</si>
  <si>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</si>
  <si>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</si>
  <si>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</si>
  <si>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</si>
  <si>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</si>
  <si>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</si>
  <si>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</si>
  <si>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</si>
  <si>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</si>
  <si>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</si>
  <si>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</si>
  <si>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</si>
  <si>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</si>
  <si>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</si>
  <si>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</si>
  <si>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</si>
  <si>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</si>
  <si>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</si>
  <si>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</si>
  <si>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</si>
  <si>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</si>
  <si>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</si>
  <si>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</si>
  <si>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</si>
  <si>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</si>
  <si>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</si>
  <si>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</si>
  <si>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</si>
  <si>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</si>
  <si>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</si>
  <si>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</si>
  <si>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</si>
  <si>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</si>
  <si>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</si>
  <si>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</si>
  <si>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</si>
  <si>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</si>
  <si>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</si>
  <si>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</si>
  <si>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</si>
  <si>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</si>
  <si>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</si>
  <si>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</si>
  <si>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</si>
  <si>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</si>
  <si>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</si>
  <si>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</si>
  <si>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</si>
  <si>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</si>
  <si>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</si>
  <si>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</si>
  <si>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</si>
  <si>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</si>
  <si>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</si>
  <si>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</si>
  <si>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</si>
  <si>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</si>
  <si>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</si>
  <si>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</si>
  <si>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</si>
  <si>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</si>
  <si>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</si>
  <si>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</si>
  <si>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</si>
  <si>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</si>
  <si>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</si>
  <si>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</si>
  <si>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</si>
  <si>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</si>
  <si>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</si>
  <si>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</si>
  <si>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</si>
  <si>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</si>
  <si>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</si>
  <si>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</si>
  <si>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</si>
  <si>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</si>
  <si>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</si>
  <si>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</si>
  <si>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</si>
  <si>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</si>
  <si>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</si>
  <si>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</si>
  <si>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</si>
  <si>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</si>
  <si>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</si>
  <si>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</si>
  <si>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</si>
  <si>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</si>
  <si>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</si>
  <si>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</si>
  <si>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</si>
  <si>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</si>
  <si>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</si>
  <si>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</si>
  <si>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</si>
  <si>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</si>
  <si>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</si>
  <si>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</si>
  <si>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</si>
  <si>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</si>
  <si>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</si>
  <si>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</si>
  <si>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</si>
  <si>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</si>
  <si>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</si>
  <si>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</si>
  <si>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</si>
  <si>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</si>
  <si>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</si>
  <si>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</si>
  <si>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</si>
  <si>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</si>
  <si>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</si>
  <si>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</si>
  <si>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</si>
  <si>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</si>
  <si>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</si>
  <si>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</si>
  <si>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</si>
  <si>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</si>
  <si>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</si>
  <si>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</si>
  <si>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</si>
  <si>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</si>
  <si>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</si>
  <si>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</si>
  <si>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</si>
  <si>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</si>
  <si>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</si>
  <si>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</si>
  <si>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</si>
  <si>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</si>
  <si>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</si>
  <si>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</si>
  <si>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</si>
  <si>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</si>
  <si>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</si>
  <si>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</si>
  <si>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</si>
  <si>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</si>
  <si>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</si>
  <si>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</si>
  <si>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</si>
  <si>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</si>
  <si>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</si>
  <si>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</si>
  <si>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</si>
  <si>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</si>
  <si>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</si>
  <si>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</si>
  <si>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</si>
  <si>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</si>
  <si>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</si>
  <si>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</si>
  <si>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</si>
  <si>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</si>
  <si>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</si>
  <si>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</si>
  <si>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</si>
  <si>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</si>
  <si>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</si>
  <si>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</si>
  <si>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</si>
  <si>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</si>
  <si>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</si>
  <si>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</si>
  <si>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</si>
  <si>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</si>
  <si>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</si>
  <si>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</si>
  <si>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</si>
  <si>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</si>
  <si>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</si>
  <si>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</si>
  <si>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</si>
  <si>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</si>
  <si>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</si>
  <si>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</si>
  <si>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</si>
  <si>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</si>
  <si>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</si>
  <si>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</si>
  <si>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</si>
  <si>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</si>
  <si>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</si>
  <si>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</si>
  <si>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</si>
  <si>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</si>
  <si>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</si>
  <si>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</si>
  <si>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</si>
  <si>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</si>
  <si>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</si>
  <si>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</si>
  <si>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</si>
  <si>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</si>
  <si>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</si>
  <si>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</si>
  <si>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</si>
  <si>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</si>
  <si>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</si>
  <si>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</si>
  <si>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</si>
  <si>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</si>
  <si>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</si>
  <si>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</si>
  <si>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</si>
  <si>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</si>
  <si>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</si>
  <si>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</si>
  <si>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</si>
  <si>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</si>
  <si>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</si>
  <si>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</si>
  <si>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</si>
  <si>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</si>
  <si>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</si>
  <si>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</si>
  <si>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</si>
  <si>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</si>
  <si>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</si>
  <si>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</si>
  <si>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</si>
  <si>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</si>
  <si>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</si>
  <si>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</si>
  <si>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</si>
  <si>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</si>
  <si>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</si>
  <si>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</si>
  <si>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</si>
  <si>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</si>
  <si>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</si>
  <si>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</si>
  <si>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</si>
  <si>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</si>
  <si>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</si>
  <si>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</si>
  <si>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</si>
  <si>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</si>
  <si>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</si>
  <si>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</si>
  <si>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</si>
  <si>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</si>
  <si>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</si>
  <si>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</si>
  <si>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</si>
  <si>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</si>
  <si>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</si>
  <si>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</si>
  <si>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</si>
  <si>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</si>
  <si>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</si>
  <si>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</si>
  <si>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</si>
  <si>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</si>
  <si>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</si>
  <si>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</si>
  <si>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</si>
  <si>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</si>
  <si>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</si>
  <si>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</si>
  <si>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</si>
  <si>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</si>
  <si>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</si>
  <si>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</si>
  <si>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</si>
  <si>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</si>
  <si>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</si>
  <si>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</si>
  <si>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</si>
  <si>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</si>
  <si>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</si>
  <si>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</si>
  <si>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</si>
  <si>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</si>
  <si>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</si>
  <si>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</si>
  <si>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</si>
  <si>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</si>
  <si>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</si>
  <si>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</si>
  <si>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</si>
  <si>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</si>
  <si>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</si>
  <si>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</si>
  <si>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</si>
  <si>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</si>
  <si>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</si>
  <si>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</si>
  <si>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</si>
  <si>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</si>
  <si>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</si>
  <si>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</si>
  <si>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</si>
  <si>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</si>
  <si>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</si>
  <si>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</si>
  <si>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</si>
  <si>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</si>
  <si>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</si>
  <si>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</si>
  <si>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</si>
  <si>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</si>
  <si>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</si>
  <si>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</si>
  <si>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</si>
  <si>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</si>
  <si>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</si>
  <si>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</si>
  <si>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</si>
  <si>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</si>
  <si>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</si>
  <si>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</si>
  <si>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</si>
  <si>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</si>
  <si>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</si>
  <si>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</si>
  <si>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</si>
  <si>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</si>
  <si>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</si>
  <si>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</si>
  <si>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</si>
  <si>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</si>
  <si>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</si>
  <si>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</si>
  <si>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</si>
  <si>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</si>
  <si>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</si>
  <si>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</si>
  <si>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</si>
  <si>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</si>
  <si>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</si>
  <si>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</si>
  <si>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</si>
  <si>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</si>
  <si>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</si>
  <si>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</si>
  <si>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</si>
  <si>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</si>
  <si>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</si>
  <si>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</si>
  <si>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2850</t>
  </si>
  <si>
    <t>52.91</t>
  </si>
  <si>
    <t>1:24.62</t>
  </si>
  <si>
    <t>37.94</t>
  </si>
  <si>
    <t>47.40</t>
  </si>
  <si>
    <t>2:30.41</t>
  </si>
  <si>
    <t>1:13.61</t>
  </si>
  <si>
    <t>46.58</t>
  </si>
  <si>
    <t>57.98</t>
  </si>
  <si>
    <t>1:33.34</t>
  </si>
  <si>
    <t>54.30</t>
  </si>
  <si>
    <t>56.94</t>
  </si>
  <si>
    <t>46.86</t>
  </si>
  <si>
    <t>55.92</t>
  </si>
  <si>
    <t>1:28.56</t>
  </si>
  <si>
    <t>1:56.82</t>
  </si>
  <si>
    <t>24.51</t>
  </si>
  <si>
    <t>23.57</t>
  </si>
  <si>
    <t>2:13.31</t>
  </si>
  <si>
    <t>2:19.69</t>
  </si>
  <si>
    <t>1:00.41</t>
  </si>
  <si>
    <t>31.81</t>
  </si>
  <si>
    <t>49.28</t>
  </si>
  <si>
    <t>1:36.69</t>
  </si>
  <si>
    <t>55.36</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</si>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</sst>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7"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30" fontId="22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7"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7"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7"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7"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2"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3"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15" fontId="6" numFmtId="49" xfId="0" applyFont="1" applyNumberFormat="1"/>
    <xf borderId="0" fillId="41" fontId="32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0" numFmtId="49" xfId="0" applyAlignment="1" applyFont="1" applyNumberFormat="1">
      <alignment horizontal="center" readingOrder="0" vertical="center"/>
    </xf>
    <xf borderId="0" fillId="12" fontId="330" numFmtId="49" xfId="0" applyAlignment="1" applyFont="1" applyNumberFormat="1">
      <alignment horizontal="center" vertical="center"/>
    </xf>
    <xf borderId="0" fillId="18" fontId="33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0" numFmtId="49" xfId="0" applyAlignment="1" applyFont="1" applyNumberFormat="1">
      <alignment horizontal="center" readingOrder="0" vertical="center"/>
    </xf>
    <xf borderId="0" fillId="12" fontId="330" numFmtId="49" xfId="0" applyAlignment="1" applyFont="1" applyNumberFormat="1">
      <alignment horizontal="center" readingOrder="0" vertical="center"/>
    </xf>
    <xf borderId="0" fillId="21" fontId="330" numFmtId="49" xfId="0" applyAlignment="1" applyFont="1" applyNumberFormat="1">
      <alignment horizontal="center" readingOrder="0" vertical="center"/>
    </xf>
    <xf borderId="0" fillId="22" fontId="330" numFmtId="49" xfId="0" applyAlignment="1" applyFont="1" applyNumberFormat="1">
      <alignment horizontal="center" readingOrder="0" vertical="center"/>
    </xf>
    <xf borderId="0" fillId="23" fontId="330" numFmtId="49" xfId="0" applyAlignment="1" applyFont="1" applyNumberFormat="1">
      <alignment horizontal="center" readingOrder="0" vertical="center"/>
    </xf>
    <xf borderId="0" fillId="24" fontId="330" numFmtId="49" xfId="0" applyAlignment="1" applyFont="1" applyNumberFormat="1">
      <alignment horizontal="center" readingOrder="0" shrinkToFit="0" vertical="center" wrapText="1"/>
    </xf>
    <xf borderId="0" fillId="24" fontId="330" numFmtId="49" xfId="0" applyAlignment="1" applyFont="1" applyNumberFormat="1">
      <alignment horizontal="center" shrinkToFit="0" vertical="center" wrapText="1"/>
    </xf>
    <xf borderId="0" fillId="24" fontId="330" numFmtId="49" xfId="0" applyAlignment="1" applyFont="1" applyNumberFormat="1">
      <alignment horizontal="center" readingOrder="0" shrinkToFit="0" vertical="center" wrapText="0"/>
    </xf>
    <xf borderId="0" fillId="25" fontId="330" numFmtId="49" xfId="0" applyAlignment="1" applyFont="1" applyNumberFormat="1">
      <alignment horizontal="center" readingOrder="0" shrinkToFit="0" vertical="center" wrapText="1"/>
    </xf>
    <xf borderId="0" fillId="25" fontId="33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0" numFmtId="49" xfId="0" applyAlignment="1" applyFont="1" applyNumberFormat="1">
      <alignment horizontal="center" readingOrder="0" shrinkToFit="0" vertical="center" wrapText="1"/>
    </xf>
    <xf borderId="0" fillId="28" fontId="330" numFmtId="49" xfId="0" applyAlignment="1" applyFont="1" applyNumberFormat="1">
      <alignment horizontal="center" readingOrder="0" vertical="center"/>
    </xf>
    <xf borderId="0" fillId="28" fontId="330" numFmtId="49" xfId="0" applyAlignment="1" applyFont="1" applyNumberFormat="1">
      <alignment horizontal="center" readingOrder="0" shrinkToFit="0" textRotation="0" vertical="center" wrapText="1"/>
    </xf>
    <xf borderId="0" fillId="29" fontId="330" numFmtId="49" xfId="0" applyAlignment="1" applyFont="1" applyNumberFormat="1">
      <alignment horizontal="center" readingOrder="0" shrinkToFit="0" vertical="center" wrapText="1"/>
    </xf>
    <xf borderId="0" fillId="12" fontId="330" numFmtId="49" xfId="0" applyAlignment="1" applyFont="1" applyNumberFormat="1">
      <alignment horizontal="center" readingOrder="0" shrinkToFit="0" vertical="center" wrapText="1"/>
    </xf>
    <xf borderId="0" fillId="31" fontId="330" numFmtId="49" xfId="0" applyAlignment="1" applyFont="1" applyNumberFormat="1">
      <alignment horizontal="center" readingOrder="0" shrinkToFit="0" vertical="center" wrapText="1"/>
    </xf>
    <xf borderId="0" fillId="32" fontId="330" numFmtId="49" xfId="0" applyAlignment="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4" numFmtId="49" xfId="0" applyAlignment="1" applyBorder="1" applyFont="1" applyNumberFormat="1">
      <alignment horizontal="center" readingOrder="0" vertical="center"/>
    </xf>
    <xf borderId="0" fillId="37"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7"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6" fontId="340" numFmtId="49" xfId="0" applyAlignment="1" applyBorder="1" applyFont="1" applyNumberFormat="1">
      <alignment horizontal="center" readingOrder="0" vertical="center"/>
    </xf>
    <xf borderId="0" fillId="46"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6" fillId="48" fontId="346"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0"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2" numFmtId="49" xfId="0" applyAlignment="1" applyFont="1" applyNumberFormat="1">
      <alignment horizontal="center" vertical="center"/>
    </xf>
    <xf borderId="0" fillId="50" fontId="108" numFmtId="49" xfId="0" applyAlignment="1" applyFont="1" applyNumberFormat="1">
      <alignment horizontal="center" vertical="center"/>
    </xf>
    <xf borderId="0" fillId="50" fontId="353"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3" fontId="359"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6" fillId="47" fontId="362" numFmtId="49" xfId="0" applyAlignment="1" applyBorder="1" applyFont="1" applyNumberFormat="1">
      <alignment horizontal="center" readingOrder="0" vertical="center"/>
    </xf>
    <xf borderId="6" fillId="47" fontId="363"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6" numFmtId="49" xfId="0" applyAlignment="1" applyBorder="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36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2"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5"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1"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6"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2" fontId="307"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55" fontId="284" numFmtId="49" xfId="0" applyAlignment="1" applyFill="1" applyFont="1" applyNumberFormat="1">
      <alignment horizontal="center" readingOrder="0" shrinkToFit="0" vertical="center" wrapText="1"/>
    </xf>
    <xf borderId="0" fillId="43" fontId="284" numFmtId="49" xfId="0" applyAlignment="1" applyFont="1" applyNumberFormat="1">
      <alignment horizontal="center" readingOrder="0" shrinkToFit="0" vertical="center" wrapText="1"/>
    </xf>
    <xf borderId="0" fillId="29" fontId="284" numFmtId="49" xfId="0" applyAlignment="1" applyFont="1" applyNumberFormat="1">
      <alignment horizontal="center" readingOrder="0" shrinkToFit="0" vertical="center" wrapText="1"/>
    </xf>
    <xf borderId="0" fillId="56" fontId="284" numFmtId="49" xfId="0" applyAlignment="1" applyFill="1" applyFont="1" applyNumberFormat="1">
      <alignment horizontal="center" readingOrder="0" shrinkToFit="0" vertical="center" wrapText="1"/>
    </xf>
    <xf borderId="0" fillId="57" fontId="284" numFmtId="49" xfId="0" applyAlignment="1" applyFill="1" applyFont="1" applyNumberFormat="1">
      <alignment horizontal="center" readingOrder="0" shrinkToFit="0" vertical="center" wrapText="1"/>
    </xf>
    <xf borderId="0" fillId="44"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18" fontId="284" numFmtId="49" xfId="0" applyAlignment="1" applyFont="1" applyNumberFormat="1">
      <alignment horizontal="center" readingOrder="0" shrinkToFit="0" vertical="center" wrapText="1"/>
    </xf>
    <xf borderId="0" fillId="58" fontId="284"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0"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1"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7" numFmtId="0" xfId="0" applyAlignment="1" applyBorder="1" applyFont="1">
      <alignment horizontal="center" readingOrder="0" vertical="center"/>
    </xf>
    <xf borderId="7" fillId="30" fontId="307" numFmtId="0" xfId="0" applyAlignment="1" applyBorder="1" applyFont="1">
      <alignment horizontal="center" readingOrder="0" vertical="center"/>
    </xf>
    <xf borderId="7" fillId="30" fontId="307" numFmtId="2" xfId="0" applyAlignment="1" applyBorder="1" applyFont="1" applyNumberFormat="1">
      <alignment horizontal="center" readingOrder="0" vertical="center"/>
    </xf>
    <xf borderId="7" fillId="30" fontId="307"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12"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7"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541" numFmtId="0" xfId="0" applyAlignment="1" applyBorder="1" applyFont="1">
      <alignment horizontal="center" readingOrder="0"/>
    </xf>
    <xf borderId="5" fillId="7" fontId="307"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7"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7"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kf4RJVTav1c" TargetMode="External"/><Relationship Id="rId2185" Type="http://schemas.openxmlformats.org/officeDocument/2006/relationships/hyperlink" Target="https://youtu.be/k776xWFq-Z4" TargetMode="External"/><Relationship Id="rId383" Type="http://schemas.openxmlformats.org/officeDocument/2006/relationships/hyperlink" Target="https://youtu.be/8MzMF7eX91M" TargetMode="External"/><Relationship Id="rId2186" Type="http://schemas.openxmlformats.org/officeDocument/2006/relationships/hyperlink" Target="https://youtu.be/6PYm6pc9vUY"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ZnQpK53Njtw"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CO-u3GCGLkU&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Yva1x4LrUk4" TargetMode="External"/><Relationship Id="rId2173" Type="http://schemas.openxmlformats.org/officeDocument/2006/relationships/hyperlink" Target="https://youtu.be/xaL55tZD_aM"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cuxp4og-e9I"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THtQuJNOerI" TargetMode="External"/><Relationship Id="rId2178" Type="http://schemas.openxmlformats.org/officeDocument/2006/relationships/hyperlink" Target="https://youtu.be/SxyxZgz-Y4w" TargetMode="External"/><Relationship Id="rId376" Type="http://schemas.openxmlformats.org/officeDocument/2006/relationships/hyperlink" Target="https://youtu.be/GnQo64CWU0Q" TargetMode="External"/><Relationship Id="rId2179" Type="http://schemas.openxmlformats.org/officeDocument/2006/relationships/hyperlink" Target="https://youtu.be/8O0jAGPIf9k"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KpJrVeP5Kzk&amp;feature=youtu.be&amp;ab_channel=SMSArchives" TargetMode="External"/><Relationship Id="rId2191" Type="http://schemas.openxmlformats.org/officeDocument/2006/relationships/hyperlink" Target="https://www.youtube.com/watch?v=qe1RNDoMCnc&amp;feature=youtu.be&amp;ab_channel=SMSArchives" TargetMode="External"/><Relationship Id="rId2192" Type="http://schemas.openxmlformats.org/officeDocument/2006/relationships/hyperlink" Target="https://www.youtube.com/watch?v=TfTsNySlGTo&amp;ab_channel=SMSArchives" TargetMode="External"/><Relationship Id="rId2193" Type="http://schemas.openxmlformats.org/officeDocument/2006/relationships/hyperlink" Target="https://www.youtube.com/watch?v=LV0XVYhIv-4&amp;feature=youtu.be&amp;ab_channel=SMSArchives" TargetMode="External"/><Relationship Id="rId2194" Type="http://schemas.openxmlformats.org/officeDocument/2006/relationships/hyperlink" Target="https://www.youtube.com/watch?v=fxbvkBFHdGY&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2rOzPdQKm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02MTZSsaoQU&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6um-iIt4i0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pL9qamyXGDU&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oxoWIcEabd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zsrXVb9ExP4"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Xpe4CMRWRZ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sM0FB5GUQAY"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UHWQG8h8Iyw" TargetMode="External"/><Relationship Id="rId1445" Type="http://schemas.openxmlformats.org/officeDocument/2006/relationships/hyperlink" Target="https://youtu.be/zS-Q9egIU-w" TargetMode="External"/><Relationship Id="rId2776" Type="http://schemas.openxmlformats.org/officeDocument/2006/relationships/hyperlink" Target="https://youtu.be/pSvdq6isPS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TUrbTV994n8"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nqOox8OBB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pD9XOt8-FZo"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twitch.tv/videos/1207701165"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ZGCU7a4RP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wgmqieTlGak"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CleanSpeedySquirrelNerfRedBlaster-wAymz7ty7RNzWK-2"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www.twitch.tv/videos/1253747682"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tCxfGJ-WQmU"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7PUaYJbrA9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Log8qYsdK6g"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96nVi2MEUx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FotdJZTHWuM"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_bDKS86UQO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duVxyyKkGSE"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OpenSwissHorseradishPlanking-F6U4Rdie9N3lGJTB"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mericanTardyDugongSpicyBoy-u5HRN4Pv98XlV4QZ"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dorableAuspiciousPonyOMGScoots-cOHUPAy5-HX8cTlY"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24432075"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30321696"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UnsightlyObservantCrabsKappaClaus-1ZkgEyeYp8b3WKg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926486795" TargetMode="External"/><Relationship Id="rId133" Type="http://schemas.openxmlformats.org/officeDocument/2006/relationships/hyperlink" Target="https://youtu.be/-TFh1R9JRZU" TargetMode="External"/><Relationship Id="rId3268" Type="http://schemas.openxmlformats.org/officeDocument/2006/relationships/hyperlink" Target="https://www.youtube.com/watch?v=Z8jGC0Sx7P0"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64996095" TargetMode="External"/><Relationship Id="rId3280" Type="http://schemas.openxmlformats.org/officeDocument/2006/relationships/hyperlink" Target="https://clips.twitch.tv/SarcasticJoyousMacaroniSaltBae-7jY8PhjdTlVbfUri"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252488021"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B25o1IjgVr8"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www.youtube.com/watch?v=-VZeV5aR2Gc"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f17gzDXlYE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k-c9j9gTfWI"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ABGOgReoYkg"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LvIg-evunV8"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gzUXXtTt4nU" TargetMode="External"/><Relationship Id="rId2052" Type="http://schemas.openxmlformats.org/officeDocument/2006/relationships/hyperlink" Target="https://youtu.be/fAL2qyQiCzQ" TargetMode="External"/><Relationship Id="rId3384" Type="http://schemas.openxmlformats.org/officeDocument/2006/relationships/hyperlink" Target="https://clips.twitch.tv/BoredGrossSageResidentSleeper-RoadRockbjIdqeRh" TargetMode="External"/><Relationship Id="rId2053" Type="http://schemas.openxmlformats.org/officeDocument/2006/relationships/hyperlink" Target="https://youtu.be/fAL2qyQiCzQ?t=21" TargetMode="External"/><Relationship Id="rId3383" Type="http://schemas.openxmlformats.org/officeDocument/2006/relationships/hyperlink" Target="https://www.twitch.tv/videos/924471122"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641</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543</v>
      </c>
      <c r="E25" s="306" t="s">
        <v>834</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14" t="s">
        <v>1274</v>
      </c>
      <c r="CX25" s="308" t="s">
        <v>1822</v>
      </c>
      <c r="CY25" s="308" t="s">
        <v>669</v>
      </c>
      <c r="CZ25" s="308" t="s">
        <v>1823</v>
      </c>
      <c r="DA25" s="308" t="s">
        <v>953</v>
      </c>
      <c r="DB25" s="310"/>
      <c r="DC25" s="245"/>
      <c r="DD25" s="310"/>
      <c r="DE25" s="310"/>
      <c r="DF25" s="312"/>
      <c r="DG25" s="308" t="s">
        <v>1824</v>
      </c>
      <c r="DH25" s="310"/>
      <c r="DI25" s="310"/>
      <c r="DJ25" s="310"/>
      <c r="DK25" s="315" t="s">
        <v>199</v>
      </c>
      <c r="DL25" s="315" t="s">
        <v>624</v>
      </c>
      <c r="DM25" s="310"/>
      <c r="DN25" s="310"/>
      <c r="DO25" s="316"/>
      <c r="DP25" s="308" t="s">
        <v>1825</v>
      </c>
      <c r="DQ25" s="317"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8"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9"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20"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1" t="s">
        <v>1204</v>
      </c>
      <c r="CW26" s="147" t="s">
        <v>1877</v>
      </c>
      <c r="CX26" s="147" t="s">
        <v>1878</v>
      </c>
      <c r="CY26" s="322"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219</v>
      </c>
      <c r="G27" s="83" t="s">
        <v>1896</v>
      </c>
      <c r="H27" s="89" t="s">
        <v>1897</v>
      </c>
      <c r="I27" s="93" t="s">
        <v>1898</v>
      </c>
      <c r="J27" s="89" t="s">
        <v>1899</v>
      </c>
      <c r="K27" s="91" t="s">
        <v>548</v>
      </c>
      <c r="L27" s="93" t="s">
        <v>1900</v>
      </c>
      <c r="M27" s="93" t="s">
        <v>1901</v>
      </c>
      <c r="N27" s="93" t="s">
        <v>1902</v>
      </c>
      <c r="O27" s="93" t="s">
        <v>1626</v>
      </c>
      <c r="P27" s="89" t="s">
        <v>337</v>
      </c>
      <c r="Q27" s="323"/>
      <c r="R27" s="98"/>
      <c r="S27" s="93" t="s">
        <v>1903</v>
      </c>
      <c r="T27" s="98"/>
      <c r="U27" s="98"/>
      <c r="V27" s="98"/>
      <c r="W27" s="92"/>
      <c r="X27" s="89" t="s">
        <v>1904</v>
      </c>
      <c r="Y27" s="89" t="s">
        <v>1454</v>
      </c>
      <c r="Z27" s="89" t="s">
        <v>1905</v>
      </c>
      <c r="AA27" s="93" t="s">
        <v>1906</v>
      </c>
      <c r="AB27" s="89" t="s">
        <v>1633</v>
      </c>
      <c r="AC27" s="93" t="s">
        <v>1907</v>
      </c>
      <c r="AD27" s="98"/>
      <c r="AE27" s="89" t="s">
        <v>1908</v>
      </c>
      <c r="AF27" s="89" t="s">
        <v>122</v>
      </c>
      <c r="AG27" s="98"/>
      <c r="AH27" s="98"/>
      <c r="AI27" s="93" t="s">
        <v>586</v>
      </c>
      <c r="AJ27" s="98"/>
      <c r="AK27" s="92"/>
      <c r="AL27" s="93" t="s">
        <v>1909</v>
      </c>
      <c r="AM27" s="89" t="s">
        <v>1910</v>
      </c>
      <c r="AN27" s="98"/>
      <c r="AO27" s="98"/>
      <c r="AP27" s="98"/>
      <c r="AQ27" s="98"/>
      <c r="AR27" s="98"/>
      <c r="AS27" s="98"/>
      <c r="AT27" s="90" t="s">
        <v>467</v>
      </c>
      <c r="AU27" s="93" t="s">
        <v>1911</v>
      </c>
      <c r="AV27" s="93" t="s">
        <v>1021</v>
      </c>
      <c r="AW27" s="98"/>
      <c r="AX27" s="93" t="s">
        <v>1912</v>
      </c>
      <c r="AY27" s="98"/>
      <c r="AZ27" s="92"/>
      <c r="BA27" s="93" t="s">
        <v>836</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1839</v>
      </c>
      <c r="BS27" s="89" t="s">
        <v>1660</v>
      </c>
      <c r="BT27" s="89" t="s">
        <v>1921</v>
      </c>
      <c r="BU27" s="93" t="s">
        <v>1922</v>
      </c>
      <c r="BV27" s="89" t="s">
        <v>1507</v>
      </c>
      <c r="BW27" s="93" t="s">
        <v>1923</v>
      </c>
      <c r="BX27" s="98"/>
      <c r="BY27" s="93" t="s">
        <v>1924</v>
      </c>
      <c r="BZ27" s="89" t="s">
        <v>1925</v>
      </c>
      <c r="CA27" s="93" t="s">
        <v>1926</v>
      </c>
      <c r="CB27" s="98"/>
      <c r="CC27" s="93" t="s">
        <v>1927</v>
      </c>
      <c r="CD27" s="98"/>
      <c r="CE27" s="209"/>
      <c r="CF27" s="93" t="s">
        <v>348</v>
      </c>
      <c r="CG27" s="93" t="s">
        <v>1928</v>
      </c>
      <c r="CH27" s="93" t="s">
        <v>703</v>
      </c>
      <c r="CI27" s="93" t="s">
        <v>1929</v>
      </c>
      <c r="CJ27" s="93" t="s">
        <v>1930</v>
      </c>
      <c r="CK27" s="93" t="s">
        <v>1931</v>
      </c>
      <c r="CL27" s="93" t="s">
        <v>1932</v>
      </c>
      <c r="CM27" s="90" t="s">
        <v>1933</v>
      </c>
      <c r="CN27" s="98"/>
      <c r="CO27" s="98"/>
      <c r="CP27" s="98"/>
      <c r="CQ27" s="98"/>
      <c r="CR27" s="98"/>
      <c r="CS27" s="101"/>
      <c r="CT27" s="93" t="s">
        <v>1934</v>
      </c>
      <c r="CU27" s="93" t="s">
        <v>1415</v>
      </c>
      <c r="CV27" s="89" t="s">
        <v>1935</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731</v>
      </c>
      <c r="DV27" s="98"/>
      <c r="DW27" s="98"/>
      <c r="DX27" s="98"/>
      <c r="DY27" s="93" t="s">
        <v>1943</v>
      </c>
      <c r="DZ27" s="98"/>
      <c r="EA27" s="93" t="s">
        <v>1944</v>
      </c>
      <c r="EB27" s="91" t="s">
        <v>1945</v>
      </c>
    </row>
    <row r="28" ht="15.75" customHeight="1">
      <c r="A28" s="324" t="s">
        <v>1946</v>
      </c>
      <c r="B28" s="104" t="s">
        <v>1947</v>
      </c>
      <c r="C28" s="105" t="s">
        <v>1441</v>
      </c>
      <c r="D28" s="106" t="s">
        <v>1441</v>
      </c>
      <c r="E28" s="107" t="s">
        <v>1441</v>
      </c>
      <c r="F28" s="108" t="s">
        <v>1948</v>
      </c>
      <c r="G28" s="104" t="s">
        <v>1949</v>
      </c>
      <c r="H28" s="112" t="s">
        <v>1950</v>
      </c>
      <c r="I28" s="112" t="s">
        <v>1951</v>
      </c>
      <c r="J28" s="112" t="s">
        <v>1833</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1870</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1868</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1824</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1855</v>
      </c>
      <c r="BC30" s="172" t="s">
        <v>2081</v>
      </c>
      <c r="BD30" s="172" t="s">
        <v>2082</v>
      </c>
      <c r="BE30" s="127" t="s">
        <v>134</v>
      </c>
      <c r="BF30" s="127" t="s">
        <v>881</v>
      </c>
      <c r="BG30" s="172"/>
      <c r="BH30" s="328" t="s">
        <v>2083</v>
      </c>
      <c r="BI30" s="172" t="s">
        <v>2084</v>
      </c>
      <c r="BJ30" s="328" t="s">
        <v>2085</v>
      </c>
      <c r="BK30" s="127" t="s">
        <v>1735</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1713</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1780</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1732</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1919</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1748</v>
      </c>
      <c r="CK32" s="139" t="s">
        <v>2238</v>
      </c>
      <c r="CL32" s="139" t="s">
        <v>2239</v>
      </c>
      <c r="CM32" s="139" t="s">
        <v>1750</v>
      </c>
      <c r="CN32" s="277" t="s">
        <v>2240</v>
      </c>
      <c r="CO32" s="137" t="s">
        <v>1155</v>
      </c>
      <c r="CP32" s="139" t="s">
        <v>2241</v>
      </c>
      <c r="CQ32" s="139" t="s">
        <v>2242</v>
      </c>
      <c r="CR32" s="176" t="s">
        <v>2243</v>
      </c>
      <c r="CS32" s="101"/>
      <c r="CT32" s="321" t="s">
        <v>2244</v>
      </c>
      <c r="CU32" s="220" t="s">
        <v>1748</v>
      </c>
      <c r="CV32" s="142" t="s">
        <v>1818</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1821</v>
      </c>
      <c r="AW34" s="202" t="s">
        <v>2344</v>
      </c>
      <c r="AX34" s="202" t="s">
        <v>1711</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1735</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1781</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1772</v>
      </c>
      <c r="DQ34" s="152" t="s">
        <v>2390</v>
      </c>
      <c r="DR34" s="345" t="s">
        <v>1273</v>
      </c>
      <c r="DS34" s="221" t="s">
        <v>2391</v>
      </c>
      <c r="DT34" s="221" t="s">
        <v>1753</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1750</v>
      </c>
      <c r="CN35" s="98"/>
      <c r="CO35" s="98"/>
      <c r="CP35" s="98"/>
      <c r="CQ35" s="98"/>
      <c r="CR35" s="98"/>
      <c r="CS35" s="101"/>
      <c r="CT35" s="89" t="s">
        <v>2431</v>
      </c>
      <c r="CU35" s="93" t="s">
        <v>2432</v>
      </c>
      <c r="CV35" s="93" t="s">
        <v>2433</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1817</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1951</v>
      </c>
      <c r="DQ36" s="389"/>
      <c r="DR36" s="389" t="s">
        <v>439</v>
      </c>
      <c r="DS36" s="388" t="s">
        <v>2500</v>
      </c>
      <c r="DT36" s="389" t="s">
        <v>2501</v>
      </c>
      <c r="DU36" s="389" t="s">
        <v>2502</v>
      </c>
      <c r="DV36" s="387"/>
      <c r="DW36" s="388" t="s">
        <v>2503</v>
      </c>
      <c r="DX36" s="388" t="s">
        <v>1795</v>
      </c>
      <c r="DY36" s="388" t="s">
        <v>1879</v>
      </c>
      <c r="DZ36" s="388" t="s">
        <v>1884</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1786</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ht="15.75" customHeight="1">
      <c r="A39" s="390" t="s">
        <v>2637</v>
      </c>
      <c r="B39" s="83" t="s">
        <v>2638</v>
      </c>
      <c r="C39" s="84" t="s">
        <v>926</v>
      </c>
      <c r="D39" s="85" t="s">
        <v>834</v>
      </c>
      <c r="E39" s="86" t="s">
        <v>221</v>
      </c>
      <c r="F39" s="87" t="s">
        <v>219</v>
      </c>
      <c r="G39" s="83" t="s">
        <v>1284</v>
      </c>
      <c r="H39" s="93" t="s">
        <v>1771</v>
      </c>
      <c r="I39" s="93" t="s">
        <v>2639</v>
      </c>
      <c r="J39" s="93" t="s">
        <v>2640</v>
      </c>
      <c r="K39" s="93" t="s">
        <v>2641</v>
      </c>
      <c r="L39" s="224" t="s">
        <v>1610</v>
      </c>
      <c r="M39" s="98"/>
      <c r="N39" s="98"/>
      <c r="O39" s="224" t="s">
        <v>2642</v>
      </c>
      <c r="P39" s="93" t="s">
        <v>2643</v>
      </c>
      <c r="Q39" s="96" t="s">
        <v>2411</v>
      </c>
      <c r="R39" s="93"/>
      <c r="S39" s="93" t="s">
        <v>1104</v>
      </c>
      <c r="T39" s="224"/>
      <c r="U39" s="224" t="s">
        <v>2644</v>
      </c>
      <c r="V39" s="88" t="s">
        <v>2645</v>
      </c>
      <c r="W39" s="225"/>
      <c r="X39" s="93" t="s">
        <v>2646</v>
      </c>
      <c r="Y39" s="93" t="s">
        <v>2647</v>
      </c>
      <c r="Z39" s="93" t="s">
        <v>1719</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1891</v>
      </c>
      <c r="AU39" s="93" t="s">
        <v>1607</v>
      </c>
      <c r="AV39" s="93" t="s">
        <v>2658</v>
      </c>
      <c r="AW39" s="89" t="s">
        <v>1212</v>
      </c>
      <c r="AX39" s="89" t="s">
        <v>2659</v>
      </c>
      <c r="AY39" s="91" t="s">
        <v>2660</v>
      </c>
      <c r="AZ39" s="260"/>
      <c r="BA39" s="93" t="s">
        <v>436</v>
      </c>
      <c r="BB39" s="98"/>
      <c r="BC39" s="93" t="s">
        <v>1331</v>
      </c>
      <c r="BD39" s="93" t="s">
        <v>2661</v>
      </c>
      <c r="BE39" s="93" t="s">
        <v>2662</v>
      </c>
      <c r="BF39" s="91" t="str">
        <f>HYPERLINK("https://youtu.be/V-kufjH1djY","41.22")</f>
        <v>41.22</v>
      </c>
      <c r="BG39" s="98"/>
      <c r="BH39" s="93" t="s">
        <v>760</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901</v>
      </c>
      <c r="CD39" s="88" t="s">
        <v>2674</v>
      </c>
      <c r="CE39" s="100"/>
      <c r="CF39" s="93" t="s">
        <v>2675</v>
      </c>
      <c r="CG39" s="159" t="s">
        <v>1928</v>
      </c>
      <c r="CH39" s="102" t="str">
        <f>HYPERLINK("https://youtu.be/Mwnid1_a4L4","42.15")</f>
        <v>42.15</v>
      </c>
      <c r="CI39" s="93" t="s">
        <v>2676</v>
      </c>
      <c r="CJ39" s="93" t="s">
        <v>2677</v>
      </c>
      <c r="CK39" s="246" t="s">
        <v>2678</v>
      </c>
      <c r="CL39" s="93" t="s">
        <v>728</v>
      </c>
      <c r="CM39" s="224" t="s">
        <v>2679</v>
      </c>
      <c r="CN39" s="91" t="str">
        <f>HYPERLINK("https://youtu.be/9t40-1JdpMg","1:12.35")</f>
        <v>1:12.35</v>
      </c>
      <c r="CO39" s="91" t="s">
        <v>1333</v>
      </c>
      <c r="CP39" s="100"/>
      <c r="CQ39" s="96" t="s">
        <v>598</v>
      </c>
      <c r="CR39" s="91" t="s">
        <v>2680</v>
      </c>
      <c r="CS39" s="101"/>
      <c r="CT39" s="98"/>
      <c r="CU39" s="93" t="s">
        <v>2483</v>
      </c>
      <c r="CV39" s="224" t="s">
        <v>1173</v>
      </c>
      <c r="CW39" s="93" t="s">
        <v>2681</v>
      </c>
      <c r="CX39" s="93" t="s">
        <v>2682</v>
      </c>
      <c r="CY39" s="93" t="s">
        <v>920</v>
      </c>
      <c r="CZ39" s="93" t="s">
        <v>2683</v>
      </c>
      <c r="DA39" s="93" t="s">
        <v>2009</v>
      </c>
      <c r="DB39" s="102" t="str">
        <f>HYPERLINK("https://youtu.be/BJNJgSLnXTM","1:18.10")</f>
        <v>1:18.10</v>
      </c>
      <c r="DC39" s="93" t="s">
        <v>2684</v>
      </c>
      <c r="DD39" s="224" t="s">
        <v>2500</v>
      </c>
      <c r="DE39" s="102" t="s">
        <v>1657</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3" t="s">
        <v>2691</v>
      </c>
      <c r="B40" s="104" t="s">
        <v>2692</v>
      </c>
      <c r="C40" s="105" t="s">
        <v>1441</v>
      </c>
      <c r="D40" s="106" t="s">
        <v>926</v>
      </c>
      <c r="E40" s="107" t="s">
        <v>1441</v>
      </c>
      <c r="F40" s="108" t="s">
        <v>328</v>
      </c>
      <c r="G40" s="104" t="s">
        <v>1442</v>
      </c>
      <c r="H40" s="351" t="s">
        <v>2693</v>
      </c>
      <c r="I40" s="351" t="s">
        <v>2694</v>
      </c>
      <c r="J40" s="351" t="s">
        <v>2695</v>
      </c>
      <c r="K40" s="351" t="s">
        <v>2315</v>
      </c>
      <c r="L40" s="351" t="s">
        <v>339</v>
      </c>
      <c r="M40" s="351" t="s">
        <v>2696</v>
      </c>
      <c r="N40" s="351" t="s">
        <v>2697</v>
      </c>
      <c r="O40" s="351" t="s">
        <v>2698</v>
      </c>
      <c r="P40" s="394" t="s">
        <v>337</v>
      </c>
      <c r="Q40" s="351"/>
      <c r="R40" s="351"/>
      <c r="S40" s="351"/>
      <c r="T40" s="351"/>
      <c r="U40" s="351"/>
      <c r="V40" s="351"/>
      <c r="W40" s="295"/>
      <c r="X40" s="354" t="s">
        <v>2699</v>
      </c>
      <c r="Y40" s="395" t="s">
        <v>1630</v>
      </c>
      <c r="Z40" s="395" t="s">
        <v>758</v>
      </c>
      <c r="AA40" s="354" t="s">
        <v>2700</v>
      </c>
      <c r="AB40" s="354" t="s">
        <v>2701</v>
      </c>
      <c r="AC40" s="354" t="s">
        <v>2702</v>
      </c>
      <c r="AD40" s="354"/>
      <c r="AE40" s="354" t="s">
        <v>2703</v>
      </c>
      <c r="AF40" s="354" t="s">
        <v>122</v>
      </c>
      <c r="AG40" s="354"/>
      <c r="AH40" s="354"/>
      <c r="AI40" s="354"/>
      <c r="AJ40" s="354"/>
      <c r="AK40" s="295"/>
      <c r="AL40" s="360" t="s">
        <v>2704</v>
      </c>
      <c r="AM40" s="360" t="s">
        <v>2621</v>
      </c>
      <c r="AN40" s="360"/>
      <c r="AO40" s="360"/>
      <c r="AP40" s="360"/>
      <c r="AQ40" s="360"/>
      <c r="AR40" s="360"/>
      <c r="AS40" s="360"/>
      <c r="AT40" s="360" t="s">
        <v>2705</v>
      </c>
      <c r="AU40" s="396" t="s">
        <v>257</v>
      </c>
      <c r="AV40" s="360"/>
      <c r="AW40" s="360"/>
      <c r="AX40" s="360" t="s">
        <v>2706</v>
      </c>
      <c r="AY40" s="360"/>
      <c r="AZ40" s="295"/>
      <c r="BA40" s="397" t="s">
        <v>486</v>
      </c>
      <c r="BB40" s="397" t="s">
        <v>2707</v>
      </c>
      <c r="BC40" s="398" t="s">
        <v>143</v>
      </c>
      <c r="BD40" s="398" t="s">
        <v>2708</v>
      </c>
      <c r="BE40" s="397" t="s">
        <v>1238</v>
      </c>
      <c r="BF40" s="397" t="s">
        <v>1919</v>
      </c>
      <c r="BG40" s="397"/>
      <c r="BH40" s="397" t="s">
        <v>1653</v>
      </c>
      <c r="BI40" s="397"/>
      <c r="BJ40" s="397" t="s">
        <v>2709</v>
      </c>
      <c r="BK40" s="397" t="s">
        <v>2710</v>
      </c>
      <c r="BL40" s="397"/>
      <c r="BM40" s="398" t="s">
        <v>1919</v>
      </c>
      <c r="BN40" s="397"/>
      <c r="BO40" s="397"/>
      <c r="BP40" s="295"/>
      <c r="BQ40" s="399"/>
      <c r="BR40" s="399" t="s">
        <v>2467</v>
      </c>
      <c r="BS40" s="399" t="s">
        <v>2711</v>
      </c>
      <c r="BT40" s="399" t="s">
        <v>2712</v>
      </c>
      <c r="BU40" s="399" t="s">
        <v>1652</v>
      </c>
      <c r="BV40" s="399" t="s">
        <v>2713</v>
      </c>
      <c r="BW40" s="399" t="s">
        <v>515</v>
      </c>
      <c r="BX40" s="399" t="s">
        <v>2714</v>
      </c>
      <c r="BY40" s="399" t="s">
        <v>2715</v>
      </c>
      <c r="BZ40" s="399" t="s">
        <v>1051</v>
      </c>
      <c r="CA40" s="399"/>
      <c r="CB40" s="399"/>
      <c r="CC40" s="399"/>
      <c r="CD40" s="399"/>
      <c r="CE40" s="400"/>
      <c r="CF40" s="401" t="s">
        <v>2716</v>
      </c>
      <c r="CG40" s="402" t="s">
        <v>136</v>
      </c>
      <c r="CH40" s="401" t="s">
        <v>2717</v>
      </c>
      <c r="CI40" s="401" t="s">
        <v>2718</v>
      </c>
      <c r="CJ40" s="401"/>
      <c r="CK40" s="401" t="s">
        <v>2357</v>
      </c>
      <c r="CL40" s="401" t="s">
        <v>2491</v>
      </c>
      <c r="CM40" s="403" t="s">
        <v>2719</v>
      </c>
      <c r="CN40" s="401"/>
      <c r="CO40" s="401" t="s">
        <v>2720</v>
      </c>
      <c r="CP40" s="401"/>
      <c r="CQ40" s="401" t="s">
        <v>566</v>
      </c>
      <c r="CR40" s="401"/>
      <c r="CS40" s="298"/>
      <c r="CT40" s="404" t="s">
        <v>2721</v>
      </c>
      <c r="CU40" s="404" t="s">
        <v>1820</v>
      </c>
      <c r="CV40" s="405" t="s">
        <v>1873</v>
      </c>
      <c r="CW40" s="404" t="s">
        <v>2489</v>
      </c>
      <c r="CX40" s="404"/>
      <c r="CY40" s="404"/>
      <c r="CZ40" s="406" t="s">
        <v>2722</v>
      </c>
      <c r="DA40" s="404" t="s">
        <v>2705</v>
      </c>
      <c r="DB40" s="404"/>
      <c r="DC40" s="404"/>
      <c r="DD40" s="404"/>
      <c r="DE40" s="404"/>
      <c r="DF40" s="407"/>
      <c r="DG40" s="387"/>
      <c r="DH40" s="387"/>
      <c r="DI40" s="387"/>
      <c r="DJ40" s="387"/>
      <c r="DK40" s="387" t="s">
        <v>2723</v>
      </c>
      <c r="DL40" s="387" t="s">
        <v>1078</v>
      </c>
      <c r="DM40" s="387" t="s">
        <v>2724</v>
      </c>
      <c r="DN40" s="387" t="s">
        <v>2725</v>
      </c>
      <c r="DO40" s="387"/>
      <c r="DP40" s="387" t="s">
        <v>2665</v>
      </c>
      <c r="DQ40" s="387"/>
      <c r="DR40" s="387" t="s">
        <v>245</v>
      </c>
      <c r="DS40" s="387"/>
      <c r="DT40" s="387"/>
      <c r="DU40" s="387" t="s">
        <v>2726</v>
      </c>
      <c r="DV40" s="387"/>
      <c r="DW40" s="387"/>
      <c r="DX40" s="408" t="s">
        <v>1042</v>
      </c>
      <c r="DY40" s="387"/>
      <c r="DZ40" s="387"/>
      <c r="EA40" s="387" t="s">
        <v>2727</v>
      </c>
      <c r="EB40" s="387" t="s">
        <v>2728</v>
      </c>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409"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410"/>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1891</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411" t="str">
        <f>HYPERLINK("https://twitter.com/Qbe_Root/status/1400138849058275330", "1:53.21")</f>
        <v>1:53.21</v>
      </c>
      <c r="DC42" s="344" t="s">
        <v>2644</v>
      </c>
      <c r="DD42" s="147" t="s">
        <v>2856</v>
      </c>
      <c r="DE42" s="220" t="s">
        <v>2857</v>
      </c>
      <c r="DF42" s="220"/>
      <c r="DG42" s="149" t="s">
        <v>1424</v>
      </c>
      <c r="DH42" s="153" t="s">
        <v>2858</v>
      </c>
      <c r="DI42" s="242"/>
      <c r="DJ42" s="152" t="s">
        <v>2859</v>
      </c>
      <c r="DK42" s="149" t="s">
        <v>2686</v>
      </c>
      <c r="DL42" s="221" t="s">
        <v>2535</v>
      </c>
      <c r="DM42" s="242"/>
      <c r="DN42" s="242"/>
      <c r="DO42" s="242"/>
      <c r="DP42" s="152" t="s">
        <v>2860</v>
      </c>
      <c r="DQ42" s="282" t="s">
        <v>2861</v>
      </c>
      <c r="DR42" s="412" t="str">
        <f>HYPERLINK("https://twitter.com/Qbe_Root/status/1241798344797798402","11.27")</f>
        <v>11.27</v>
      </c>
      <c r="DS42" s="221" t="s">
        <v>2862</v>
      </c>
      <c r="DT42" s="221" t="s">
        <v>2329</v>
      </c>
      <c r="DU42" s="242"/>
      <c r="DV42" s="152" t="s">
        <v>210</v>
      </c>
      <c r="DW42" s="221" t="s">
        <v>1870</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836</v>
      </c>
      <c r="Y43" s="93" t="s">
        <v>2874</v>
      </c>
      <c r="Z43" s="159" t="s">
        <v>2875</v>
      </c>
      <c r="AA43" s="89" t="s">
        <v>2717</v>
      </c>
      <c r="AB43" s="93" t="s">
        <v>1633</v>
      </c>
      <c r="AC43" s="89" t="s">
        <v>1777</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3"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14" t="s">
        <v>2910</v>
      </c>
      <c r="R44" s="415"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16"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17" t="s">
        <v>2944</v>
      </c>
      <c r="BZ44" s="175" t="s">
        <v>2945</v>
      </c>
      <c r="CA44" s="132" t="s">
        <v>2946</v>
      </c>
      <c r="CB44" s="175" t="s">
        <v>2947</v>
      </c>
      <c r="CC44" s="132" t="s">
        <v>520</v>
      </c>
      <c r="CD44" s="132" t="s">
        <v>2948</v>
      </c>
      <c r="CE44" s="175"/>
      <c r="CF44" s="418"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2723</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19"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1783</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20"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2700</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1860</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1777</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1769</v>
      </c>
      <c r="H47" s="93" t="s">
        <v>3089</v>
      </c>
      <c r="I47" s="421"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2709</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418"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1897</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1844</v>
      </c>
      <c r="AA49" s="93" t="s">
        <v>2700</v>
      </c>
      <c r="AB49" s="93" t="s">
        <v>2701</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22" t="s">
        <v>3178</v>
      </c>
      <c r="B50" s="104" t="s">
        <v>3179</v>
      </c>
      <c r="C50" s="105" t="s">
        <v>1441</v>
      </c>
      <c r="D50" s="106" t="s">
        <v>1441</v>
      </c>
      <c r="E50" s="107" t="s">
        <v>1441</v>
      </c>
      <c r="F50" s="108" t="s">
        <v>1949</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1905</v>
      </c>
      <c r="AA50" s="212" t="s">
        <v>3188</v>
      </c>
      <c r="AB50" s="336" t="s">
        <v>3189</v>
      </c>
      <c r="AC50" s="213" t="s">
        <v>3190</v>
      </c>
      <c r="AD50" s="213" t="s">
        <v>3191</v>
      </c>
      <c r="AE50" s="213" t="s">
        <v>3192</v>
      </c>
      <c r="AF50" s="116" t="s">
        <v>3193</v>
      </c>
      <c r="AG50" s="116" t="s">
        <v>3194</v>
      </c>
      <c r="AH50" s="230"/>
      <c r="AI50" s="230"/>
      <c r="AJ50" s="116" t="s">
        <v>3195</v>
      </c>
      <c r="AK50" s="92"/>
      <c r="AL50" s="121" t="s">
        <v>1806</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1915</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1865</v>
      </c>
      <c r="DW50" s="152" t="s">
        <v>2544</v>
      </c>
      <c r="DX50" s="152" t="s">
        <v>3242</v>
      </c>
      <c r="DY50" s="152" t="s">
        <v>1157</v>
      </c>
      <c r="DZ50" s="152" t="s">
        <v>2417</v>
      </c>
      <c r="EA50" s="152" t="s">
        <v>3243</v>
      </c>
      <c r="EB50" s="149" t="s">
        <v>3244</v>
      </c>
    </row>
    <row r="51" ht="15.75" customHeight="1">
      <c r="A51" s="423"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1938</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24" t="str">
        <f>hyperlink("https://twitter.com/Reborn_Frog/status/1364932529577357313","28.55")</f>
        <v>28.55</v>
      </c>
      <c r="CH51" s="93" t="s">
        <v>3269</v>
      </c>
      <c r="CI51" s="93" t="s">
        <v>3270</v>
      </c>
      <c r="CJ51" s="98"/>
      <c r="CK51" s="93" t="s">
        <v>2367</v>
      </c>
      <c r="CL51" s="93" t="s">
        <v>2434</v>
      </c>
      <c r="CM51" s="93" t="s">
        <v>2719</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24"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1770</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1732</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2677</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25" t="s">
        <v>3321</v>
      </c>
      <c r="B53" s="83" t="s">
        <v>3322</v>
      </c>
      <c r="C53" s="84" t="s">
        <v>1441</v>
      </c>
      <c r="D53" s="85" t="s">
        <v>1441</v>
      </c>
      <c r="E53" s="86" t="s">
        <v>1441</v>
      </c>
      <c r="F53" s="87" t="s">
        <v>1769</v>
      </c>
      <c r="G53" s="83" t="s">
        <v>1791</v>
      </c>
      <c r="H53" s="98"/>
      <c r="I53" s="89" t="s">
        <v>3323</v>
      </c>
      <c r="J53" s="89" t="s">
        <v>1899</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1872</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1786</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395"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1910</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26" t="s">
        <v>3393</v>
      </c>
      <c r="B55" s="83" t="s">
        <v>3394</v>
      </c>
      <c r="C55" s="84" t="s">
        <v>1441</v>
      </c>
      <c r="D55" s="85" t="s">
        <v>834</v>
      </c>
      <c r="E55" s="86" t="s">
        <v>1441</v>
      </c>
      <c r="F55" s="87" t="s">
        <v>3149</v>
      </c>
      <c r="G55" s="83" t="s">
        <v>3395</v>
      </c>
      <c r="H55" s="93" t="s">
        <v>2646</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1906</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1852</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1719</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27" t="s">
        <v>3455</v>
      </c>
      <c r="BF56" s="205"/>
      <c r="BG56" s="205"/>
      <c r="BH56" s="172" t="s">
        <v>1730</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1721</v>
      </c>
      <c r="CG56" s="176" t="s">
        <v>2895</v>
      </c>
      <c r="CH56" s="176" t="s">
        <v>3460</v>
      </c>
      <c r="CI56" s="176" t="s">
        <v>3461</v>
      </c>
      <c r="CJ56" s="176" t="s">
        <v>1860</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1868</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28" t="s">
        <v>3493</v>
      </c>
      <c r="B58" s="104" t="s">
        <v>3494</v>
      </c>
      <c r="C58" s="105" t="s">
        <v>1441</v>
      </c>
      <c r="D58" s="106" t="s">
        <v>1441</v>
      </c>
      <c r="E58" s="107" t="s">
        <v>1441</v>
      </c>
      <c r="F58" s="108" t="s">
        <v>1792</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2644</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29"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1891</v>
      </c>
      <c r="AU59" s="89" t="s">
        <v>1928</v>
      </c>
      <c r="AV59" s="98"/>
      <c r="AW59" s="98"/>
      <c r="AX59" s="98"/>
      <c r="AY59" s="98"/>
      <c r="AZ59" s="92"/>
      <c r="BA59" s="89" t="s">
        <v>3560</v>
      </c>
      <c r="BB59" s="89" t="s">
        <v>2996</v>
      </c>
      <c r="BC59" s="93" t="s">
        <v>1119</v>
      </c>
      <c r="BD59" s="89" t="s">
        <v>3561</v>
      </c>
      <c r="BE59" s="430"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31" t="s">
        <v>3565</v>
      </c>
      <c r="CG59" s="89" t="s">
        <v>1870</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2" t="s">
        <v>3571</v>
      </c>
      <c r="B60" s="433" t="s">
        <v>3572</v>
      </c>
      <c r="C60" s="434" t="s">
        <v>1441</v>
      </c>
      <c r="D60" s="435" t="s">
        <v>1441</v>
      </c>
      <c r="E60" s="436" t="s">
        <v>1441</v>
      </c>
      <c r="F60" s="437" t="s">
        <v>2867</v>
      </c>
      <c r="G60" s="433" t="s">
        <v>223</v>
      </c>
      <c r="H60" s="438" t="s">
        <v>2119</v>
      </c>
      <c r="I60" s="438" t="s">
        <v>3573</v>
      </c>
      <c r="J60" s="394" t="s">
        <v>1523</v>
      </c>
      <c r="K60" s="438" t="s">
        <v>2890</v>
      </c>
      <c r="L60" s="438" t="s">
        <v>2245</v>
      </c>
      <c r="M60" s="438" t="s">
        <v>3574</v>
      </c>
      <c r="N60" s="394" t="s">
        <v>3575</v>
      </c>
      <c r="O60" s="439" t="s">
        <v>3576</v>
      </c>
      <c r="P60" s="438" t="s">
        <v>2498</v>
      </c>
      <c r="Q60" s="438" t="s">
        <v>3577</v>
      </c>
      <c r="R60" s="438" t="s">
        <v>3578</v>
      </c>
      <c r="S60" s="438" t="s">
        <v>3579</v>
      </c>
      <c r="T60" s="438" t="s">
        <v>2402</v>
      </c>
      <c r="U60" s="438" t="s">
        <v>2908</v>
      </c>
      <c r="V60" s="438" t="s">
        <v>3580</v>
      </c>
      <c r="W60" s="187"/>
      <c r="X60" s="395" t="s">
        <v>170</v>
      </c>
      <c r="Y60" s="395" t="s">
        <v>3581</v>
      </c>
      <c r="Z60" s="440" t="s">
        <v>293</v>
      </c>
      <c r="AA60" s="395" t="s">
        <v>2000</v>
      </c>
      <c r="AB60" s="395" t="s">
        <v>118</v>
      </c>
      <c r="AC60" s="395" t="s">
        <v>3582</v>
      </c>
      <c r="AD60" s="440" t="s">
        <v>3283</v>
      </c>
      <c r="AE60" s="440" t="s">
        <v>1495</v>
      </c>
      <c r="AF60" s="395" t="s">
        <v>3193</v>
      </c>
      <c r="AG60" s="440" t="s">
        <v>2842</v>
      </c>
      <c r="AH60" s="395" t="s">
        <v>3583</v>
      </c>
      <c r="AI60" s="440" t="s">
        <v>2196</v>
      </c>
      <c r="AJ60" s="440" t="s">
        <v>3584</v>
      </c>
      <c r="AK60" s="187"/>
      <c r="AL60" s="396" t="s">
        <v>393</v>
      </c>
      <c r="AM60" s="441" t="s">
        <v>1507</v>
      </c>
      <c r="AN60" s="442" t="s">
        <v>3585</v>
      </c>
      <c r="AO60" s="443" t="s">
        <v>3586</v>
      </c>
      <c r="AP60" s="443" t="s">
        <v>3587</v>
      </c>
      <c r="AQ60" s="443" t="s">
        <v>3588</v>
      </c>
      <c r="AR60" s="443" t="s">
        <v>3589</v>
      </c>
      <c r="AS60" s="443" t="s">
        <v>3590</v>
      </c>
      <c r="AT60" s="442" t="s">
        <v>2855</v>
      </c>
      <c r="AU60" s="396" t="s">
        <v>360</v>
      </c>
      <c r="AV60" s="443" t="s">
        <v>3081</v>
      </c>
      <c r="AW60" s="443" t="s">
        <v>2791</v>
      </c>
      <c r="AX60" s="443" t="s">
        <v>3591</v>
      </c>
      <c r="AY60" s="443" t="s">
        <v>3592</v>
      </c>
      <c r="AZ60" s="444"/>
      <c r="BA60" s="445" t="s">
        <v>3593</v>
      </c>
      <c r="BB60" s="398" t="s">
        <v>2273</v>
      </c>
      <c r="BC60" s="445" t="s">
        <v>1331</v>
      </c>
      <c r="BD60" s="445" t="s">
        <v>2733</v>
      </c>
      <c r="BE60" s="445" t="s">
        <v>3594</v>
      </c>
      <c r="BF60" s="446" t="s">
        <v>3595</v>
      </c>
      <c r="BG60" s="398" t="s">
        <v>3596</v>
      </c>
      <c r="BH60" s="446" t="s">
        <v>3597</v>
      </c>
      <c r="BI60" s="398" t="s">
        <v>3598</v>
      </c>
      <c r="BJ60" s="398" t="s">
        <v>3599</v>
      </c>
      <c r="BK60" s="445" t="s">
        <v>3589</v>
      </c>
      <c r="BL60" s="445" t="s">
        <v>3600</v>
      </c>
      <c r="BM60" s="445" t="s">
        <v>3601</v>
      </c>
      <c r="BN60" s="445" t="s">
        <v>787</v>
      </c>
      <c r="BO60" s="445" t="s">
        <v>3602</v>
      </c>
      <c r="BP60" s="444"/>
      <c r="BQ60" s="447" t="s">
        <v>3603</v>
      </c>
      <c r="BR60" s="448" t="s">
        <v>2756</v>
      </c>
      <c r="BS60" s="447" t="s">
        <v>3604</v>
      </c>
      <c r="BT60" s="449" t="s">
        <v>267</v>
      </c>
      <c r="BU60" s="450" t="s">
        <v>3105</v>
      </c>
      <c r="BV60" s="450" t="s">
        <v>390</v>
      </c>
      <c r="BW60" s="450" t="s">
        <v>3605</v>
      </c>
      <c r="BX60" s="447" t="s">
        <v>2360</v>
      </c>
      <c r="BY60" s="448" t="s">
        <v>3606</v>
      </c>
      <c r="BZ60" s="450" t="s">
        <v>2230</v>
      </c>
      <c r="CA60" s="450" t="s">
        <v>3607</v>
      </c>
      <c r="CB60" s="450" t="s">
        <v>340</v>
      </c>
      <c r="CC60" s="450" t="s">
        <v>3608</v>
      </c>
      <c r="CD60" s="447" t="s">
        <v>3609</v>
      </c>
      <c r="CE60" s="451"/>
      <c r="CF60" s="452" t="s">
        <v>2382</v>
      </c>
      <c r="CG60" s="452" t="s">
        <v>2754</v>
      </c>
      <c r="CH60" s="452" t="s">
        <v>3610</v>
      </c>
      <c r="CI60" s="403" t="s">
        <v>3611</v>
      </c>
      <c r="CJ60" s="452" t="s">
        <v>3612</v>
      </c>
      <c r="CK60" s="452" t="s">
        <v>3613</v>
      </c>
      <c r="CL60" s="403" t="s">
        <v>3614</v>
      </c>
      <c r="CM60" s="403" t="s">
        <v>3615</v>
      </c>
      <c r="CN60" s="452" t="s">
        <v>3616</v>
      </c>
      <c r="CO60" s="452" t="s">
        <v>3617</v>
      </c>
      <c r="CP60" s="452"/>
      <c r="CQ60" s="452" t="s">
        <v>1460</v>
      </c>
      <c r="CR60" s="452" t="s">
        <v>164</v>
      </c>
      <c r="CS60" s="195"/>
      <c r="CT60" s="453" t="s">
        <v>3314</v>
      </c>
      <c r="CU60" s="453" t="s">
        <v>3618</v>
      </c>
      <c r="CV60" s="453" t="s">
        <v>3619</v>
      </c>
      <c r="CW60" s="453" t="s">
        <v>3620</v>
      </c>
      <c r="CX60" s="453" t="s">
        <v>3621</v>
      </c>
      <c r="CY60" s="453" t="s">
        <v>3622</v>
      </c>
      <c r="CZ60" s="454" t="s">
        <v>3623</v>
      </c>
      <c r="DA60" s="453" t="s">
        <v>3624</v>
      </c>
      <c r="DB60" s="453" t="s">
        <v>3625</v>
      </c>
      <c r="DC60" s="453" t="s">
        <v>3626</v>
      </c>
      <c r="DD60" s="453" t="s">
        <v>2244</v>
      </c>
      <c r="DE60" s="453" t="s">
        <v>3627</v>
      </c>
      <c r="DF60" s="453"/>
      <c r="DG60" s="455" t="s">
        <v>1857</v>
      </c>
      <c r="DH60" s="455"/>
      <c r="DI60" s="455" t="s">
        <v>3628</v>
      </c>
      <c r="DJ60" s="455"/>
      <c r="DK60" s="455" t="s">
        <v>2686</v>
      </c>
      <c r="DL60" s="455" t="s">
        <v>3629</v>
      </c>
      <c r="DM60" s="455" t="s">
        <v>418</v>
      </c>
      <c r="DN60" s="455" t="s">
        <v>3630</v>
      </c>
      <c r="DO60" s="455" t="s">
        <v>3041</v>
      </c>
      <c r="DP60" s="455" t="s">
        <v>3175</v>
      </c>
      <c r="DQ60" s="455" t="s">
        <v>3631</v>
      </c>
      <c r="DR60" s="455" t="s">
        <v>3632</v>
      </c>
      <c r="DS60" s="455" t="s">
        <v>193</v>
      </c>
      <c r="DT60" s="456" t="s">
        <v>3633</v>
      </c>
      <c r="DU60" s="457" t="s">
        <v>828</v>
      </c>
      <c r="DV60" s="455" t="s">
        <v>3634</v>
      </c>
      <c r="DW60" s="455" t="s">
        <v>2895</v>
      </c>
      <c r="DX60" s="455" t="s">
        <v>3002</v>
      </c>
      <c r="DY60" s="455" t="s">
        <v>3055</v>
      </c>
      <c r="DZ60" s="455" t="s">
        <v>3635</v>
      </c>
      <c r="EA60" s="455" t="s">
        <v>118</v>
      </c>
      <c r="EB60" s="282" t="s">
        <v>3636</v>
      </c>
    </row>
    <row r="61">
      <c r="A61" s="180" t="s">
        <v>3637</v>
      </c>
      <c r="B61" s="303" t="s">
        <v>3638</v>
      </c>
      <c r="C61" s="304" t="s">
        <v>834</v>
      </c>
      <c r="D61" s="305" t="s">
        <v>1441</v>
      </c>
      <c r="E61" s="306" t="s">
        <v>834</v>
      </c>
      <c r="F61" s="307" t="s">
        <v>3639</v>
      </c>
      <c r="G61" s="303" t="s">
        <v>3640</v>
      </c>
      <c r="H61" s="308" t="s">
        <v>3641</v>
      </c>
      <c r="I61" s="308" t="s">
        <v>2694</v>
      </c>
      <c r="J61" s="308" t="s">
        <v>3642</v>
      </c>
      <c r="K61" s="308" t="s">
        <v>2055</v>
      </c>
      <c r="L61" s="308" t="s">
        <v>1128</v>
      </c>
      <c r="M61" s="308" t="s">
        <v>3643</v>
      </c>
      <c r="N61" s="458" t="s">
        <v>3644</v>
      </c>
      <c r="O61" s="458" t="s">
        <v>3645</v>
      </c>
      <c r="P61" s="308" t="s">
        <v>843</v>
      </c>
      <c r="Q61" s="458"/>
      <c r="R61" s="458"/>
      <c r="S61" s="458"/>
      <c r="T61" s="458"/>
      <c r="U61" s="458"/>
      <c r="V61" s="458"/>
      <c r="W61" s="459"/>
      <c r="X61" s="308" t="s">
        <v>1453</v>
      </c>
      <c r="Y61" s="308" t="s">
        <v>3646</v>
      </c>
      <c r="Z61" s="95" t="s">
        <v>1109</v>
      </c>
      <c r="AA61" s="308" t="s">
        <v>2100</v>
      </c>
      <c r="AB61" s="308" t="s">
        <v>941</v>
      </c>
      <c r="AC61" s="458" t="s">
        <v>3647</v>
      </c>
      <c r="AD61" s="308" t="s">
        <v>1581</v>
      </c>
      <c r="AE61" s="458" t="s">
        <v>3331</v>
      </c>
      <c r="AF61" s="308" t="s">
        <v>1458</v>
      </c>
      <c r="AG61" s="458"/>
      <c r="AH61" s="458"/>
      <c r="AI61" s="458"/>
      <c r="AJ61" s="458"/>
      <c r="AK61" s="459"/>
      <c r="AL61" s="317" t="s">
        <v>3648</v>
      </c>
      <c r="AM61" s="308" t="s">
        <v>1891</v>
      </c>
      <c r="AN61" s="458"/>
      <c r="AO61" s="458"/>
      <c r="AP61" s="458"/>
      <c r="AQ61" s="458"/>
      <c r="AR61" s="458" t="s">
        <v>3649</v>
      </c>
      <c r="AS61" s="458"/>
      <c r="AT61" s="308" t="s">
        <v>3650</v>
      </c>
      <c r="AU61" s="308" t="s">
        <v>3651</v>
      </c>
      <c r="AV61" s="458"/>
      <c r="AW61" s="458"/>
      <c r="AX61" s="458"/>
      <c r="AY61" s="458"/>
      <c r="AZ61" s="459"/>
      <c r="BA61" s="308" t="s">
        <v>3652</v>
      </c>
      <c r="BB61" s="308" t="s">
        <v>142</v>
      </c>
      <c r="BC61" s="458" t="s">
        <v>2013</v>
      </c>
      <c r="BD61" s="458" t="s">
        <v>477</v>
      </c>
      <c r="BE61" s="308" t="s">
        <v>3194</v>
      </c>
      <c r="BF61" s="458"/>
      <c r="BG61" s="458"/>
      <c r="BH61" s="458" t="s">
        <v>3349</v>
      </c>
      <c r="BI61" s="458"/>
      <c r="BJ61" s="458" t="s">
        <v>3653</v>
      </c>
      <c r="BK61" s="458" t="s">
        <v>1455</v>
      </c>
      <c r="BL61" s="458"/>
      <c r="BM61" s="458"/>
      <c r="BN61" s="458"/>
      <c r="BO61" s="458"/>
      <c r="BP61" s="459"/>
      <c r="BQ61" s="458"/>
      <c r="BR61" s="458" t="s">
        <v>3654</v>
      </c>
      <c r="BS61" s="308" t="s">
        <v>2422</v>
      </c>
      <c r="BT61" s="458"/>
      <c r="BU61" s="458"/>
      <c r="BV61" s="458" t="s">
        <v>1764</v>
      </c>
      <c r="BW61" s="458"/>
      <c r="BX61" s="458"/>
      <c r="BY61" s="458"/>
      <c r="BZ61" s="458"/>
      <c r="CA61" s="458"/>
      <c r="CB61" s="458"/>
      <c r="CC61" s="458"/>
      <c r="CD61" s="458"/>
      <c r="CE61" s="98"/>
      <c r="CF61" s="308" t="s">
        <v>3655</v>
      </c>
      <c r="CG61" s="102" t="s">
        <v>1537</v>
      </c>
      <c r="CH61" s="458"/>
      <c r="CI61" s="458"/>
      <c r="CJ61" s="458"/>
      <c r="CK61" s="98"/>
      <c r="CL61" s="308" t="s">
        <v>604</v>
      </c>
      <c r="CM61" s="458" t="s">
        <v>3656</v>
      </c>
      <c r="CN61" s="458"/>
      <c r="CO61" s="458"/>
      <c r="CP61" s="458"/>
      <c r="CQ61" s="458"/>
      <c r="CR61" s="458"/>
      <c r="CS61" s="460"/>
      <c r="CT61" s="98"/>
      <c r="CU61" s="458"/>
      <c r="CV61" s="308" t="s">
        <v>242</v>
      </c>
      <c r="CW61" s="458"/>
      <c r="CX61" s="98"/>
      <c r="CY61" s="458"/>
      <c r="CZ61" s="458" t="s">
        <v>3183</v>
      </c>
      <c r="DA61" s="458"/>
      <c r="DB61" s="458"/>
      <c r="DC61" s="458"/>
      <c r="DD61" s="458"/>
      <c r="DE61" s="98"/>
      <c r="DF61" s="458"/>
      <c r="DG61" s="308" t="s">
        <v>901</v>
      </c>
      <c r="DH61" s="98"/>
      <c r="DI61" s="458"/>
      <c r="DJ61" s="461"/>
      <c r="DK61" s="458" t="s">
        <v>523</v>
      </c>
      <c r="DL61" s="308" t="s">
        <v>200</v>
      </c>
      <c r="DM61" s="458"/>
      <c r="DN61" s="100"/>
      <c r="DO61" s="98"/>
      <c r="DP61" s="308" t="s">
        <v>3657</v>
      </c>
      <c r="DQ61" s="458"/>
      <c r="DR61" s="458"/>
      <c r="DS61" s="458"/>
      <c r="DT61" s="458"/>
      <c r="DU61" s="308" t="s">
        <v>1086</v>
      </c>
      <c r="DV61" s="458"/>
      <c r="DW61" s="458"/>
      <c r="DX61" s="458"/>
      <c r="DY61" s="98"/>
      <c r="DZ61" s="98"/>
      <c r="EA61" s="98"/>
      <c r="EB61" s="458"/>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1929</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604</v>
      </c>
      <c r="AV63" s="93" t="s">
        <v>487</v>
      </c>
      <c r="AW63" s="98"/>
      <c r="AX63" s="93" t="s">
        <v>2698</v>
      </c>
      <c r="AY63" s="98"/>
      <c r="AZ63" s="92"/>
      <c r="BA63" s="93" t="s">
        <v>114</v>
      </c>
      <c r="BB63" s="93" t="s">
        <v>1824</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1827</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2719</v>
      </c>
      <c r="CN63" s="98"/>
      <c r="CO63" s="98"/>
      <c r="CP63" s="93"/>
      <c r="CQ63" s="93" t="s">
        <v>2097</v>
      </c>
      <c r="CR63" s="98"/>
      <c r="CS63" s="101"/>
      <c r="CT63" s="93" t="s">
        <v>3742</v>
      </c>
      <c r="CU63" s="93" t="s">
        <v>2851</v>
      </c>
      <c r="CV63" s="93" t="s">
        <v>3743</v>
      </c>
      <c r="CW63" s="93" t="s">
        <v>3744</v>
      </c>
      <c r="CX63" s="93" t="s">
        <v>3745</v>
      </c>
      <c r="CY63" s="93" t="s">
        <v>3746</v>
      </c>
      <c r="CZ63" s="89" t="s">
        <v>3272</v>
      </c>
      <c r="DA63" s="93" t="s">
        <v>2705</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62"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1914</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1906</v>
      </c>
      <c r="AM65" s="93" t="s">
        <v>3559</v>
      </c>
      <c r="AN65" s="98"/>
      <c r="AO65" s="93" t="s">
        <v>3795</v>
      </c>
      <c r="AP65" s="93" t="s">
        <v>3796</v>
      </c>
      <c r="AQ65" s="93" t="s">
        <v>2422</v>
      </c>
      <c r="AR65" s="98"/>
      <c r="AS65" s="98"/>
      <c r="AT65" s="93" t="s">
        <v>1891</v>
      </c>
      <c r="AU65" s="93" t="s">
        <v>823</v>
      </c>
      <c r="AV65" s="93" t="s">
        <v>2175</v>
      </c>
      <c r="AW65" s="98"/>
      <c r="AX65" s="89" t="s">
        <v>3797</v>
      </c>
      <c r="AY65" s="93" t="s">
        <v>3798</v>
      </c>
      <c r="AZ65" s="113"/>
      <c r="BA65" s="89" t="s">
        <v>1776</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1911</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1735</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1717</v>
      </c>
      <c r="DU66" s="242"/>
      <c r="DV66" s="242"/>
      <c r="DW66" s="242"/>
      <c r="DX66" s="242"/>
      <c r="DY66" s="221" t="s">
        <v>1071</v>
      </c>
      <c r="DZ66" s="242"/>
      <c r="EA66" s="242"/>
      <c r="EB66" s="282"/>
    </row>
    <row r="67" ht="15.75" customHeight="1">
      <c r="A67" s="82" t="s">
        <v>3870</v>
      </c>
      <c r="B67" s="83" t="s">
        <v>3871</v>
      </c>
      <c r="C67" s="84" t="s">
        <v>1441</v>
      </c>
      <c r="D67" s="85" t="s">
        <v>1441</v>
      </c>
      <c r="E67" s="86" t="s">
        <v>1441</v>
      </c>
      <c r="F67" s="87" t="s">
        <v>433</v>
      </c>
      <c r="G67" s="83" t="s">
        <v>1572</v>
      </c>
      <c r="H67" s="89" t="s">
        <v>3641</v>
      </c>
      <c r="I67" s="98"/>
      <c r="J67" s="98"/>
      <c r="K67" s="98"/>
      <c r="L67" s="93" t="s">
        <v>338</v>
      </c>
      <c r="M67" s="98"/>
      <c r="N67" s="98"/>
      <c r="O67" s="93" t="s">
        <v>2347</v>
      </c>
      <c r="P67" s="93" t="s">
        <v>2873</v>
      </c>
      <c r="Q67" s="91" t="s">
        <v>232</v>
      </c>
      <c r="R67" s="98"/>
      <c r="S67" s="98"/>
      <c r="T67" s="93" t="s">
        <v>3872</v>
      </c>
      <c r="U67" s="93" t="s">
        <v>2995</v>
      </c>
      <c r="V67" s="89" t="s">
        <v>3873</v>
      </c>
      <c r="W67" s="92"/>
      <c r="X67" s="98"/>
      <c r="Y67" s="93" t="s">
        <v>2741</v>
      </c>
      <c r="Z67" s="91" t="str">
        <f>HYPERLINK("https://youtu.be/esd_xoh2Wlk","14.77")</f>
        <v>14.77</v>
      </c>
      <c r="AA67" s="98"/>
      <c r="AB67" s="89" t="s">
        <v>3076</v>
      </c>
      <c r="AC67" s="93" t="s">
        <v>3874</v>
      </c>
      <c r="AD67" s="98"/>
      <c r="AE67" s="98"/>
      <c r="AF67" s="93" t="s">
        <v>3193</v>
      </c>
      <c r="AG67" s="93" t="s">
        <v>3875</v>
      </c>
      <c r="AH67" s="93"/>
      <c r="AI67" s="93" t="s">
        <v>3876</v>
      </c>
      <c r="AJ67" s="89" t="s">
        <v>3877</v>
      </c>
      <c r="AK67" s="92"/>
      <c r="AL67" s="98"/>
      <c r="AM67" s="98"/>
      <c r="AN67" s="89" t="s">
        <v>3878</v>
      </c>
      <c r="AO67" s="98"/>
      <c r="AP67" s="159" t="s">
        <v>367</v>
      </c>
      <c r="AQ67" s="89" t="s">
        <v>3879</v>
      </c>
      <c r="AR67" s="98"/>
      <c r="AS67" s="93" t="s">
        <v>3190</v>
      </c>
      <c r="AT67" s="93" t="s">
        <v>3880</v>
      </c>
      <c r="AU67" s="89" t="s">
        <v>3881</v>
      </c>
      <c r="AV67" s="89" t="s">
        <v>2926</v>
      </c>
      <c r="AW67" s="98"/>
      <c r="AX67" s="98"/>
      <c r="AY67" s="98"/>
      <c r="AZ67" s="92"/>
      <c r="BA67" s="98"/>
      <c r="BB67" s="98"/>
      <c r="BC67" s="93"/>
      <c r="BD67" s="89" t="s">
        <v>3045</v>
      </c>
      <c r="BE67" s="98"/>
      <c r="BF67" s="89" t="s">
        <v>3518</v>
      </c>
      <c r="BG67" s="98"/>
      <c r="BH67" s="89" t="s">
        <v>2265</v>
      </c>
      <c r="BI67" s="98"/>
      <c r="BJ67" s="98"/>
      <c r="BK67" s="93" t="s">
        <v>2469</v>
      </c>
      <c r="BL67" s="98"/>
      <c r="BM67" s="98"/>
      <c r="BN67" s="98"/>
      <c r="BO67" s="93" t="s">
        <v>3882</v>
      </c>
      <c r="BP67" s="113"/>
      <c r="BQ67" s="98"/>
      <c r="BR67" s="98"/>
      <c r="BS67" s="93" t="s">
        <v>3883</v>
      </c>
      <c r="BT67" s="93" t="s">
        <v>3884</v>
      </c>
      <c r="BU67" s="98"/>
      <c r="BV67" s="93" t="s">
        <v>3885</v>
      </c>
      <c r="BW67" s="98"/>
      <c r="BX67" s="98"/>
      <c r="BY67" s="98"/>
      <c r="BZ67" s="98"/>
      <c r="CA67" s="89" t="s">
        <v>3886</v>
      </c>
      <c r="CB67" s="93" t="s">
        <v>3887</v>
      </c>
      <c r="CC67" s="93" t="s">
        <v>365</v>
      </c>
      <c r="CD67" s="93" t="s">
        <v>3888</v>
      </c>
      <c r="CE67" s="99"/>
      <c r="CF67" s="93" t="s">
        <v>3047</v>
      </c>
      <c r="CG67" s="89" t="s">
        <v>3416</v>
      </c>
      <c r="CH67" s="259" t="s">
        <v>2100</v>
      </c>
      <c r="CI67" s="93" t="s">
        <v>2487</v>
      </c>
      <c r="CJ67" s="93" t="s">
        <v>3199</v>
      </c>
      <c r="CK67" s="93" t="s">
        <v>1184</v>
      </c>
      <c r="CL67" s="93" t="s">
        <v>3889</v>
      </c>
      <c r="CM67" s="98"/>
      <c r="CN67" s="98"/>
      <c r="CO67" s="159" t="s">
        <v>1633</v>
      </c>
      <c r="CP67" s="98"/>
      <c r="CQ67" s="98"/>
      <c r="CR67" s="93" t="s">
        <v>3890</v>
      </c>
      <c r="CS67" s="101"/>
      <c r="CT67" s="98"/>
      <c r="CU67" s="98"/>
      <c r="CV67" s="98"/>
      <c r="CW67" s="98"/>
      <c r="CX67" s="98"/>
      <c r="CY67" s="93" t="s">
        <v>3489</v>
      </c>
      <c r="CZ67" s="93" t="s">
        <v>2134</v>
      </c>
      <c r="DA67" s="98"/>
      <c r="DB67" s="159" t="s">
        <v>812</v>
      </c>
      <c r="DC67" s="93"/>
      <c r="DD67" s="93" t="s">
        <v>355</v>
      </c>
      <c r="DE67" s="93" t="s">
        <v>3891</v>
      </c>
      <c r="DF67" s="99"/>
      <c r="DG67" s="98"/>
      <c r="DH67" s="98"/>
      <c r="DI67" s="98"/>
      <c r="DJ67" s="98"/>
      <c r="DK67" s="93" t="s">
        <v>523</v>
      </c>
      <c r="DL67" s="98"/>
      <c r="DM67" s="93" t="s">
        <v>1133</v>
      </c>
      <c r="DN67" s="93" t="s">
        <v>3892</v>
      </c>
      <c r="DO67" s="98"/>
      <c r="DP67" s="98"/>
      <c r="DQ67" s="89" t="s">
        <v>3489</v>
      </c>
      <c r="DR67" s="98"/>
      <c r="DS67" s="98"/>
      <c r="DT67" s="93" t="s">
        <v>2943</v>
      </c>
      <c r="DU67" s="98"/>
      <c r="DV67" s="98"/>
      <c r="DW67" s="93" t="s">
        <v>3893</v>
      </c>
      <c r="DX67" s="91" t="s">
        <v>2968</v>
      </c>
      <c r="DY67" s="91" t="str">
        <f>HYPERLINK("https://youtu.be/cSRvv7G0qWk","25.28")</f>
        <v>25.28</v>
      </c>
      <c r="DZ67" s="93" t="s">
        <v>3894</v>
      </c>
      <c r="EA67" s="93" t="s">
        <v>3895</v>
      </c>
      <c r="EB67" s="162"/>
    </row>
    <row r="68" ht="15.75" customHeight="1">
      <c r="A68" s="463" t="s">
        <v>3896</v>
      </c>
      <c r="B68" s="104" t="s">
        <v>3897</v>
      </c>
      <c r="C68" s="105" t="s">
        <v>1441</v>
      </c>
      <c r="D68" s="106" t="s">
        <v>834</v>
      </c>
      <c r="E68" s="107" t="s">
        <v>1441</v>
      </c>
      <c r="F68" s="108" t="s">
        <v>1622</v>
      </c>
      <c r="G68" s="104" t="s">
        <v>3898</v>
      </c>
      <c r="H68" s="228"/>
      <c r="I68" s="200" t="s">
        <v>3899</v>
      </c>
      <c r="J68" s="112" t="s">
        <v>3662</v>
      </c>
      <c r="K68" s="112" t="s">
        <v>3114</v>
      </c>
      <c r="L68" s="112" t="s">
        <v>650</v>
      </c>
      <c r="M68" s="200" t="s">
        <v>3900</v>
      </c>
      <c r="N68" s="112" t="s">
        <v>3901</v>
      </c>
      <c r="O68" s="112" t="s">
        <v>3902</v>
      </c>
      <c r="P68" s="112" t="s">
        <v>3903</v>
      </c>
      <c r="Q68" s="228"/>
      <c r="R68" s="228"/>
      <c r="S68" s="228"/>
      <c r="T68" s="228"/>
      <c r="U68" s="228"/>
      <c r="V68" s="228"/>
      <c r="W68" s="92"/>
      <c r="X68" s="318" t="s">
        <v>1931</v>
      </c>
      <c r="Y68" s="213" t="s">
        <v>3505</v>
      </c>
      <c r="Z68" s="212" t="s">
        <v>3904</v>
      </c>
      <c r="AA68" s="213" t="s">
        <v>3905</v>
      </c>
      <c r="AB68" s="213" t="s">
        <v>2778</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1027</v>
      </c>
      <c r="AU68" s="202" t="s">
        <v>3907</v>
      </c>
      <c r="AV68" s="231"/>
      <c r="AW68" s="231"/>
      <c r="AX68" s="231"/>
      <c r="AY68" s="231"/>
      <c r="AZ68" s="92"/>
      <c r="BA68" s="172" t="s">
        <v>3908</v>
      </c>
      <c r="BB68" s="172" t="s">
        <v>1212</v>
      </c>
      <c r="BC68" s="172" t="s">
        <v>512</v>
      </c>
      <c r="BD68" s="127" t="s">
        <v>3909</v>
      </c>
      <c r="BE68" s="172" t="s">
        <v>3910</v>
      </c>
      <c r="BF68" s="205"/>
      <c r="BG68" s="205"/>
      <c r="BH68" s="125" t="s">
        <v>148</v>
      </c>
      <c r="BI68" s="172" t="s">
        <v>3911</v>
      </c>
      <c r="BJ68" s="172"/>
      <c r="BK68" s="172" t="s">
        <v>2219</v>
      </c>
      <c r="BL68" s="205"/>
      <c r="BM68" s="205"/>
      <c r="BN68" s="205"/>
      <c r="BO68" s="205"/>
      <c r="BP68" s="92"/>
      <c r="BQ68" s="175" t="s">
        <v>3912</v>
      </c>
      <c r="BR68" s="175" t="s">
        <v>3913</v>
      </c>
      <c r="BS68" s="132" t="s">
        <v>3914</v>
      </c>
      <c r="BT68" s="132" t="s">
        <v>2255</v>
      </c>
      <c r="BU68" s="175" t="s">
        <v>1856</v>
      </c>
      <c r="BV68" s="130" t="s">
        <v>3915</v>
      </c>
      <c r="BW68" s="233"/>
      <c r="BX68" s="417" t="s">
        <v>3916</v>
      </c>
      <c r="BY68" s="274" t="s">
        <v>515</v>
      </c>
      <c r="BZ68" s="132" t="s">
        <v>2712</v>
      </c>
      <c r="CA68" s="233"/>
      <c r="CB68" s="233"/>
      <c r="CC68" s="175" t="s">
        <v>2659</v>
      </c>
      <c r="CD68" s="233"/>
      <c r="CE68" s="236"/>
      <c r="CF68" s="176" t="s">
        <v>1256</v>
      </c>
      <c r="CG68" s="139" t="s">
        <v>2524</v>
      </c>
      <c r="CH68" s="258" t="s">
        <v>3744</v>
      </c>
      <c r="CI68" s="176" t="s">
        <v>3917</v>
      </c>
      <c r="CJ68" s="139" t="s">
        <v>3918</v>
      </c>
      <c r="CK68" s="139" t="s">
        <v>2988</v>
      </c>
      <c r="CL68" s="139" t="s">
        <v>176</v>
      </c>
      <c r="CM68" s="176" t="s">
        <v>2913</v>
      </c>
      <c r="CN68" s="239"/>
      <c r="CO68" s="239"/>
      <c r="CP68" s="239"/>
      <c r="CQ68" s="239"/>
      <c r="CR68" s="239"/>
      <c r="CS68" s="101"/>
      <c r="CT68" s="220" t="s">
        <v>1147</v>
      </c>
      <c r="CU68" s="147" t="s">
        <v>1289</v>
      </c>
      <c r="CV68" s="220" t="s">
        <v>2301</v>
      </c>
      <c r="CW68" s="147" t="s">
        <v>3919</v>
      </c>
      <c r="CX68" s="220" t="s">
        <v>3920</v>
      </c>
      <c r="CY68" s="240"/>
      <c r="CZ68" s="147" t="s">
        <v>394</v>
      </c>
      <c r="DA68" s="147" t="s">
        <v>1339</v>
      </c>
      <c r="DB68" s="240"/>
      <c r="DC68" s="240"/>
      <c r="DD68" s="240"/>
      <c r="DE68" s="240"/>
      <c r="DF68" s="248"/>
      <c r="DG68" s="242"/>
      <c r="DH68" s="242"/>
      <c r="DI68" s="242"/>
      <c r="DJ68" s="242"/>
      <c r="DK68" s="152" t="s">
        <v>3144</v>
      </c>
      <c r="DL68" s="242"/>
      <c r="DM68" s="242"/>
      <c r="DN68" s="242"/>
      <c r="DO68" s="242"/>
      <c r="DP68" s="464" t="s">
        <v>3921</v>
      </c>
      <c r="DQ68" s="464" t="s">
        <v>3392</v>
      </c>
      <c r="DR68" s="242"/>
      <c r="DS68" s="242"/>
      <c r="DT68" s="242"/>
      <c r="DU68" s="221" t="s">
        <v>3922</v>
      </c>
      <c r="DV68" s="242"/>
      <c r="DW68" s="242"/>
      <c r="DX68" s="242"/>
      <c r="DY68" s="242"/>
      <c r="DZ68" s="242"/>
      <c r="EA68" s="242"/>
      <c r="EB68" s="151" t="s">
        <v>3923</v>
      </c>
    </row>
    <row r="69">
      <c r="A69" s="465"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1891</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2679</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2650</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1921</v>
      </c>
      <c r="DM71" s="93" t="s">
        <v>390</v>
      </c>
      <c r="DN71" s="93" t="s">
        <v>4033</v>
      </c>
      <c r="DO71" s="98"/>
      <c r="DP71" s="93" t="s">
        <v>4034</v>
      </c>
      <c r="DQ71" s="93"/>
      <c r="DR71" s="98"/>
      <c r="DS71" s="93" t="s">
        <v>4035</v>
      </c>
      <c r="DT71" s="93" t="s">
        <v>1299</v>
      </c>
      <c r="DU71" s="93" t="s">
        <v>1079</v>
      </c>
      <c r="DV71" s="98"/>
      <c r="DW71" s="93" t="s">
        <v>864</v>
      </c>
      <c r="DX71" s="93" t="s">
        <v>2565</v>
      </c>
      <c r="DY71" s="93" t="s">
        <v>1852</v>
      </c>
      <c r="DZ71" s="93" t="s">
        <v>4036</v>
      </c>
      <c r="EA71" s="93" t="s">
        <v>2036</v>
      </c>
      <c r="EB71" s="162" t="s">
        <v>4037</v>
      </c>
    </row>
    <row r="72" ht="15.75" customHeight="1">
      <c r="A72" s="466"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3910</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3919</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1939</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3898</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4099</v>
      </c>
      <c r="AF73" s="89" t="s">
        <v>3558</v>
      </c>
      <c r="AG73" s="89" t="s">
        <v>4100</v>
      </c>
      <c r="AH73" s="98"/>
      <c r="AI73" s="98"/>
      <c r="AJ73" s="98"/>
      <c r="AK73" s="92"/>
      <c r="AL73" s="93" t="s">
        <v>2757</v>
      </c>
      <c r="AM73" s="246" t="s">
        <v>1942</v>
      </c>
      <c r="AN73" s="98"/>
      <c r="AO73" s="98"/>
      <c r="AP73" s="98"/>
      <c r="AQ73" s="98"/>
      <c r="AR73" s="98"/>
      <c r="AS73" s="98"/>
      <c r="AT73" s="89" t="s">
        <v>2576</v>
      </c>
      <c r="AU73" s="89" t="s">
        <v>2607</v>
      </c>
      <c r="AV73" s="98"/>
      <c r="AW73" s="98"/>
      <c r="AX73" s="98"/>
      <c r="AY73" s="98"/>
      <c r="AZ73" s="92"/>
      <c r="BA73" s="89" t="s">
        <v>2644</v>
      </c>
      <c r="BB73" s="89" t="s">
        <v>308</v>
      </c>
      <c r="BC73" s="89" t="s">
        <v>1119</v>
      </c>
      <c r="BD73" s="89" t="s">
        <v>674</v>
      </c>
      <c r="BE73" s="89" t="s">
        <v>4101</v>
      </c>
      <c r="BF73" s="246" t="s">
        <v>4102</v>
      </c>
      <c r="BG73" s="89" t="s">
        <v>4103</v>
      </c>
      <c r="BH73" s="89" t="s">
        <v>2581</v>
      </c>
      <c r="BI73" s="89" t="s">
        <v>4104</v>
      </c>
      <c r="BJ73" s="98"/>
      <c r="BK73" s="89" t="s">
        <v>3485</v>
      </c>
      <c r="BL73" s="98"/>
      <c r="BM73" s="98"/>
      <c r="BN73" s="98"/>
      <c r="BO73" s="98"/>
      <c r="BP73" s="92"/>
      <c r="BQ73" s="89" t="s">
        <v>4105</v>
      </c>
      <c r="BR73" s="89" t="s">
        <v>2678</v>
      </c>
      <c r="BS73" s="89" t="s">
        <v>2809</v>
      </c>
      <c r="BT73" s="93" t="s">
        <v>4106</v>
      </c>
      <c r="BU73" s="89" t="s">
        <v>3565</v>
      </c>
      <c r="BV73" s="89" t="s">
        <v>4107</v>
      </c>
      <c r="BW73" s="89" t="s">
        <v>4108</v>
      </c>
      <c r="BX73" s="89" t="s">
        <v>4109</v>
      </c>
      <c r="BY73" s="98"/>
      <c r="BZ73" s="89" t="s">
        <v>215</v>
      </c>
      <c r="CA73" s="98"/>
      <c r="CB73" s="98"/>
      <c r="CC73" s="98"/>
      <c r="CD73" s="98"/>
      <c r="CE73" s="209"/>
      <c r="CF73" s="89" t="s">
        <v>4110</v>
      </c>
      <c r="CG73" s="89" t="s">
        <v>4111</v>
      </c>
      <c r="CH73" s="89" t="s">
        <v>4112</v>
      </c>
      <c r="CI73" s="89" t="s">
        <v>4113</v>
      </c>
      <c r="CJ73" s="89" t="s">
        <v>2763</v>
      </c>
      <c r="CK73" s="89" t="s">
        <v>4114</v>
      </c>
      <c r="CL73" s="89" t="s">
        <v>2453</v>
      </c>
      <c r="CM73" s="89" t="s">
        <v>4115</v>
      </c>
      <c r="CN73" s="98"/>
      <c r="CO73" s="98"/>
      <c r="CP73" s="98"/>
      <c r="CQ73" s="98"/>
      <c r="CR73" s="98"/>
      <c r="CS73" s="101"/>
      <c r="CT73" s="89" t="s">
        <v>3536</v>
      </c>
      <c r="CU73" s="93" t="s">
        <v>2781</v>
      </c>
      <c r="CV73" s="89" t="s">
        <v>1542</v>
      </c>
      <c r="CW73" s="89" t="s">
        <v>4116</v>
      </c>
      <c r="CX73" s="89" t="s">
        <v>4117</v>
      </c>
      <c r="CY73" s="89" t="s">
        <v>3253</v>
      </c>
      <c r="CZ73" s="89" t="s">
        <v>4118</v>
      </c>
      <c r="DA73" s="89" t="s">
        <v>1847</v>
      </c>
      <c r="DB73" s="98"/>
      <c r="DC73" s="98"/>
      <c r="DD73" s="89" t="s">
        <v>1996</v>
      </c>
      <c r="DE73" s="98"/>
      <c r="DF73" s="209"/>
      <c r="DG73" s="98"/>
      <c r="DH73" s="98"/>
      <c r="DI73" s="93" t="s">
        <v>3732</v>
      </c>
      <c r="DJ73" s="98"/>
      <c r="DK73" s="89" t="s">
        <v>523</v>
      </c>
      <c r="DL73" s="93" t="s">
        <v>2768</v>
      </c>
      <c r="DM73" s="93" t="s">
        <v>4119</v>
      </c>
      <c r="DN73" s="93" t="s">
        <v>3646</v>
      </c>
      <c r="DO73" s="98"/>
      <c r="DP73" s="89" t="s">
        <v>4120</v>
      </c>
      <c r="DQ73" s="89" t="s">
        <v>3185</v>
      </c>
      <c r="DR73" s="93" t="s">
        <v>4121</v>
      </c>
      <c r="DS73" s="93" t="s">
        <v>1699</v>
      </c>
      <c r="DT73" s="93" t="s">
        <v>4122</v>
      </c>
      <c r="DU73" s="89" t="s">
        <v>625</v>
      </c>
      <c r="DV73" s="93" t="s">
        <v>3516</v>
      </c>
      <c r="DW73" s="93" t="s">
        <v>1567</v>
      </c>
      <c r="DX73" s="89" t="s">
        <v>127</v>
      </c>
      <c r="DY73" s="93" t="s">
        <v>4123</v>
      </c>
      <c r="DZ73" s="93" t="s">
        <v>4124</v>
      </c>
      <c r="EA73" s="93" t="s">
        <v>4125</v>
      </c>
      <c r="EB73" s="467" t="s">
        <v>4126</v>
      </c>
    </row>
    <row r="74" ht="15.75" customHeight="1">
      <c r="A74" s="199" t="s">
        <v>4127</v>
      </c>
      <c r="B74" s="104" t="s">
        <v>4128</v>
      </c>
      <c r="C74" s="105" t="s">
        <v>1441</v>
      </c>
      <c r="D74" s="106" t="s">
        <v>1441</v>
      </c>
      <c r="E74" s="107" t="s">
        <v>1441</v>
      </c>
      <c r="F74" s="108" t="s">
        <v>3472</v>
      </c>
      <c r="G74" s="104" t="s">
        <v>835</v>
      </c>
      <c r="H74" s="112" t="s">
        <v>4129</v>
      </c>
      <c r="I74" s="112" t="s">
        <v>4130</v>
      </c>
      <c r="J74" s="253" t="s">
        <v>933</v>
      </c>
      <c r="K74" s="112" t="s">
        <v>4131</v>
      </c>
      <c r="L74" s="112" t="s">
        <v>301</v>
      </c>
      <c r="M74" s="112" t="s">
        <v>4132</v>
      </c>
      <c r="N74" s="112" t="s">
        <v>4133</v>
      </c>
      <c r="O74" s="112" t="s">
        <v>4134</v>
      </c>
      <c r="P74" s="112" t="s">
        <v>239</v>
      </c>
      <c r="Q74" s="112" t="s">
        <v>2287</v>
      </c>
      <c r="R74" s="200" t="s">
        <v>1734</v>
      </c>
      <c r="S74" s="200" t="s">
        <v>3765</v>
      </c>
      <c r="T74" s="200" t="s">
        <v>606</v>
      </c>
      <c r="U74" s="200" t="s">
        <v>4135</v>
      </c>
      <c r="V74" s="200" t="s">
        <v>4136</v>
      </c>
      <c r="W74" s="92"/>
      <c r="X74" s="116" t="s">
        <v>1493</v>
      </c>
      <c r="Y74" s="116" t="s">
        <v>128</v>
      </c>
      <c r="Z74" s="116" t="s">
        <v>505</v>
      </c>
      <c r="AA74" s="213" t="s">
        <v>4074</v>
      </c>
      <c r="AB74" s="213" t="s">
        <v>2754</v>
      </c>
      <c r="AC74" s="116" t="s">
        <v>2495</v>
      </c>
      <c r="AD74" s="116" t="s">
        <v>4137</v>
      </c>
      <c r="AE74" s="116" t="s">
        <v>4138</v>
      </c>
      <c r="AF74" s="116" t="s">
        <v>2550</v>
      </c>
      <c r="AG74" s="213" t="s">
        <v>4139</v>
      </c>
      <c r="AH74" s="213" t="s">
        <v>4140</v>
      </c>
      <c r="AI74" s="213" t="s">
        <v>3509</v>
      </c>
      <c r="AJ74" s="213" t="s">
        <v>4141</v>
      </c>
      <c r="AK74" s="92"/>
      <c r="AL74" s="202" t="s">
        <v>901</v>
      </c>
      <c r="AM74" s="202" t="s">
        <v>4142</v>
      </c>
      <c r="AN74" s="202" t="s">
        <v>4143</v>
      </c>
      <c r="AO74" s="202" t="s">
        <v>4144</v>
      </c>
      <c r="AP74" s="202" t="s">
        <v>4145</v>
      </c>
      <c r="AQ74" s="202"/>
      <c r="AR74" s="202" t="s">
        <v>3514</v>
      </c>
      <c r="AS74" s="202" t="s">
        <v>2940</v>
      </c>
      <c r="AT74" s="121" t="s">
        <v>2493</v>
      </c>
      <c r="AU74" s="121" t="s">
        <v>179</v>
      </c>
      <c r="AV74" s="121" t="s">
        <v>825</v>
      </c>
      <c r="AW74" s="202" t="s">
        <v>4146</v>
      </c>
      <c r="AX74" s="202" t="s">
        <v>1903</v>
      </c>
      <c r="AY74" s="202" t="s">
        <v>4147</v>
      </c>
      <c r="AZ74" s="113"/>
      <c r="BA74" s="127" t="s">
        <v>286</v>
      </c>
      <c r="BB74" s="127" t="s">
        <v>396</v>
      </c>
      <c r="BC74" s="127" t="s">
        <v>4148</v>
      </c>
      <c r="BD74" s="127" t="s">
        <v>3435</v>
      </c>
      <c r="BE74" s="172" t="s">
        <v>4149</v>
      </c>
      <c r="BF74" s="172" t="s">
        <v>4150</v>
      </c>
      <c r="BG74" s="172" t="s">
        <v>4151</v>
      </c>
      <c r="BH74" s="127" t="s">
        <v>137</v>
      </c>
      <c r="BI74" s="172" t="s">
        <v>2163</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3794</v>
      </c>
      <c r="BX74" s="175" t="s">
        <v>4160</v>
      </c>
      <c r="BY74" s="233"/>
      <c r="BZ74" s="132" t="s">
        <v>4161</v>
      </c>
      <c r="CA74" s="132" t="s">
        <v>4162</v>
      </c>
      <c r="CB74" s="132" t="s">
        <v>1169</v>
      </c>
      <c r="CC74" s="175" t="s">
        <v>777</v>
      </c>
      <c r="CD74" s="175" t="s">
        <v>4163</v>
      </c>
      <c r="CE74" s="175"/>
      <c r="CF74" s="418" t="s">
        <v>4164</v>
      </c>
      <c r="CG74" s="139" t="s">
        <v>4165</v>
      </c>
      <c r="CH74" s="139" t="s">
        <v>3554</v>
      </c>
      <c r="CI74" s="176" t="s">
        <v>4166</v>
      </c>
      <c r="CJ74" s="139" t="s">
        <v>3699</v>
      </c>
      <c r="CK74" s="139" t="s">
        <v>4167</v>
      </c>
      <c r="CL74" s="139" t="s">
        <v>4168</v>
      </c>
      <c r="CM74" s="139" t="s">
        <v>1677</v>
      </c>
      <c r="CN74" s="176" t="s">
        <v>4169</v>
      </c>
      <c r="CO74" s="176" t="s">
        <v>959</v>
      </c>
      <c r="CP74" s="176" t="s">
        <v>2184</v>
      </c>
      <c r="CQ74" s="176" t="s">
        <v>4170</v>
      </c>
      <c r="CR74" s="176" t="s">
        <v>1054</v>
      </c>
      <c r="CS74" s="101"/>
      <c r="CT74" s="330" t="s">
        <v>4171</v>
      </c>
      <c r="CU74" s="147" t="s">
        <v>1748</v>
      </c>
      <c r="CV74" s="220" t="s">
        <v>2225</v>
      </c>
      <c r="CW74" s="220" t="s">
        <v>4172</v>
      </c>
      <c r="CX74" s="220" t="s">
        <v>743</v>
      </c>
      <c r="CY74" s="220" t="s">
        <v>3631</v>
      </c>
      <c r="CZ74" s="147" t="s">
        <v>4173</v>
      </c>
      <c r="DA74" s="220" t="s">
        <v>356</v>
      </c>
      <c r="DB74" s="220" t="s">
        <v>4174</v>
      </c>
      <c r="DC74" s="220" t="s">
        <v>3565</v>
      </c>
      <c r="DD74" s="220" t="s">
        <v>4175</v>
      </c>
      <c r="DE74" s="220" t="s">
        <v>4176</v>
      </c>
      <c r="DF74" s="220"/>
      <c r="DG74" s="221" t="s">
        <v>4177</v>
      </c>
      <c r="DH74" s="221" t="s">
        <v>4178</v>
      </c>
      <c r="DI74" s="221" t="s">
        <v>4179</v>
      </c>
      <c r="DJ74" s="222" t="s">
        <v>1491</v>
      </c>
      <c r="DK74" s="152" t="s">
        <v>3615</v>
      </c>
      <c r="DL74" s="221" t="s">
        <v>4180</v>
      </c>
      <c r="DM74" s="221" t="s">
        <v>4181</v>
      </c>
      <c r="DN74" s="221" t="s">
        <v>2725</v>
      </c>
      <c r="DO74" s="221" t="s">
        <v>3708</v>
      </c>
      <c r="DP74" s="152" t="s">
        <v>4182</v>
      </c>
      <c r="DQ74" s="152" t="s">
        <v>2938</v>
      </c>
      <c r="DR74" s="152" t="s">
        <v>3224</v>
      </c>
      <c r="DS74" s="221" t="s">
        <v>2136</v>
      </c>
      <c r="DT74" s="221" t="s">
        <v>4183</v>
      </c>
      <c r="DU74" s="152" t="s">
        <v>2502</v>
      </c>
      <c r="DV74" s="221" t="s">
        <v>2356</v>
      </c>
      <c r="DW74" s="221" t="s">
        <v>118</v>
      </c>
      <c r="DX74" s="221" t="s">
        <v>2213</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1839</v>
      </c>
      <c r="I75" s="93" t="s">
        <v>4190</v>
      </c>
      <c r="J75" s="89" t="s">
        <v>4191</v>
      </c>
      <c r="K75" s="159" t="s">
        <v>4192</v>
      </c>
      <c r="L75" s="93" t="s">
        <v>2700</v>
      </c>
      <c r="M75" s="93" t="s">
        <v>4193</v>
      </c>
      <c r="N75" s="93" t="s">
        <v>3785</v>
      </c>
      <c r="O75" s="93" t="s">
        <v>234</v>
      </c>
      <c r="P75" s="89" t="s">
        <v>2737</v>
      </c>
      <c r="Q75" s="98"/>
      <c r="R75" s="98"/>
      <c r="S75" s="93" t="s">
        <v>4146</v>
      </c>
      <c r="T75" s="98"/>
      <c r="U75" s="93" t="s">
        <v>4194</v>
      </c>
      <c r="V75" s="98"/>
      <c r="W75" s="92"/>
      <c r="X75" s="89" t="s">
        <v>4195</v>
      </c>
      <c r="Y75" s="93" t="s">
        <v>4196</v>
      </c>
      <c r="Z75" s="89" t="s">
        <v>231</v>
      </c>
      <c r="AA75" s="89" t="s">
        <v>393</v>
      </c>
      <c r="AB75" s="89" t="s">
        <v>3076</v>
      </c>
      <c r="AC75" s="93" t="s">
        <v>3910</v>
      </c>
      <c r="AD75" s="98"/>
      <c r="AE75" s="93" t="s">
        <v>4197</v>
      </c>
      <c r="AF75" s="93" t="s">
        <v>4198</v>
      </c>
      <c r="AG75" s="98"/>
      <c r="AH75" s="98"/>
      <c r="AI75" s="98"/>
      <c r="AJ75" s="98"/>
      <c r="AK75" s="92"/>
      <c r="AL75" s="98"/>
      <c r="AM75" s="93" t="s">
        <v>4199</v>
      </c>
      <c r="AN75" s="98"/>
      <c r="AO75" s="98"/>
      <c r="AP75" s="98"/>
      <c r="AQ75" s="98"/>
      <c r="AR75" s="98"/>
      <c r="AS75" s="98"/>
      <c r="AT75" s="93" t="s">
        <v>1349</v>
      </c>
      <c r="AU75" s="89" t="s">
        <v>2778</v>
      </c>
      <c r="AV75" s="98"/>
      <c r="AW75" s="98"/>
      <c r="AX75" s="98"/>
      <c r="AY75" s="98"/>
      <c r="AZ75" s="92"/>
      <c r="BA75" s="93" t="s">
        <v>4200</v>
      </c>
      <c r="BB75" s="93" t="s">
        <v>1976</v>
      </c>
      <c r="BC75" s="93" t="s">
        <v>2895</v>
      </c>
      <c r="BD75" s="93" t="s">
        <v>2352</v>
      </c>
      <c r="BE75" s="93" t="s">
        <v>3937</v>
      </c>
      <c r="BF75" s="98"/>
      <c r="BG75" s="98"/>
      <c r="BH75" s="93" t="s">
        <v>4201</v>
      </c>
      <c r="BI75" s="98"/>
      <c r="BJ75" s="93" t="s">
        <v>4202</v>
      </c>
      <c r="BK75" s="93" t="s">
        <v>4203</v>
      </c>
      <c r="BL75" s="98"/>
      <c r="BM75" s="98"/>
      <c r="BN75" s="98"/>
      <c r="BO75" s="98"/>
      <c r="BP75" s="92"/>
      <c r="BQ75" s="98"/>
      <c r="BR75" s="93" t="s">
        <v>2357</v>
      </c>
      <c r="BS75" s="93" t="s">
        <v>3185</v>
      </c>
      <c r="BT75" s="93" t="s">
        <v>4204</v>
      </c>
      <c r="BU75" s="93" t="s">
        <v>2891</v>
      </c>
      <c r="BV75" s="93" t="s">
        <v>2091</v>
      </c>
      <c r="BW75" s="93" t="s">
        <v>4205</v>
      </c>
      <c r="BX75" s="98"/>
      <c r="BY75" s="93" t="s">
        <v>4206</v>
      </c>
      <c r="BZ75" s="93" t="s">
        <v>4207</v>
      </c>
      <c r="CA75" s="98"/>
      <c r="CB75" s="98"/>
      <c r="CC75" s="98"/>
      <c r="CD75" s="98"/>
      <c r="CE75" s="209"/>
      <c r="CF75" s="93" t="s">
        <v>3594</v>
      </c>
      <c r="CG75" s="89" t="s">
        <v>185</v>
      </c>
      <c r="CH75" s="93" t="s">
        <v>4208</v>
      </c>
      <c r="CI75" s="93" t="s">
        <v>4209</v>
      </c>
      <c r="CJ75" s="93" t="s">
        <v>1366</v>
      </c>
      <c r="CK75" s="89" t="s">
        <v>4210</v>
      </c>
      <c r="CL75" s="93" t="s">
        <v>4019</v>
      </c>
      <c r="CM75" s="93" t="s">
        <v>4211</v>
      </c>
      <c r="CN75" s="98"/>
      <c r="CO75" s="98"/>
      <c r="CP75" s="98"/>
      <c r="CQ75" s="98"/>
      <c r="CR75" s="98"/>
      <c r="CS75" s="101"/>
      <c r="CT75" s="93" t="s">
        <v>4080</v>
      </c>
      <c r="CU75" s="93" t="s">
        <v>4212</v>
      </c>
      <c r="CV75" s="93" t="s">
        <v>3085</v>
      </c>
      <c r="CW75" s="93" t="s">
        <v>4213</v>
      </c>
      <c r="CX75" s="98"/>
      <c r="CY75" s="89" t="s">
        <v>1503</v>
      </c>
      <c r="CZ75" s="93" t="s">
        <v>4214</v>
      </c>
      <c r="DA75" s="93" t="s">
        <v>4029</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68"/>
    </row>
    <row r="76" ht="15.75" customHeight="1">
      <c r="A76" s="199" t="s">
        <v>4217</v>
      </c>
      <c r="B76" s="104" t="s">
        <v>4218</v>
      </c>
      <c r="C76" s="105" t="s">
        <v>1441</v>
      </c>
      <c r="D76" s="106" t="s">
        <v>1441</v>
      </c>
      <c r="E76" s="107" t="s">
        <v>1441</v>
      </c>
      <c r="F76" s="108" t="s">
        <v>926</v>
      </c>
      <c r="G76" s="104" t="s">
        <v>4219</v>
      </c>
      <c r="H76" s="200"/>
      <c r="I76" s="200" t="s">
        <v>4220</v>
      </c>
      <c r="J76" s="200" t="s">
        <v>2440</v>
      </c>
      <c r="K76" s="200" t="s">
        <v>4044</v>
      </c>
      <c r="L76" s="200" t="s">
        <v>4221</v>
      </c>
      <c r="M76" s="228"/>
      <c r="N76" s="200" t="s">
        <v>1253</v>
      </c>
      <c r="O76" s="200" t="s">
        <v>4222</v>
      </c>
      <c r="P76" s="200" t="s">
        <v>239</v>
      </c>
      <c r="Q76" s="228"/>
      <c r="R76" s="228"/>
      <c r="S76" s="228"/>
      <c r="T76" s="228"/>
      <c r="U76" s="228"/>
      <c r="V76" s="228"/>
      <c r="W76" s="92"/>
      <c r="X76" s="213" t="s">
        <v>4223</v>
      </c>
      <c r="Y76" s="213" t="s">
        <v>775</v>
      </c>
      <c r="Z76" s="213" t="s">
        <v>2369</v>
      </c>
      <c r="AA76" s="213" t="s">
        <v>4224</v>
      </c>
      <c r="AB76" s="213" t="s">
        <v>2990</v>
      </c>
      <c r="AC76" s="213" t="s">
        <v>4225</v>
      </c>
      <c r="AD76" s="230"/>
      <c r="AE76" s="230"/>
      <c r="AF76" s="213" t="s">
        <v>3903</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4226</v>
      </c>
      <c r="BC76" s="172" t="s">
        <v>1475</v>
      </c>
      <c r="BD76" s="172" t="s">
        <v>3942</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4229</v>
      </c>
      <c r="CJ76" s="239"/>
      <c r="CK76" s="176" t="s">
        <v>3504</v>
      </c>
      <c r="CL76" s="176" t="s">
        <v>4230</v>
      </c>
      <c r="CM76" s="176" t="s">
        <v>4231</v>
      </c>
      <c r="CN76" s="239"/>
      <c r="CO76" s="239"/>
      <c r="CP76" s="239"/>
      <c r="CQ76" s="239"/>
      <c r="CR76" s="239"/>
      <c r="CS76" s="101"/>
      <c r="CT76" s="220" t="s">
        <v>2893</v>
      </c>
      <c r="CU76" s="240"/>
      <c r="CV76" s="220" t="s">
        <v>118</v>
      </c>
      <c r="CW76" s="147" t="s">
        <v>2624</v>
      </c>
      <c r="CX76" s="220" t="s">
        <v>4232</v>
      </c>
      <c r="CY76" s="220" t="s">
        <v>4233</v>
      </c>
      <c r="CZ76" s="220" t="s">
        <v>4234</v>
      </c>
      <c r="DA76" s="220" t="s">
        <v>2493</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1948</v>
      </c>
      <c r="H77" s="98"/>
      <c r="I77" s="93" t="s">
        <v>3899</v>
      </c>
      <c r="J77" s="93" t="s">
        <v>4237</v>
      </c>
      <c r="K77" s="93" t="s">
        <v>4238</v>
      </c>
      <c r="L77" s="93" t="s">
        <v>3030</v>
      </c>
      <c r="M77" s="93" t="s">
        <v>4239</v>
      </c>
      <c r="N77" s="93" t="s">
        <v>4240</v>
      </c>
      <c r="O77" s="93" t="s">
        <v>3645</v>
      </c>
      <c r="P77" s="93" t="s">
        <v>4241</v>
      </c>
      <c r="Q77" s="98"/>
      <c r="R77" s="98"/>
      <c r="S77" s="98"/>
      <c r="T77" s="98"/>
      <c r="U77" s="98"/>
      <c r="V77" s="98"/>
      <c r="W77" s="92"/>
      <c r="X77" s="93" t="s">
        <v>960</v>
      </c>
      <c r="Y77" s="93" t="s">
        <v>4242</v>
      </c>
      <c r="Z77" s="93" t="s">
        <v>4243</v>
      </c>
      <c r="AA77" s="93" t="s">
        <v>3949</v>
      </c>
      <c r="AB77" s="93" t="s">
        <v>2926</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4245</v>
      </c>
      <c r="BC77" s="93" t="s">
        <v>4246</v>
      </c>
      <c r="BD77" s="93" t="s">
        <v>2146</v>
      </c>
      <c r="BE77" s="93" t="s">
        <v>3851</v>
      </c>
      <c r="BF77" s="98"/>
      <c r="BG77" s="98"/>
      <c r="BH77" s="93" t="s">
        <v>2503</v>
      </c>
      <c r="BI77" s="93" t="s">
        <v>4247</v>
      </c>
      <c r="BJ77" s="93" t="s">
        <v>4248</v>
      </c>
      <c r="BK77" s="93" t="s">
        <v>3210</v>
      </c>
      <c r="BL77" s="98"/>
      <c r="BM77" s="98"/>
      <c r="BN77" s="98"/>
      <c r="BO77" s="98"/>
      <c r="BP77" s="92"/>
      <c r="BQ77" s="93"/>
      <c r="BR77" s="93" t="s">
        <v>4249</v>
      </c>
      <c r="BS77" s="93" t="s">
        <v>2833</v>
      </c>
      <c r="BT77" s="93" t="s">
        <v>4250</v>
      </c>
      <c r="BU77" s="93" t="s">
        <v>3456</v>
      </c>
      <c r="BV77" s="93" t="s">
        <v>4251</v>
      </c>
      <c r="BW77" s="93" t="s">
        <v>4252</v>
      </c>
      <c r="BX77" s="93" t="s">
        <v>4253</v>
      </c>
      <c r="BY77" s="93" t="s">
        <v>4254</v>
      </c>
      <c r="BZ77" s="93" t="s">
        <v>633</v>
      </c>
      <c r="CA77" s="98"/>
      <c r="CB77" s="98"/>
      <c r="CC77" s="98"/>
      <c r="CD77" s="98"/>
      <c r="CE77" s="209"/>
      <c r="CF77" s="93" t="s">
        <v>2970</v>
      </c>
      <c r="CG77" s="93" t="s">
        <v>2793</v>
      </c>
      <c r="CH77" s="93" t="s">
        <v>1936</v>
      </c>
      <c r="CI77" s="93" t="s">
        <v>4255</v>
      </c>
      <c r="CJ77" s="93" t="s">
        <v>4256</v>
      </c>
      <c r="CK77" s="93" t="s">
        <v>4257</v>
      </c>
      <c r="CL77" s="93" t="s">
        <v>3619</v>
      </c>
      <c r="CM77" s="93" t="s">
        <v>3106</v>
      </c>
      <c r="CN77" s="98"/>
      <c r="CO77" s="98"/>
      <c r="CP77" s="98"/>
      <c r="CQ77" s="98"/>
      <c r="CR77" s="98"/>
      <c r="CS77" s="101"/>
      <c r="CT77" s="93" t="s">
        <v>2236</v>
      </c>
      <c r="CU77" s="93" t="s">
        <v>4258</v>
      </c>
      <c r="CV77" s="93" t="s">
        <v>4259</v>
      </c>
      <c r="CW77" s="93" t="s">
        <v>3875</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3049</v>
      </c>
      <c r="K78" s="112" t="s">
        <v>1445</v>
      </c>
      <c r="L78" s="112" t="s">
        <v>2914</v>
      </c>
      <c r="M78" s="112" t="s">
        <v>4269</v>
      </c>
      <c r="N78" s="112" t="s">
        <v>4270</v>
      </c>
      <c r="O78" s="112" t="s">
        <v>3093</v>
      </c>
      <c r="P78" s="112" t="s">
        <v>3225</v>
      </c>
      <c r="Q78" s="228"/>
      <c r="R78" s="228"/>
      <c r="S78" s="200" t="s">
        <v>3535</v>
      </c>
      <c r="T78" s="228"/>
      <c r="U78" s="200" t="s">
        <v>1456</v>
      </c>
      <c r="V78" s="228"/>
      <c r="W78" s="92"/>
      <c r="X78" s="213" t="s">
        <v>2526</v>
      </c>
      <c r="Y78" s="116" t="s">
        <v>4271</v>
      </c>
      <c r="Z78" s="116" t="s">
        <v>4272</v>
      </c>
      <c r="AA78" s="212" t="s">
        <v>1781</v>
      </c>
      <c r="AB78" s="116" t="s">
        <v>825</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2356</v>
      </c>
      <c r="AY78" s="231"/>
      <c r="AZ78" s="92"/>
      <c r="BA78" s="172"/>
      <c r="BB78" s="127" t="s">
        <v>4226</v>
      </c>
      <c r="BC78" s="127" t="s">
        <v>2078</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2726</v>
      </c>
      <c r="BU78" s="132" t="s">
        <v>3763</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2451</v>
      </c>
      <c r="CK78" s="176" t="s">
        <v>4300</v>
      </c>
      <c r="CL78" s="418" t="s">
        <v>3540</v>
      </c>
      <c r="CM78" s="239"/>
      <c r="CN78" s="239"/>
      <c r="CO78" s="176" t="s">
        <v>1690</v>
      </c>
      <c r="CP78" s="239"/>
      <c r="CQ78" s="176" t="s">
        <v>1467</v>
      </c>
      <c r="CR78" s="239"/>
      <c r="CS78" s="101"/>
      <c r="CT78" s="220" t="s">
        <v>1379</v>
      </c>
      <c r="CU78" s="147" t="s">
        <v>4301</v>
      </c>
      <c r="CV78" s="147" t="s">
        <v>1535</v>
      </c>
      <c r="CW78" s="147" t="s">
        <v>2850</v>
      </c>
      <c r="CX78" s="220" t="s">
        <v>4302</v>
      </c>
      <c r="CY78" s="147" t="s">
        <v>3033</v>
      </c>
      <c r="CZ78" s="147" t="s">
        <v>4303</v>
      </c>
      <c r="DA78" s="147" t="s">
        <v>4304</v>
      </c>
      <c r="DB78" s="240"/>
      <c r="DC78" s="240"/>
      <c r="DD78" s="220" t="s">
        <v>4305</v>
      </c>
      <c r="DE78" s="240"/>
      <c r="DF78" s="248"/>
      <c r="DG78" s="221" t="s">
        <v>4306</v>
      </c>
      <c r="DH78" s="242"/>
      <c r="DI78" s="242"/>
      <c r="DJ78" s="242"/>
      <c r="DK78" s="152" t="s">
        <v>708</v>
      </c>
      <c r="DL78" s="221" t="s">
        <v>1764</v>
      </c>
      <c r="DM78" s="152" t="s">
        <v>1693</v>
      </c>
      <c r="DN78" s="221" t="s">
        <v>1073</v>
      </c>
      <c r="DO78" s="242"/>
      <c r="DP78" s="242"/>
      <c r="DQ78" s="242"/>
      <c r="DR78" s="242"/>
      <c r="DS78" s="152" t="s">
        <v>4035</v>
      </c>
      <c r="DT78" s="221" t="s">
        <v>4296</v>
      </c>
      <c r="DU78" s="152" t="s">
        <v>4307</v>
      </c>
      <c r="DV78" s="242"/>
      <c r="DW78" s="223" t="s">
        <v>299</v>
      </c>
      <c r="DX78" s="242"/>
      <c r="DY78" s="221" t="s">
        <v>4308</v>
      </c>
      <c r="DZ78" s="152" t="s">
        <v>3687</v>
      </c>
      <c r="EA78" s="152" t="s">
        <v>1700</v>
      </c>
      <c r="EB78" s="149" t="s">
        <v>2728</v>
      </c>
    </row>
    <row r="79" ht="15.75" customHeight="1">
      <c r="A79" s="82" t="s">
        <v>4309</v>
      </c>
      <c r="B79" s="83" t="s">
        <v>4310</v>
      </c>
      <c r="C79" s="84" t="s">
        <v>1441</v>
      </c>
      <c r="D79" s="85" t="s">
        <v>1441</v>
      </c>
      <c r="E79" s="86" t="s">
        <v>1441</v>
      </c>
      <c r="F79" s="87" t="s">
        <v>1441</v>
      </c>
      <c r="G79" s="83" t="s">
        <v>2868</v>
      </c>
      <c r="H79" s="93"/>
      <c r="I79" s="93" t="s">
        <v>4311</v>
      </c>
      <c r="J79" s="93" t="s">
        <v>4312</v>
      </c>
      <c r="K79" s="93" t="s">
        <v>4313</v>
      </c>
      <c r="L79" s="93" t="s">
        <v>4314</v>
      </c>
      <c r="M79" s="98"/>
      <c r="N79" s="93" t="s">
        <v>4315</v>
      </c>
      <c r="O79" s="93" t="s">
        <v>2347</v>
      </c>
      <c r="P79" s="93" t="s">
        <v>4316</v>
      </c>
      <c r="Q79" s="98"/>
      <c r="R79" s="98"/>
      <c r="S79" s="93" t="s">
        <v>1232</v>
      </c>
      <c r="T79" s="98"/>
      <c r="U79" s="93" t="s">
        <v>1878</v>
      </c>
      <c r="V79" s="98"/>
      <c r="W79" s="92"/>
      <c r="X79" s="93" t="s">
        <v>1408</v>
      </c>
      <c r="Y79" s="93" t="s">
        <v>905</v>
      </c>
      <c r="Z79" s="93" t="s">
        <v>4317</v>
      </c>
      <c r="AA79" s="93" t="s">
        <v>4318</v>
      </c>
      <c r="AB79" s="93" t="s">
        <v>2778</v>
      </c>
      <c r="AC79" s="93" t="s">
        <v>3818</v>
      </c>
      <c r="AD79" s="98"/>
      <c r="AE79" s="93" t="s">
        <v>2745</v>
      </c>
      <c r="AF79" s="98"/>
      <c r="AG79" s="98"/>
      <c r="AH79" s="93"/>
      <c r="AI79" s="93" t="s">
        <v>2739</v>
      </c>
      <c r="AJ79" s="98"/>
      <c r="AK79" s="92"/>
      <c r="AL79" s="98"/>
      <c r="AM79" s="93" t="s">
        <v>3760</v>
      </c>
      <c r="AN79" s="98"/>
      <c r="AO79" s="93" t="s">
        <v>4319</v>
      </c>
      <c r="AP79" s="98"/>
      <c r="AQ79" s="98"/>
      <c r="AR79" s="98"/>
      <c r="AS79" s="98"/>
      <c r="AT79" s="93" t="s">
        <v>1891</v>
      </c>
      <c r="AU79" s="93" t="s">
        <v>3412</v>
      </c>
      <c r="AV79" s="98"/>
      <c r="AW79" s="93"/>
      <c r="AX79" s="93" t="s">
        <v>2841</v>
      </c>
      <c r="AY79" s="98"/>
      <c r="AZ79" s="92"/>
      <c r="BA79" s="93" t="s">
        <v>4320</v>
      </c>
      <c r="BB79" s="93" t="s">
        <v>3844</v>
      </c>
      <c r="BC79" s="98"/>
      <c r="BD79" s="93" t="s">
        <v>1449</v>
      </c>
      <c r="BE79" s="93" t="s">
        <v>1527</v>
      </c>
      <c r="BF79" s="98"/>
      <c r="BG79" s="98"/>
      <c r="BH79" s="93" t="s">
        <v>1200</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1975</v>
      </c>
      <c r="BY79" s="93" t="s">
        <v>4324</v>
      </c>
      <c r="BZ79" s="93"/>
      <c r="CA79" s="98"/>
      <c r="CB79" s="93" t="s">
        <v>1502</v>
      </c>
      <c r="CC79" s="93" t="s">
        <v>234</v>
      </c>
      <c r="CD79" s="98"/>
      <c r="CE79" s="209"/>
      <c r="CF79" s="93" t="s">
        <v>2570</v>
      </c>
      <c r="CG79" s="93" t="s">
        <v>707</v>
      </c>
      <c r="CH79" s="93" t="s">
        <v>4325</v>
      </c>
      <c r="CI79" s="93" t="s">
        <v>4326</v>
      </c>
      <c r="CJ79" s="98"/>
      <c r="CK79" s="93" t="s">
        <v>4327</v>
      </c>
      <c r="CL79" s="93" t="s">
        <v>628</v>
      </c>
      <c r="CM79" s="98"/>
      <c r="CN79" s="98"/>
      <c r="CO79" s="98"/>
      <c r="CP79" s="93"/>
      <c r="CQ79" s="93" t="s">
        <v>4328</v>
      </c>
      <c r="CR79" s="98"/>
      <c r="CS79" s="101"/>
      <c r="CT79" s="93" t="s">
        <v>3462</v>
      </c>
      <c r="CU79" s="98"/>
      <c r="CV79" s="93" t="s">
        <v>4329</v>
      </c>
      <c r="CW79" s="93" t="s">
        <v>4213</v>
      </c>
      <c r="CX79" s="93" t="s">
        <v>3851</v>
      </c>
      <c r="CY79" s="98"/>
      <c r="CZ79" s="93" t="s">
        <v>4330</v>
      </c>
      <c r="DA79" s="93" t="s">
        <v>4331</v>
      </c>
      <c r="DB79" s="98"/>
      <c r="DC79" s="93" t="s">
        <v>4332</v>
      </c>
      <c r="DD79" s="98"/>
      <c r="DE79" s="98"/>
      <c r="DF79" s="209"/>
      <c r="DG79" s="98"/>
      <c r="DH79" s="98"/>
      <c r="DI79" s="98"/>
      <c r="DJ79" s="98"/>
      <c r="DK79" s="93" t="s">
        <v>2254</v>
      </c>
      <c r="DL79" s="98"/>
      <c r="DM79" s="98"/>
      <c r="DN79" s="98"/>
      <c r="DO79" s="98"/>
      <c r="DP79" s="98"/>
      <c r="DQ79" s="98"/>
      <c r="DR79" s="93" t="s">
        <v>3137</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3110</v>
      </c>
      <c r="H80" s="228"/>
      <c r="I80" s="200" t="s">
        <v>4338</v>
      </c>
      <c r="J80" s="200" t="s">
        <v>3782</v>
      </c>
      <c r="K80" s="200" t="s">
        <v>4339</v>
      </c>
      <c r="L80" s="200" t="s">
        <v>2184</v>
      </c>
      <c r="M80" s="200" t="s">
        <v>4340</v>
      </c>
      <c r="N80" s="200" t="s">
        <v>4341</v>
      </c>
      <c r="O80" s="200" t="s">
        <v>4342</v>
      </c>
      <c r="P80" s="200" t="s">
        <v>4343</v>
      </c>
      <c r="Q80" s="228"/>
      <c r="R80" s="200" t="s">
        <v>3185</v>
      </c>
      <c r="S80" s="200" t="s">
        <v>1523</v>
      </c>
      <c r="T80" s="228"/>
      <c r="U80" s="228"/>
      <c r="V80" s="228"/>
      <c r="W80" s="92"/>
      <c r="X80" s="213" t="s">
        <v>4344</v>
      </c>
      <c r="Y80" s="213" t="s">
        <v>356</v>
      </c>
      <c r="Z80" s="213" t="s">
        <v>2873</v>
      </c>
      <c r="AA80" s="318" t="s">
        <v>4276</v>
      </c>
      <c r="AB80" s="46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2013</v>
      </c>
      <c r="BD80" s="470" t="s">
        <v>4350</v>
      </c>
      <c r="BE80" s="172" t="s">
        <v>1670</v>
      </c>
      <c r="BF80" s="205"/>
      <c r="BG80" s="205"/>
      <c r="BH80" s="172" t="s">
        <v>2013</v>
      </c>
      <c r="BI80" s="172" t="s">
        <v>4351</v>
      </c>
      <c r="BJ80" s="172"/>
      <c r="BK80" s="205"/>
      <c r="BL80" s="205"/>
      <c r="BM80" s="172" t="s">
        <v>4352</v>
      </c>
      <c r="BN80" s="205"/>
      <c r="BO80" s="205"/>
      <c r="BP80" s="92"/>
      <c r="BQ80" s="175" t="s">
        <v>4353</v>
      </c>
      <c r="BR80" s="175" t="s">
        <v>2977</v>
      </c>
      <c r="BS80" s="175" t="s">
        <v>2833</v>
      </c>
      <c r="BT80" s="175" t="s">
        <v>3895</v>
      </c>
      <c r="BU80" s="175" t="s">
        <v>2920</v>
      </c>
      <c r="BV80" s="175" t="s">
        <v>2768</v>
      </c>
      <c r="BW80" s="233"/>
      <c r="BX80" s="175" t="s">
        <v>4354</v>
      </c>
      <c r="BY80" s="175"/>
      <c r="BZ80" s="175" t="s">
        <v>4355</v>
      </c>
      <c r="CA80" s="233"/>
      <c r="CB80" s="233"/>
      <c r="CC80" s="233"/>
      <c r="CD80" s="338" t="s">
        <v>4356</v>
      </c>
      <c r="CE80" s="338"/>
      <c r="CF80" s="176" t="s">
        <v>4357</v>
      </c>
      <c r="CG80" s="176" t="s">
        <v>4329</v>
      </c>
      <c r="CH80" s="239"/>
      <c r="CI80" s="176" t="s">
        <v>4358</v>
      </c>
      <c r="CJ80" s="239"/>
      <c r="CK80" s="176" t="s">
        <v>4359</v>
      </c>
      <c r="CL80" s="176" t="s">
        <v>4019</v>
      </c>
      <c r="CM80" s="176" t="s">
        <v>428</v>
      </c>
      <c r="CN80" s="239"/>
      <c r="CO80" s="239"/>
      <c r="CP80" s="239"/>
      <c r="CQ80" s="239"/>
      <c r="CR80" s="176" t="s">
        <v>4360</v>
      </c>
      <c r="CS80" s="101"/>
      <c r="CT80" s="220" t="s">
        <v>4361</v>
      </c>
      <c r="CU80" s="240"/>
      <c r="CV80" s="220" t="s">
        <v>3591</v>
      </c>
      <c r="CW80" s="220" t="s">
        <v>4362</v>
      </c>
      <c r="CX80" s="220" t="s">
        <v>4363</v>
      </c>
      <c r="CY80" s="220" t="s">
        <v>1038</v>
      </c>
      <c r="CZ80" s="220" t="s">
        <v>4364</v>
      </c>
      <c r="DA80" s="220" t="s">
        <v>3827</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3471</v>
      </c>
      <c r="G81" s="83" t="s">
        <v>1986</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71" t="str">
        <f>HYPERLINK("https://www.twitch.tv/videos/203127903","1:35.90")</f>
        <v>1:35.90</v>
      </c>
      <c r="CJ81" s="98"/>
      <c r="CK81" s="224" t="s">
        <v>4373</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2" t="s">
        <v>4374</v>
      </c>
      <c r="B82" s="473" t="s">
        <v>4375</v>
      </c>
      <c r="C82" s="474" t="s">
        <v>1441</v>
      </c>
      <c r="D82" s="475" t="s">
        <v>1441</v>
      </c>
      <c r="E82" s="476" t="s">
        <v>1441</v>
      </c>
      <c r="F82" s="477" t="s">
        <v>1830</v>
      </c>
      <c r="G82" s="473" t="s">
        <v>1285</v>
      </c>
      <c r="H82" s="478" t="s">
        <v>4376</v>
      </c>
      <c r="I82" s="479" t="s">
        <v>4377</v>
      </c>
      <c r="J82" s="478" t="s">
        <v>4378</v>
      </c>
      <c r="K82" s="478" t="s">
        <v>2641</v>
      </c>
      <c r="L82" s="478" t="s">
        <v>2644</v>
      </c>
      <c r="M82" s="478" t="s">
        <v>4379</v>
      </c>
      <c r="N82" s="479" t="s">
        <v>4380</v>
      </c>
      <c r="O82" s="478" t="s">
        <v>365</v>
      </c>
      <c r="P82" s="480" t="s">
        <v>4381</v>
      </c>
      <c r="Q82" s="480" t="s">
        <v>4382</v>
      </c>
      <c r="R82" s="480" t="s">
        <v>1818</v>
      </c>
      <c r="S82" s="480" t="s">
        <v>4383</v>
      </c>
      <c r="T82" s="480" t="s">
        <v>1360</v>
      </c>
      <c r="U82" s="480" t="s">
        <v>4384</v>
      </c>
      <c r="V82" s="478" t="s">
        <v>4385</v>
      </c>
      <c r="W82" s="481"/>
      <c r="X82" s="482" t="s">
        <v>2667</v>
      </c>
      <c r="Y82" s="482" t="s">
        <v>4386</v>
      </c>
      <c r="Z82" s="483" t="s">
        <v>708</v>
      </c>
      <c r="AA82" s="483" t="s">
        <v>818</v>
      </c>
      <c r="AB82" s="482" t="s">
        <v>4387</v>
      </c>
      <c r="AC82" s="483" t="s">
        <v>4388</v>
      </c>
      <c r="AD82" s="482"/>
      <c r="AE82" s="482" t="s">
        <v>4389</v>
      </c>
      <c r="AF82" s="484" t="s">
        <v>4390</v>
      </c>
      <c r="AG82" s="482" t="s">
        <v>1596</v>
      </c>
      <c r="AH82" s="485" t="s">
        <v>1340</v>
      </c>
      <c r="AI82" s="116" t="s">
        <v>2652</v>
      </c>
      <c r="AJ82" s="485" t="s">
        <v>4391</v>
      </c>
      <c r="AK82" s="481"/>
      <c r="AL82" s="486" t="s">
        <v>3271</v>
      </c>
      <c r="AM82" s="486" t="s">
        <v>1397</v>
      </c>
      <c r="AN82" s="486" t="s">
        <v>4392</v>
      </c>
      <c r="AO82" s="487" t="s">
        <v>2909</v>
      </c>
      <c r="AP82" s="487" t="s">
        <v>4393</v>
      </c>
      <c r="AQ82" s="487" t="s">
        <v>2591</v>
      </c>
      <c r="AR82" s="486" t="s">
        <v>4394</v>
      </c>
      <c r="AS82" s="487" t="s">
        <v>4395</v>
      </c>
      <c r="AT82" s="487" t="s">
        <v>2628</v>
      </c>
      <c r="AU82" s="488" t="s">
        <v>2262</v>
      </c>
      <c r="AV82" s="486" t="s">
        <v>3709</v>
      </c>
      <c r="AW82" s="487" t="s">
        <v>259</v>
      </c>
      <c r="AX82" s="487" t="s">
        <v>935</v>
      </c>
      <c r="AY82" s="487" t="s">
        <v>4396</v>
      </c>
      <c r="AZ82" s="489"/>
      <c r="BA82" s="490" t="s">
        <v>4397</v>
      </c>
      <c r="BB82" s="491" t="s">
        <v>414</v>
      </c>
      <c r="BC82" s="490" t="s">
        <v>576</v>
      </c>
      <c r="BD82" s="492" t="s">
        <v>364</v>
      </c>
      <c r="BE82" s="490" t="s">
        <v>4398</v>
      </c>
      <c r="BF82" s="490" t="s">
        <v>4399</v>
      </c>
      <c r="BG82" s="490" t="s">
        <v>4400</v>
      </c>
      <c r="BH82" s="490" t="s">
        <v>2140</v>
      </c>
      <c r="BI82" s="490" t="s">
        <v>4401</v>
      </c>
      <c r="BJ82" s="172"/>
      <c r="BK82" s="492" t="s">
        <v>2219</v>
      </c>
      <c r="BL82" s="493"/>
      <c r="BM82" s="493"/>
      <c r="BN82" s="493"/>
      <c r="BO82" s="493"/>
      <c r="BP82" s="481"/>
      <c r="BQ82" s="494"/>
      <c r="BR82" s="495" t="s">
        <v>4402</v>
      </c>
      <c r="BS82" s="496" t="s">
        <v>4403</v>
      </c>
      <c r="BT82" s="495" t="s">
        <v>3341</v>
      </c>
      <c r="BU82" s="496" t="s">
        <v>4400</v>
      </c>
      <c r="BV82" s="496" t="s">
        <v>4404</v>
      </c>
      <c r="BW82" s="496" t="s">
        <v>4405</v>
      </c>
      <c r="BX82" s="497" t="s">
        <v>4406</v>
      </c>
      <c r="BY82" s="494"/>
      <c r="BZ82" s="498" t="s">
        <v>4407</v>
      </c>
      <c r="CA82" s="494"/>
      <c r="CB82" s="494"/>
      <c r="CC82" s="494"/>
      <c r="CD82" s="494"/>
      <c r="CE82" s="499"/>
      <c r="CF82" s="500" t="s">
        <v>4408</v>
      </c>
      <c r="CG82" s="501" t="s">
        <v>1001</v>
      </c>
      <c r="CH82" s="502" t="s">
        <v>4409</v>
      </c>
      <c r="CI82" s="501" t="s">
        <v>4410</v>
      </c>
      <c r="CJ82" s="500" t="s">
        <v>4411</v>
      </c>
      <c r="CK82" s="501" t="s">
        <v>4412</v>
      </c>
      <c r="CL82" s="501" t="s">
        <v>4413</v>
      </c>
      <c r="CM82" s="502" t="s">
        <v>4211</v>
      </c>
      <c r="CN82" s="501"/>
      <c r="CO82" s="502" t="s">
        <v>3914</v>
      </c>
      <c r="CP82" s="502" t="s">
        <v>180</v>
      </c>
      <c r="CQ82" s="503"/>
      <c r="CR82" s="503"/>
      <c r="CS82" s="504"/>
      <c r="CT82" s="505" t="s">
        <v>4150</v>
      </c>
      <c r="CU82" s="506" t="s">
        <v>2167</v>
      </c>
      <c r="CV82" s="507" t="s">
        <v>4414</v>
      </c>
      <c r="CW82" s="506" t="s">
        <v>4415</v>
      </c>
      <c r="CX82" s="507" t="s">
        <v>4416</v>
      </c>
      <c r="CY82" s="505" t="s">
        <v>2022</v>
      </c>
      <c r="CZ82" s="508" t="s">
        <v>4417</v>
      </c>
      <c r="DA82" s="509" t="s">
        <v>536</v>
      </c>
      <c r="DB82" s="510"/>
      <c r="DC82" s="510"/>
      <c r="DD82" s="510"/>
      <c r="DE82" s="510"/>
      <c r="DF82" s="511"/>
      <c r="DG82" s="512" t="s">
        <v>4045</v>
      </c>
      <c r="DH82" s="513"/>
      <c r="DI82" s="512" t="s">
        <v>4418</v>
      </c>
      <c r="DJ82" s="512"/>
      <c r="DK82" s="514" t="s">
        <v>4419</v>
      </c>
      <c r="DL82" s="512" t="s">
        <v>4420</v>
      </c>
      <c r="DM82" s="512" t="s">
        <v>2296</v>
      </c>
      <c r="DN82" s="512" t="s">
        <v>1693</v>
      </c>
      <c r="DO82" s="512" t="s">
        <v>4421</v>
      </c>
      <c r="DP82" s="512" t="s">
        <v>4422</v>
      </c>
      <c r="DQ82" s="515" t="s">
        <v>4423</v>
      </c>
      <c r="DR82" s="512" t="s">
        <v>3360</v>
      </c>
      <c r="DS82" s="512" t="s">
        <v>591</v>
      </c>
      <c r="DT82" s="516"/>
      <c r="DU82" s="514" t="s">
        <v>2095</v>
      </c>
      <c r="DV82" s="513"/>
      <c r="DW82" s="514" t="s">
        <v>2784</v>
      </c>
      <c r="DX82" s="512" t="s">
        <v>1899</v>
      </c>
      <c r="DY82" s="516"/>
      <c r="DZ82" s="512" t="s">
        <v>200</v>
      </c>
      <c r="EA82" s="516"/>
      <c r="EB82" s="149" t="s">
        <v>4424</v>
      </c>
    </row>
    <row r="83" ht="15.75" customHeight="1">
      <c r="A83" s="517" t="s">
        <v>4425</v>
      </c>
      <c r="B83" s="83" t="s">
        <v>4426</v>
      </c>
      <c r="C83" s="84" t="s">
        <v>1441</v>
      </c>
      <c r="D83" s="85" t="s">
        <v>1441</v>
      </c>
      <c r="E83" s="86" t="s">
        <v>1441</v>
      </c>
      <c r="F83" s="87" t="s">
        <v>1094</v>
      </c>
      <c r="G83" s="83" t="s">
        <v>1949</v>
      </c>
      <c r="H83" s="98"/>
      <c r="I83" s="98"/>
      <c r="J83" s="93" t="s">
        <v>4427</v>
      </c>
      <c r="K83" s="93" t="s">
        <v>1109</v>
      </c>
      <c r="L83" s="93" t="s">
        <v>631</v>
      </c>
      <c r="M83" s="93" t="s">
        <v>4428</v>
      </c>
      <c r="N83" s="93" t="s">
        <v>4429</v>
      </c>
      <c r="O83" s="93" t="s">
        <v>4430</v>
      </c>
      <c r="P83" s="89" t="s">
        <v>2737</v>
      </c>
      <c r="Q83" s="98"/>
      <c r="R83" s="98"/>
      <c r="S83" s="98"/>
      <c r="T83" s="98"/>
      <c r="U83" s="98"/>
      <c r="V83" s="93" t="s">
        <v>4431</v>
      </c>
      <c r="W83" s="92"/>
      <c r="X83" s="246" t="s">
        <v>4432</v>
      </c>
      <c r="Y83" s="93" t="s">
        <v>1114</v>
      </c>
      <c r="Z83" s="89" t="s">
        <v>4433</v>
      </c>
      <c r="AA83" s="89" t="s">
        <v>4434</v>
      </c>
      <c r="AB83" s="89" t="s">
        <v>2410</v>
      </c>
      <c r="AC83" s="246" t="s">
        <v>2817</v>
      </c>
      <c r="AD83" s="93"/>
      <c r="AE83" s="159" t="s">
        <v>3061</v>
      </c>
      <c r="AF83" s="89" t="s">
        <v>1844</v>
      </c>
      <c r="AG83" s="98"/>
      <c r="AH83" s="98"/>
      <c r="AI83" s="93" t="s">
        <v>1777</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1821</v>
      </c>
      <c r="BD83" s="89" t="s">
        <v>372</v>
      </c>
      <c r="BE83" s="93" t="s">
        <v>1256</v>
      </c>
      <c r="BF83" s="98"/>
      <c r="BG83" s="98"/>
      <c r="BH83" s="246" t="s">
        <v>2415</v>
      </c>
      <c r="BI83" s="98"/>
      <c r="BJ83" s="93" t="s">
        <v>4439</v>
      </c>
      <c r="BK83" s="98"/>
      <c r="BL83" s="93"/>
      <c r="BM83" s="93" t="s">
        <v>3914</v>
      </c>
      <c r="BN83" s="93" t="s">
        <v>4215</v>
      </c>
      <c r="BO83" s="98"/>
      <c r="BP83" s="92"/>
      <c r="BQ83" s="98"/>
      <c r="BR83" s="93" t="s">
        <v>4440</v>
      </c>
      <c r="BS83" s="91" t="s">
        <v>2984</v>
      </c>
      <c r="BT83" s="93" t="s">
        <v>1765</v>
      </c>
      <c r="BU83" s="93" t="s">
        <v>3564</v>
      </c>
      <c r="BV83" s="93" t="s">
        <v>2690</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2719</v>
      </c>
      <c r="CN83" s="98"/>
      <c r="CO83" s="93"/>
      <c r="CP83" s="98"/>
      <c r="CQ83" s="98"/>
      <c r="CR83" s="93" t="s">
        <v>4447</v>
      </c>
      <c r="CS83" s="101"/>
      <c r="CT83" s="93" t="s">
        <v>4384</v>
      </c>
      <c r="CU83" s="98"/>
      <c r="CV83" s="246" t="s">
        <v>4448</v>
      </c>
      <c r="CW83" s="93" t="s">
        <v>3949</v>
      </c>
      <c r="CX83" s="93" t="s">
        <v>4449</v>
      </c>
      <c r="CY83" s="93" t="s">
        <v>4450</v>
      </c>
      <c r="CZ83" s="246" t="s">
        <v>4330</v>
      </c>
      <c r="DA83" s="93" t="s">
        <v>3827</v>
      </c>
      <c r="DB83" s="246" t="s">
        <v>4451</v>
      </c>
      <c r="DC83" s="98"/>
      <c r="DD83" s="98"/>
      <c r="DE83" s="89" t="s">
        <v>4452</v>
      </c>
      <c r="DF83" s="89"/>
      <c r="DG83" s="98"/>
      <c r="DH83" s="98"/>
      <c r="DI83" s="98"/>
      <c r="DJ83" s="93"/>
      <c r="DK83" s="98"/>
      <c r="DL83" s="93" t="s">
        <v>4106</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409" t="s">
        <v>4456</v>
      </c>
      <c r="B84" s="104" t="s">
        <v>4457</v>
      </c>
      <c r="C84" s="105" t="s">
        <v>1441</v>
      </c>
      <c r="D84" s="106" t="s">
        <v>1441</v>
      </c>
      <c r="E84" s="107" t="s">
        <v>1441</v>
      </c>
      <c r="F84" s="108" t="s">
        <v>4458</v>
      </c>
      <c r="G84" s="104" t="s">
        <v>4458</v>
      </c>
      <c r="H84" s="265"/>
      <c r="I84" s="112" t="s">
        <v>4459</v>
      </c>
      <c r="J84" s="112" t="s">
        <v>4460</v>
      </c>
      <c r="K84" s="200"/>
      <c r="L84" s="111" t="s">
        <v>2298</v>
      </c>
      <c r="M84" s="228"/>
      <c r="N84" s="228"/>
      <c r="O84" s="112" t="s">
        <v>1639</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2018</v>
      </c>
      <c r="BN84" s="125" t="s">
        <v>2286</v>
      </c>
      <c r="BO84" s="205"/>
      <c r="BP84" s="92"/>
      <c r="BQ84" s="175"/>
      <c r="BR84" s="130" t="s">
        <v>960</v>
      </c>
      <c r="BS84" s="130" t="s">
        <v>2512</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2013</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2078</v>
      </c>
      <c r="CZ84" s="142" t="s">
        <v>1754</v>
      </c>
      <c r="DA84" s="240"/>
      <c r="DB84" s="240"/>
      <c r="DC84" s="142" t="s">
        <v>3692</v>
      </c>
      <c r="DD84" s="240"/>
      <c r="DE84" s="240"/>
      <c r="DF84" s="248"/>
      <c r="DG84" s="345"/>
      <c r="DH84" s="149" t="s">
        <v>4099</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2122</v>
      </c>
      <c r="DZ84" s="242"/>
      <c r="EA84" s="152" t="s">
        <v>4404</v>
      </c>
      <c r="EB84" s="282"/>
    </row>
    <row r="85" ht="15.75" customHeight="1">
      <c r="A85" s="518" t="s">
        <v>4479</v>
      </c>
      <c r="B85" s="519" t="s">
        <v>4480</v>
      </c>
      <c r="C85" s="520" t="s">
        <v>1441</v>
      </c>
      <c r="D85" s="521" t="s">
        <v>1441</v>
      </c>
      <c r="E85" s="522" t="s">
        <v>1441</v>
      </c>
      <c r="F85" s="523" t="s">
        <v>221</v>
      </c>
      <c r="G85" s="519" t="s">
        <v>4481</v>
      </c>
      <c r="H85" s="293"/>
      <c r="I85" s="293"/>
      <c r="J85" s="293"/>
      <c r="K85" s="524" t="s">
        <v>2055</v>
      </c>
      <c r="L85" s="296"/>
      <c r="M85" s="293"/>
      <c r="N85" s="525"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1936</v>
      </c>
      <c r="AB85" s="526" t="s">
        <v>4484</v>
      </c>
      <c r="AC85" s="293"/>
      <c r="AD85" s="293"/>
      <c r="AE85" s="525" t="s">
        <v>944</v>
      </c>
      <c r="AF85" s="526"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6" t="s">
        <v>1856</v>
      </c>
      <c r="BF85" s="293"/>
      <c r="BG85" s="293"/>
      <c r="BH85" s="526"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25"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25"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6"/>
    </row>
    <row r="86" ht="15.75" customHeight="1">
      <c r="A86" s="199" t="s">
        <v>4485</v>
      </c>
      <c r="B86" s="104" t="s">
        <v>4486</v>
      </c>
      <c r="C86" s="105" t="s">
        <v>1441</v>
      </c>
      <c r="D86" s="106" t="s">
        <v>1441</v>
      </c>
      <c r="E86" s="107" t="s">
        <v>1441</v>
      </c>
      <c r="F86" s="108" t="s">
        <v>543</v>
      </c>
      <c r="G86" s="104" t="s">
        <v>4487</v>
      </c>
      <c r="H86" s="228"/>
      <c r="I86" s="200" t="s">
        <v>2639</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418"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2679</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4197</v>
      </c>
      <c r="AF87" s="93" t="s">
        <v>4390</v>
      </c>
      <c r="AG87" s="93" t="s">
        <v>2879</v>
      </c>
      <c r="AH87" s="98"/>
      <c r="AI87" s="93" t="s">
        <v>960</v>
      </c>
      <c r="AJ87" s="93" t="s">
        <v>4517</v>
      </c>
      <c r="AK87" s="92"/>
      <c r="AL87" s="93" t="s">
        <v>4366</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27" t="s">
        <v>4530</v>
      </c>
      <c r="BR87" s="93" t="s">
        <v>3374</v>
      </c>
      <c r="BS87" s="93" t="s">
        <v>2732</v>
      </c>
      <c r="BT87" s="93" t="s">
        <v>2211</v>
      </c>
      <c r="BU87" s="93" t="s">
        <v>4531</v>
      </c>
      <c r="BV87" s="93" t="s">
        <v>323</v>
      </c>
      <c r="BW87" s="98"/>
      <c r="BX87" s="98"/>
      <c r="BY87" s="224" t="s">
        <v>4532</v>
      </c>
      <c r="BZ87" s="93" t="s">
        <v>4277</v>
      </c>
      <c r="CA87" s="93" t="s">
        <v>4533</v>
      </c>
      <c r="CB87" s="93" t="s">
        <v>942</v>
      </c>
      <c r="CC87" s="93" t="s">
        <v>2583</v>
      </c>
      <c r="CD87" s="93" t="s">
        <v>4534</v>
      </c>
      <c r="CE87" s="209"/>
      <c r="CF87" s="93" t="s">
        <v>4535</v>
      </c>
      <c r="CG87" s="93" t="s">
        <v>2371</v>
      </c>
      <c r="CH87" s="93" t="s">
        <v>160</v>
      </c>
      <c r="CI87" s="93" t="s">
        <v>4536</v>
      </c>
      <c r="CJ87" s="93" t="s">
        <v>1455</v>
      </c>
      <c r="CK87" s="93" t="s">
        <v>4438</v>
      </c>
      <c r="CL87" s="89" t="s">
        <v>4168</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4215</v>
      </c>
      <c r="DJ87" s="98"/>
      <c r="DK87" s="89" t="s">
        <v>3144</v>
      </c>
      <c r="DL87" s="93" t="s">
        <v>1671</v>
      </c>
      <c r="DM87" s="93" t="s">
        <v>4550</v>
      </c>
      <c r="DN87" s="93" t="s">
        <v>4551</v>
      </c>
      <c r="DO87" s="93" t="s">
        <v>4552</v>
      </c>
      <c r="DP87" s="93" t="s">
        <v>3878</v>
      </c>
      <c r="DQ87" s="93" t="s">
        <v>4553</v>
      </c>
      <c r="DR87" s="98"/>
      <c r="DS87" s="93" t="s">
        <v>4554</v>
      </c>
      <c r="DT87" s="93" t="s">
        <v>4555</v>
      </c>
      <c r="DU87" s="98"/>
      <c r="DV87" s="98"/>
      <c r="DW87" s="93" t="s">
        <v>4556</v>
      </c>
      <c r="DX87" s="93" t="s">
        <v>3363</v>
      </c>
      <c r="DY87" s="93" t="s">
        <v>2863</v>
      </c>
      <c r="DZ87" s="98"/>
      <c r="EA87" s="98"/>
      <c r="EB87" s="162"/>
    </row>
    <row r="88">
      <c r="A88" s="528" t="s">
        <v>4557</v>
      </c>
      <c r="B88" s="104" t="s">
        <v>4558</v>
      </c>
      <c r="C88" s="105" t="s">
        <v>1441</v>
      </c>
      <c r="D88" s="106" t="s">
        <v>834</v>
      </c>
      <c r="E88" s="107" t="s">
        <v>834</v>
      </c>
      <c r="F88" s="108" t="s">
        <v>3639</v>
      </c>
      <c r="G88" s="104" t="s">
        <v>3639</v>
      </c>
      <c r="H88" s="228"/>
      <c r="I88" s="228"/>
      <c r="J88" s="228"/>
      <c r="K88" s="529" t="str">
        <f>HYPERLINK("https://youtu.be/EB5pfKBkgP0", "14.33")</f>
        <v>14.33</v>
      </c>
      <c r="L88" s="228"/>
      <c r="M88" s="228"/>
      <c r="N88" s="228"/>
      <c r="O88" s="529" t="str">
        <f>HYPERLINK("https://twitter.com/slimetoon/status/1498245742724796417?t=KoX4uiB9IPQulQVMASlAKQ&amp;s=19", "39.59")</f>
        <v>39.59</v>
      </c>
      <c r="P88" s="529" t="str">
        <f>HYPERLINK("https://youtu.be/o2oK7_9FlpI", "16.02")</f>
        <v>16.02</v>
      </c>
      <c r="Q88" s="228"/>
      <c r="R88" s="228"/>
      <c r="S88" s="529" t="str">
        <f>HYPERLINK("https://youtu.be/5bePzbPRA_s", "38.09")</f>
        <v>38.09</v>
      </c>
      <c r="T88" s="228"/>
      <c r="U88" s="529" t="str">
        <f>HYPERLINK("https://youtu.be/TZ_M1xPlryQ", "50.03")</f>
        <v>50.03</v>
      </c>
      <c r="V88" s="228"/>
      <c r="W88" s="92"/>
      <c r="X88" s="530" t="str">
        <f>HYPERLINK("https://youtu.be/4pvjY4h7mzw", "50.90")</f>
        <v>50.90</v>
      </c>
      <c r="Y88" s="530" t="str">
        <f>HYPERLINK("https://youtu.be/vWSkR7cyQD0", "16.98")</f>
        <v>16.98</v>
      </c>
      <c r="Z88" s="116" t="str">
        <f>HYPERLINK("https://youtu.be/Y281RObjcpM", "15.44")</f>
        <v>15.44</v>
      </c>
      <c r="AA88" s="116" t="str">
        <f>HYPERLINK("https://youtu.be/je7T6ncSCss", "44.65")</f>
        <v>44.65</v>
      </c>
      <c r="AB88" s="530" t="str">
        <f>HYPERLINK("https://youtu.be/FXCh6lRnk-8", "30.32")</f>
        <v>30.32</v>
      </c>
      <c r="AC88" s="530" t="str">
        <f>HYPERLINK("https://youtu.be/6UUG14m8RBE", "56.04")</f>
        <v>56.04</v>
      </c>
      <c r="AD88" s="230"/>
      <c r="AE88" s="530" t="str">
        <f>HYPERLINK("https://youtu.be/NafcicrQ_Y4", "1:33.45")</f>
        <v>1:33.45</v>
      </c>
      <c r="AF88" s="530" t="str">
        <f>HYPERLINK("https://youtu.be/m4fWBT1npzg", "15.64")</f>
        <v>15.64</v>
      </c>
      <c r="AG88" s="230"/>
      <c r="AH88" s="230"/>
      <c r="AI88" s="530" t="str">
        <f>HYPERLINK("https://youtu.be/SxETIJsg_5k", "59.78")</f>
        <v>59.78</v>
      </c>
      <c r="AJ88" s="53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1" t="str">
        <f>HYPERLINK("https://youtu.be/tVPBVyKZJnU", "28.68")</f>
        <v>28.68</v>
      </c>
      <c r="BD88" s="205"/>
      <c r="BE88" s="205"/>
      <c r="BF88" s="205"/>
      <c r="BG88" s="205"/>
      <c r="BH88" s="531" t="str">
        <f>HYPERLINK("https://youtu.be/B3mnDy8ysOM", "28.38")</f>
        <v>28.38</v>
      </c>
      <c r="BI88" s="205"/>
      <c r="BJ88" s="205"/>
      <c r="BK88" s="205"/>
      <c r="BL88" s="205"/>
      <c r="BM88" s="531" t="str">
        <f>HYPERLINK("https://youtu.be/sez0OMnBphE", "35.45")</f>
        <v>35.45</v>
      </c>
      <c r="BN88" s="53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32" t="str">
        <f>HYPERLINK("https://youtu.be/80L77Kh2lIs", "55.42")</f>
        <v>55.42</v>
      </c>
      <c r="CG88" s="239"/>
      <c r="CH88" s="239"/>
      <c r="CI88" s="239"/>
      <c r="CJ88" s="176"/>
      <c r="CK88" s="239"/>
      <c r="CL88" s="532" t="str">
        <f>HYPERLINK("https://youtu.be/ovo9mzVpiyE", "31.11")</f>
        <v>31.11</v>
      </c>
      <c r="CM88" s="532" t="str">
        <f>HYPERLINK("https://youtu.be/SjsfFJ_c4Hw", "16.11")</f>
        <v>16.11</v>
      </c>
      <c r="CN88" s="239"/>
      <c r="CO88" s="239"/>
      <c r="CP88" s="239"/>
      <c r="CQ88" s="239"/>
      <c r="CR88" s="239"/>
      <c r="CS88" s="101"/>
      <c r="CT88" s="240"/>
      <c r="CU88" s="240"/>
      <c r="CV88" s="411" t="str">
        <f>HYPERLINK("https://youtu.be/1auX68RJB1A", "30.26")</f>
        <v>30.26</v>
      </c>
      <c r="CW88" s="240"/>
      <c r="CX88" s="240"/>
      <c r="CY88" s="411" t="str">
        <f>HYPERLINK("https://youtu.be/SoVoVff_zAc", "28.55")</f>
        <v>28.55</v>
      </c>
      <c r="CZ88" s="411" t="str">
        <f>HYPERLINK("https://youtu.be/PZxuPLzjarA", "2:15.06")</f>
        <v>2:15.06</v>
      </c>
      <c r="DA88" s="240"/>
      <c r="DB88" s="240"/>
      <c r="DC88" s="240"/>
      <c r="DD88" s="240"/>
      <c r="DE88" s="240"/>
      <c r="DF88" s="248"/>
      <c r="DG88" s="242"/>
      <c r="DH88" s="242"/>
      <c r="DI88" s="242"/>
      <c r="DJ88" s="242"/>
      <c r="DK88" s="533" t="str">
        <f>HYPERLINK("https://youtu.be/xBxcZCbjszY", "15.59")</f>
        <v>15.59</v>
      </c>
      <c r="DL88" s="242"/>
      <c r="DM88" s="242"/>
      <c r="DN88" s="242"/>
      <c r="DO88" s="242"/>
      <c r="DP88" s="242"/>
      <c r="DQ88" s="242"/>
      <c r="DR88" s="534" t="str">
        <f>HYPERLINK("https://youtu.be/st160yUA7Cg", "10.38")</f>
        <v>10.38</v>
      </c>
      <c r="DS88" s="242"/>
      <c r="DT88" s="242"/>
      <c r="DU88" s="242"/>
      <c r="DV88" s="242"/>
      <c r="DW88" s="242"/>
      <c r="DX88" s="242"/>
      <c r="DY88" s="242"/>
      <c r="DZ88" s="242"/>
      <c r="EA88" s="242"/>
      <c r="EB88" s="535"/>
    </row>
    <row r="89" ht="15.75" customHeight="1">
      <c r="A89" s="82" t="s">
        <v>4559</v>
      </c>
      <c r="B89" s="83" t="s">
        <v>4560</v>
      </c>
      <c r="C89" s="84" t="s">
        <v>1441</v>
      </c>
      <c r="D89" s="85" t="s">
        <v>1441</v>
      </c>
      <c r="E89" s="86" t="s">
        <v>1441</v>
      </c>
      <c r="F89" s="87" t="s">
        <v>926</v>
      </c>
      <c r="G89" s="83" t="s">
        <v>3471</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1752</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1907</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2566</v>
      </c>
      <c r="BT89" s="93" t="s">
        <v>4251</v>
      </c>
      <c r="BU89" s="98"/>
      <c r="BV89" s="93" t="s">
        <v>2713</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6" t="s">
        <v>4578</v>
      </c>
      <c r="B90" s="104" t="s">
        <v>4579</v>
      </c>
      <c r="C90" s="105" t="s">
        <v>1441</v>
      </c>
      <c r="D90" s="106" t="s">
        <v>1441</v>
      </c>
      <c r="E90" s="107" t="s">
        <v>1441</v>
      </c>
      <c r="F90" s="108" t="s">
        <v>834</v>
      </c>
      <c r="G90" s="104" t="s">
        <v>1949</v>
      </c>
      <c r="H90" s="200" t="s">
        <v>875</v>
      </c>
      <c r="I90" s="200" t="s">
        <v>4580</v>
      </c>
      <c r="J90" s="200" t="s">
        <v>4581</v>
      </c>
      <c r="K90" s="200" t="s">
        <v>4192</v>
      </c>
      <c r="L90" s="200" t="s">
        <v>2651</v>
      </c>
      <c r="M90" s="200" t="s">
        <v>4582</v>
      </c>
      <c r="N90" s="200" t="s">
        <v>4583</v>
      </c>
      <c r="O90" s="200" t="s">
        <v>1639</v>
      </c>
      <c r="P90" s="200" t="s">
        <v>4584</v>
      </c>
      <c r="Q90" s="228"/>
      <c r="R90" s="228"/>
      <c r="S90" s="200" t="s">
        <v>4585</v>
      </c>
      <c r="T90" s="228"/>
      <c r="U90" s="200" t="s">
        <v>826</v>
      </c>
      <c r="V90" s="228"/>
      <c r="W90" s="92"/>
      <c r="X90" s="213" t="s">
        <v>1753</v>
      </c>
      <c r="Y90" s="213" t="s">
        <v>1640</v>
      </c>
      <c r="Z90" s="213" t="s">
        <v>4586</v>
      </c>
      <c r="AA90" s="213" t="s">
        <v>2844</v>
      </c>
      <c r="AB90" s="537" t="s">
        <v>3889</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1940</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4363</v>
      </c>
      <c r="CL90" s="45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3880</v>
      </c>
      <c r="DB90" s="240"/>
      <c r="DC90" s="240"/>
      <c r="DD90" s="220" t="s">
        <v>4604</v>
      </c>
      <c r="DE90" s="220" t="s">
        <v>1558</v>
      </c>
      <c r="DF90" s="289"/>
      <c r="DG90" s="242"/>
      <c r="DH90" s="242"/>
      <c r="DI90" s="242"/>
      <c r="DJ90" s="221"/>
      <c r="DK90" s="221" t="s">
        <v>1939</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4256</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2665</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4381</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1870</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4438</v>
      </c>
      <c r="CG92" s="176" t="s">
        <v>347</v>
      </c>
      <c r="CH92" s="176" t="s">
        <v>4112</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3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9" t="s">
        <v>4646</v>
      </c>
      <c r="B93" s="83" t="s">
        <v>4647</v>
      </c>
      <c r="C93" s="84" t="s">
        <v>1441</v>
      </c>
      <c r="D93" s="85" t="s">
        <v>834</v>
      </c>
      <c r="E93" s="86" t="s">
        <v>1441</v>
      </c>
      <c r="F93" s="87" t="s">
        <v>4189</v>
      </c>
      <c r="G93" s="83" t="s">
        <v>4648</v>
      </c>
      <c r="H93" s="89" t="s">
        <v>3016</v>
      </c>
      <c r="I93" s="246" t="s">
        <v>4649</v>
      </c>
      <c r="J93" s="246" t="s">
        <v>4650</v>
      </c>
      <c r="K93" s="246" t="s">
        <v>2846</v>
      </c>
      <c r="L93" s="89" t="s">
        <v>3620</v>
      </c>
      <c r="M93" s="89" t="s">
        <v>4651</v>
      </c>
      <c r="N93" s="89" t="s">
        <v>516</v>
      </c>
      <c r="O93" s="89" t="s">
        <v>3348</v>
      </c>
      <c r="P93" s="246" t="s">
        <v>4343</v>
      </c>
      <c r="Q93" s="246" t="s">
        <v>4652</v>
      </c>
      <c r="R93" s="89" t="s">
        <v>3838</v>
      </c>
      <c r="S93" s="89" t="s">
        <v>4653</v>
      </c>
      <c r="T93" s="98"/>
      <c r="U93" s="89" t="s">
        <v>870</v>
      </c>
      <c r="V93" s="89" t="s">
        <v>4654</v>
      </c>
      <c r="W93" s="92"/>
      <c r="X93" s="89" t="s">
        <v>603</v>
      </c>
      <c r="Y93" s="246" t="s">
        <v>4655</v>
      </c>
      <c r="Z93" s="246" t="s">
        <v>2719</v>
      </c>
      <c r="AA93" s="246" t="s">
        <v>2303</v>
      </c>
      <c r="AB93" s="246" t="s">
        <v>2582</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4444</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1950</v>
      </c>
      <c r="CI93" s="98"/>
      <c r="CJ93" s="89" t="s">
        <v>2617</v>
      </c>
      <c r="CK93" s="98"/>
      <c r="CL93" s="89" t="s">
        <v>1462</v>
      </c>
      <c r="CM93" s="89" t="s">
        <v>4211</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3885</v>
      </c>
      <c r="DV93" s="98"/>
      <c r="DW93" s="89" t="s">
        <v>2793</v>
      </c>
      <c r="DX93" s="93" t="s">
        <v>4682</v>
      </c>
      <c r="DY93" s="98"/>
      <c r="DZ93" s="98"/>
      <c r="EA93" s="98"/>
      <c r="EB93" s="91" t="s">
        <v>2267</v>
      </c>
    </row>
    <row r="94" ht="15.75" customHeight="1">
      <c r="A94" s="540"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2688</v>
      </c>
      <c r="AW94" s="231"/>
      <c r="AX94" s="120" t="str">
        <f>HYPERLINK("https://clips.twitch.tv/PeppyAbstruseSmoothieCurseLit","39.09")</f>
        <v>39.09</v>
      </c>
      <c r="AY94" s="202" t="s">
        <v>4705</v>
      </c>
      <c r="AZ94" s="97"/>
      <c r="BA94" s="172" t="s">
        <v>4706</v>
      </c>
      <c r="BB94" s="172" t="s">
        <v>1800</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1915</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4331</v>
      </c>
      <c r="DS94" s="221" t="s">
        <v>4731</v>
      </c>
      <c r="DT94" s="221" t="s">
        <v>4732</v>
      </c>
      <c r="DU94" s="221" t="s">
        <v>4733</v>
      </c>
      <c r="DV94" s="221" t="s">
        <v>1913</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4130</v>
      </c>
      <c r="J95" s="89" t="s">
        <v>4739</v>
      </c>
      <c r="K95" s="89" t="s">
        <v>4044</v>
      </c>
      <c r="L95" s="89" t="s">
        <v>2651</v>
      </c>
      <c r="M95" s="89" t="s">
        <v>4740</v>
      </c>
      <c r="N95" s="89" t="s">
        <v>4741</v>
      </c>
      <c r="O95" s="89" t="s">
        <v>2347</v>
      </c>
      <c r="P95" s="89" t="s">
        <v>4742</v>
      </c>
      <c r="Q95" s="89" t="s">
        <v>4743</v>
      </c>
      <c r="R95" s="98"/>
      <c r="S95" s="89" t="s">
        <v>2708</v>
      </c>
      <c r="T95" s="89" t="s">
        <v>4744</v>
      </c>
      <c r="U95" s="98"/>
      <c r="V95" s="93" t="s">
        <v>4745</v>
      </c>
      <c r="W95" s="92"/>
      <c r="X95" s="89" t="s">
        <v>4359</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4292</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1910</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1842</v>
      </c>
      <c r="I96" s="200" t="s">
        <v>4771</v>
      </c>
      <c r="J96" s="200" t="s">
        <v>3608</v>
      </c>
      <c r="K96" s="200" t="s">
        <v>240</v>
      </c>
      <c r="L96" s="200" t="s">
        <v>4772</v>
      </c>
      <c r="M96" s="228"/>
      <c r="N96" s="200" t="s">
        <v>2053</v>
      </c>
      <c r="O96" s="200" t="s">
        <v>3435</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1886</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4298</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1870</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4347</v>
      </c>
      <c r="DL96" s="221" t="s">
        <v>4802</v>
      </c>
      <c r="DM96" s="152" t="s">
        <v>4625</v>
      </c>
      <c r="DN96" s="221" t="s">
        <v>2258</v>
      </c>
      <c r="DO96" s="221" t="s">
        <v>4803</v>
      </c>
      <c r="DP96" s="242"/>
      <c r="DQ96" s="242"/>
      <c r="DR96" s="221" t="s">
        <v>4804</v>
      </c>
      <c r="DS96" s="221" t="s">
        <v>2856</v>
      </c>
      <c r="DT96" s="221" t="s">
        <v>4805</v>
      </c>
      <c r="DU96" s="221" t="s">
        <v>4806</v>
      </c>
      <c r="DV96" s="221" t="s">
        <v>2668</v>
      </c>
      <c r="DW96" s="221" t="s">
        <v>1368</v>
      </c>
      <c r="DX96" s="221" t="s">
        <v>4807</v>
      </c>
      <c r="DY96" s="221" t="s">
        <v>1535</v>
      </c>
      <c r="DZ96" s="221" t="s">
        <v>4808</v>
      </c>
      <c r="EA96" s="221" t="s">
        <v>1870</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4230</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1917</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4335</v>
      </c>
      <c r="BD98" s="172" t="s">
        <v>4753</v>
      </c>
      <c r="BE98" s="172" t="s">
        <v>3408</v>
      </c>
      <c r="BF98" s="205"/>
      <c r="BG98" s="205"/>
      <c r="BH98" s="172" t="s">
        <v>1730</v>
      </c>
      <c r="BI98" s="172" t="s">
        <v>4841</v>
      </c>
      <c r="BJ98" s="172" t="s">
        <v>882</v>
      </c>
      <c r="BK98" s="172" t="s">
        <v>4152</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21" t="s">
        <v>3396</v>
      </c>
      <c r="J99" s="421" t="s">
        <v>4848</v>
      </c>
      <c r="K99" s="421" t="s">
        <v>851</v>
      </c>
      <c r="L99" s="421"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4849</v>
      </c>
      <c r="B100" s="104" t="s">
        <v>4850</v>
      </c>
      <c r="C100" s="105" t="s">
        <v>1441</v>
      </c>
      <c r="D100" s="106" t="s">
        <v>1441</v>
      </c>
      <c r="E100" s="107" t="s">
        <v>1441</v>
      </c>
      <c r="F100" s="108" t="s">
        <v>740</v>
      </c>
      <c r="G100" s="104" t="s">
        <v>4851</v>
      </c>
      <c r="H100" s="200" t="s">
        <v>962</v>
      </c>
      <c r="I100" s="211" t="s">
        <v>4852</v>
      </c>
      <c r="J100" s="200" t="s">
        <v>4086</v>
      </c>
      <c r="K100" s="112" t="s">
        <v>2441</v>
      </c>
      <c r="L100" s="200" t="s">
        <v>3351</v>
      </c>
      <c r="M100" s="228"/>
      <c r="N100" s="228"/>
      <c r="O100" s="200" t="s">
        <v>259</v>
      </c>
      <c r="P100" s="200" t="s">
        <v>107</v>
      </c>
      <c r="Q100" s="228"/>
      <c r="R100" s="228"/>
      <c r="S100" s="200" t="s">
        <v>2862</v>
      </c>
      <c r="T100" s="228"/>
      <c r="U100" s="228"/>
      <c r="V100" s="228"/>
      <c r="W100" s="92"/>
      <c r="X100" s="116" t="s">
        <v>2716</v>
      </c>
      <c r="Y100" s="269" t="s">
        <v>4853</v>
      </c>
      <c r="Z100" s="269" t="s">
        <v>2326</v>
      </c>
      <c r="AA100" s="269" t="s">
        <v>1779</v>
      </c>
      <c r="AB100" s="213" t="s">
        <v>2371</v>
      </c>
      <c r="AC100" s="213" t="s">
        <v>4854</v>
      </c>
      <c r="AD100" s="230"/>
      <c r="AE100" s="213" t="s">
        <v>4056</v>
      </c>
      <c r="AF100" s="213" t="s">
        <v>4855</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3488</v>
      </c>
      <c r="BD100" s="172" t="s">
        <v>945</v>
      </c>
      <c r="BE100" s="172" t="s">
        <v>4845</v>
      </c>
      <c r="BF100" s="205"/>
      <c r="BG100" s="205"/>
      <c r="BH100" s="470" t="s">
        <v>2491</v>
      </c>
      <c r="BI100" s="205"/>
      <c r="BJ100" s="205"/>
      <c r="BK100" s="205"/>
      <c r="BL100" s="205"/>
      <c r="BM100" s="205"/>
      <c r="BN100" s="205"/>
      <c r="BO100" s="205"/>
      <c r="BP100" s="92"/>
      <c r="BQ100" s="175"/>
      <c r="BR100" s="233"/>
      <c r="BS100" s="175" t="s">
        <v>2863</v>
      </c>
      <c r="BT100" s="175" t="s">
        <v>829</v>
      </c>
      <c r="BU100" s="233"/>
      <c r="BV100" s="132" t="s">
        <v>4107</v>
      </c>
      <c r="BW100" s="233"/>
      <c r="BX100" s="233"/>
      <c r="BY100" s="233"/>
      <c r="BZ100" s="233"/>
      <c r="CA100" s="233"/>
      <c r="CB100" s="175" t="s">
        <v>4856</v>
      </c>
      <c r="CC100" s="175"/>
      <c r="CD100" s="233"/>
      <c r="CE100" s="236"/>
      <c r="CF100" s="176" t="s">
        <v>4857</v>
      </c>
      <c r="CG100" s="239"/>
      <c r="CH100" s="239"/>
      <c r="CI100" s="239"/>
      <c r="CJ100" s="239"/>
      <c r="CK100" s="239"/>
      <c r="CL100" s="258" t="s">
        <v>2010</v>
      </c>
      <c r="CM100" s="176"/>
      <c r="CN100" s="239"/>
      <c r="CO100" s="239"/>
      <c r="CP100" s="239"/>
      <c r="CQ100" s="239"/>
      <c r="CR100" s="239"/>
      <c r="CS100" s="101"/>
      <c r="CT100" s="220" t="s">
        <v>3455</v>
      </c>
      <c r="CU100" s="220" t="s">
        <v>4256</v>
      </c>
      <c r="CV100" s="321" t="s">
        <v>144</v>
      </c>
      <c r="CW100" s="220" t="s">
        <v>4858</v>
      </c>
      <c r="CX100" s="220" t="s">
        <v>2439</v>
      </c>
      <c r="CY100" s="240"/>
      <c r="CZ100" s="220" t="s">
        <v>4859</v>
      </c>
      <c r="DA100" s="220" t="s">
        <v>4860</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4861</v>
      </c>
      <c r="B101" s="83" t="s">
        <v>4862</v>
      </c>
      <c r="C101" s="84" t="s">
        <v>1441</v>
      </c>
      <c r="D101" s="85" t="s">
        <v>1441</v>
      </c>
      <c r="E101" s="86" t="s">
        <v>1441</v>
      </c>
      <c r="F101" s="87" t="s">
        <v>834</v>
      </c>
      <c r="G101" s="83" t="s">
        <v>4738</v>
      </c>
      <c r="H101" s="93"/>
      <c r="I101" s="93" t="s">
        <v>4863</v>
      </c>
      <c r="J101" s="93" t="s">
        <v>4043</v>
      </c>
      <c r="K101" s="93" t="s">
        <v>3078</v>
      </c>
      <c r="L101" s="93" t="s">
        <v>4507</v>
      </c>
      <c r="M101" s="91" t="str">
        <f>HYPERLINK("https://www.twitch.tv/videos/204820156","2:20.22")</f>
        <v>2:20.22</v>
      </c>
      <c r="N101" s="93" t="s">
        <v>4864</v>
      </c>
      <c r="O101" s="93" t="s">
        <v>1185</v>
      </c>
      <c r="P101" s="541" t="s">
        <v>4865</v>
      </c>
      <c r="Q101" s="93"/>
      <c r="R101" s="93"/>
      <c r="S101" s="93"/>
      <c r="T101" s="93"/>
      <c r="U101" s="93"/>
      <c r="V101" s="98"/>
      <c r="W101" s="92"/>
      <c r="X101" s="93" t="s">
        <v>962</v>
      </c>
      <c r="Y101" s="162" t="s">
        <v>4866</v>
      </c>
      <c r="Z101" s="93" t="s">
        <v>708</v>
      </c>
      <c r="AA101" s="93" t="s">
        <v>4615</v>
      </c>
      <c r="AB101" s="93" t="s">
        <v>4816</v>
      </c>
      <c r="AC101" s="93" t="s">
        <v>4867</v>
      </c>
      <c r="AD101" s="93"/>
      <c r="AE101" s="93" t="s">
        <v>4868</v>
      </c>
      <c r="AF101" s="93" t="s">
        <v>4635</v>
      </c>
      <c r="AG101" s="93"/>
      <c r="AH101" s="93"/>
      <c r="AI101" s="93"/>
      <c r="AJ101" s="98"/>
      <c r="AK101" s="92"/>
      <c r="AL101" s="98"/>
      <c r="AM101" s="93"/>
      <c r="AN101" s="98"/>
      <c r="AO101" s="93"/>
      <c r="AP101" s="98"/>
      <c r="AQ101" s="98"/>
      <c r="AR101" s="98"/>
      <c r="AS101" s="93"/>
      <c r="AT101" s="93" t="s">
        <v>2628</v>
      </c>
      <c r="AU101" s="93" t="s">
        <v>3059</v>
      </c>
      <c r="AV101" s="98"/>
      <c r="AW101" s="93"/>
      <c r="AX101" s="93"/>
      <c r="AY101" s="93"/>
      <c r="AZ101" s="97"/>
      <c r="BA101" s="93" t="s">
        <v>4744</v>
      </c>
      <c r="BB101" s="93" t="s">
        <v>4869</v>
      </c>
      <c r="BC101" s="93" t="s">
        <v>3221</v>
      </c>
      <c r="BD101" s="93" t="s">
        <v>3965</v>
      </c>
      <c r="BE101" s="93" t="s">
        <v>3937</v>
      </c>
      <c r="BF101" s="93"/>
      <c r="BG101" s="93"/>
      <c r="BH101" s="93" t="s">
        <v>4497</v>
      </c>
      <c r="BI101" s="98"/>
      <c r="BJ101" s="93" t="s">
        <v>4870</v>
      </c>
      <c r="BK101" s="93"/>
      <c r="BL101" s="93"/>
      <c r="BM101" s="93"/>
      <c r="BN101" s="93"/>
      <c r="BO101" s="93"/>
      <c r="BP101" s="97"/>
      <c r="BQ101" s="93"/>
      <c r="BR101" s="93"/>
      <c r="BS101" s="93" t="s">
        <v>4871</v>
      </c>
      <c r="BT101" s="93"/>
      <c r="BU101" s="93" t="s">
        <v>4872</v>
      </c>
      <c r="BV101" s="93" t="s">
        <v>4873</v>
      </c>
      <c r="BW101" s="93"/>
      <c r="BX101" s="93"/>
      <c r="BY101" s="93" t="s">
        <v>1170</v>
      </c>
      <c r="BZ101" s="93" t="s">
        <v>4874</v>
      </c>
      <c r="CA101" s="93"/>
      <c r="CB101" s="93"/>
      <c r="CC101" s="93"/>
      <c r="CD101" s="93"/>
      <c r="CE101" s="99"/>
      <c r="CF101" s="93" t="s">
        <v>1689</v>
      </c>
      <c r="CG101" s="93" t="s">
        <v>2791</v>
      </c>
      <c r="CH101" s="93"/>
      <c r="CI101" s="93"/>
      <c r="CJ101" s="93"/>
      <c r="CK101" s="93" t="s">
        <v>3332</v>
      </c>
      <c r="CL101" s="93" t="s">
        <v>4875</v>
      </c>
      <c r="CM101" s="93" t="s">
        <v>3004</v>
      </c>
      <c r="CN101" s="93"/>
      <c r="CO101" s="93"/>
      <c r="CP101" s="93"/>
      <c r="CQ101" s="93"/>
      <c r="CR101" s="93"/>
      <c r="CS101" s="101"/>
      <c r="CT101" s="93" t="s">
        <v>4876</v>
      </c>
      <c r="CU101" s="93" t="s">
        <v>2913</v>
      </c>
      <c r="CV101" s="93" t="s">
        <v>4877</v>
      </c>
      <c r="CW101" s="93" t="s">
        <v>1176</v>
      </c>
      <c r="CX101" s="93" t="s">
        <v>4878</v>
      </c>
      <c r="CY101" s="93"/>
      <c r="CZ101" s="93" t="s">
        <v>4879</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20" t="s">
        <v>4880</v>
      </c>
      <c r="B102" s="104" t="s">
        <v>4881</v>
      </c>
      <c r="C102" s="105" t="s">
        <v>1441</v>
      </c>
      <c r="D102" s="106" t="s">
        <v>1441</v>
      </c>
      <c r="E102" s="107" t="s">
        <v>1441</v>
      </c>
      <c r="F102" s="108" t="s">
        <v>1224</v>
      </c>
      <c r="G102" s="104" t="s">
        <v>2051</v>
      </c>
      <c r="H102" s="200" t="s">
        <v>4882</v>
      </c>
      <c r="I102" s="200" t="s">
        <v>4883</v>
      </c>
      <c r="J102" s="200" t="s">
        <v>4884</v>
      </c>
      <c r="K102" s="200" t="s">
        <v>2408</v>
      </c>
      <c r="L102" s="200" t="s">
        <v>1793</v>
      </c>
      <c r="M102" s="228"/>
      <c r="N102" s="200" t="s">
        <v>4885</v>
      </c>
      <c r="O102" s="200" t="s">
        <v>195</v>
      </c>
      <c r="P102" s="112" t="s">
        <v>750</v>
      </c>
      <c r="Q102" s="200" t="s">
        <v>1960</v>
      </c>
      <c r="R102" s="228"/>
      <c r="S102" s="112" t="s">
        <v>2422</v>
      </c>
      <c r="T102" s="228"/>
      <c r="U102" s="200" t="s">
        <v>4886</v>
      </c>
      <c r="V102" s="112" t="s">
        <v>4887</v>
      </c>
      <c r="W102" s="92"/>
      <c r="X102" s="213" t="s">
        <v>4888</v>
      </c>
      <c r="Y102" s="213" t="s">
        <v>2925</v>
      </c>
      <c r="Z102" s="213" t="s">
        <v>1530</v>
      </c>
      <c r="AA102" s="213" t="s">
        <v>802</v>
      </c>
      <c r="AB102" s="213" t="s">
        <v>3162</v>
      </c>
      <c r="AC102" s="213" t="s">
        <v>3738</v>
      </c>
      <c r="AD102" s="213"/>
      <c r="AE102" s="213" t="s">
        <v>3599</v>
      </c>
      <c r="AF102" s="116" t="s">
        <v>1750</v>
      </c>
      <c r="AG102" s="213" t="s">
        <v>4889</v>
      </c>
      <c r="AH102" s="117"/>
      <c r="AI102" s="116" t="s">
        <v>2702</v>
      </c>
      <c r="AJ102" s="213" t="s">
        <v>4890</v>
      </c>
      <c r="AK102" s="92"/>
      <c r="AL102" s="202" t="s">
        <v>2995</v>
      </c>
      <c r="AM102" s="202" t="s">
        <v>1397</v>
      </c>
      <c r="AN102" s="231"/>
      <c r="AO102" s="121" t="s">
        <v>130</v>
      </c>
      <c r="AP102" s="202" t="s">
        <v>1081</v>
      </c>
      <c r="AQ102" s="202"/>
      <c r="AR102" s="202" t="s">
        <v>4891</v>
      </c>
      <c r="AS102" s="202" t="s">
        <v>4892</v>
      </c>
      <c r="AT102" s="121" t="s">
        <v>4893</v>
      </c>
      <c r="AU102" s="202" t="s">
        <v>4894</v>
      </c>
      <c r="AV102" s="202" t="s">
        <v>4895</v>
      </c>
      <c r="AW102" s="231"/>
      <c r="AX102" s="121" t="s">
        <v>3413</v>
      </c>
      <c r="AY102" s="202" t="s">
        <v>4896</v>
      </c>
      <c r="AZ102" s="113"/>
      <c r="BA102" s="205"/>
      <c r="BB102" s="172" t="s">
        <v>4897</v>
      </c>
      <c r="BC102" s="172" t="s">
        <v>3059</v>
      </c>
      <c r="BD102" s="172" t="s">
        <v>863</v>
      </c>
      <c r="BE102" s="172" t="s">
        <v>2829</v>
      </c>
      <c r="BF102" s="172" t="s">
        <v>4472</v>
      </c>
      <c r="BG102" s="205"/>
      <c r="BH102" s="172" t="s">
        <v>630</v>
      </c>
      <c r="BI102" s="172" t="s">
        <v>1175</v>
      </c>
      <c r="BJ102" s="205"/>
      <c r="BK102" s="204" t="s">
        <v>4898</v>
      </c>
      <c r="BL102" s="172" t="s">
        <v>4899</v>
      </c>
      <c r="BM102" s="172" t="s">
        <v>3802</v>
      </c>
      <c r="BN102" s="205"/>
      <c r="BO102" s="172" t="s">
        <v>4900</v>
      </c>
      <c r="BP102" s="113"/>
      <c r="BQ102" s="233"/>
      <c r="BR102" s="175" t="s">
        <v>4901</v>
      </c>
      <c r="BS102" s="175" t="s">
        <v>4612</v>
      </c>
      <c r="BT102" s="175" t="s">
        <v>776</v>
      </c>
      <c r="BU102" s="175" t="s">
        <v>4902</v>
      </c>
      <c r="BV102" s="175" t="s">
        <v>4903</v>
      </c>
      <c r="BW102" s="233"/>
      <c r="BX102" s="132" t="s">
        <v>3020</v>
      </c>
      <c r="BY102" s="233"/>
      <c r="BZ102" s="132" t="s">
        <v>3167</v>
      </c>
      <c r="CA102" s="132" t="s">
        <v>4904</v>
      </c>
      <c r="CB102" s="132" t="s">
        <v>4905</v>
      </c>
      <c r="CC102" s="175" t="s">
        <v>2473</v>
      </c>
      <c r="CD102" s="175" t="s">
        <v>4906</v>
      </c>
      <c r="CE102" s="175"/>
      <c r="CF102" s="176" t="s">
        <v>4907</v>
      </c>
      <c r="CG102" s="176" t="s">
        <v>4908</v>
      </c>
      <c r="CH102" s="176" t="s">
        <v>1552</v>
      </c>
      <c r="CI102" s="176" t="s">
        <v>4909</v>
      </c>
      <c r="CJ102" s="176"/>
      <c r="CK102" s="176" t="s">
        <v>4910</v>
      </c>
      <c r="CL102" s="418" t="s">
        <v>4911</v>
      </c>
      <c r="CM102" s="139" t="s">
        <v>2369</v>
      </c>
      <c r="CN102" s="239"/>
      <c r="CO102" s="176" t="s">
        <v>4912</v>
      </c>
      <c r="CP102" s="239"/>
      <c r="CQ102" s="239"/>
      <c r="CR102" s="176" t="s">
        <v>557</v>
      </c>
      <c r="CS102" s="101"/>
      <c r="CT102" s="220" t="s">
        <v>2513</v>
      </c>
      <c r="CU102" s="220" t="s">
        <v>4913</v>
      </c>
      <c r="CV102" s="220" t="s">
        <v>4914</v>
      </c>
      <c r="CW102" s="220" t="s">
        <v>848</v>
      </c>
      <c r="CX102" s="240"/>
      <c r="CY102" s="240"/>
      <c r="CZ102" s="147" t="s">
        <v>4915</v>
      </c>
      <c r="DA102" s="147" t="s">
        <v>2038</v>
      </c>
      <c r="DB102" s="220" t="s">
        <v>4916</v>
      </c>
      <c r="DC102" s="220" t="s">
        <v>4507</v>
      </c>
      <c r="DD102" s="220" t="s">
        <v>4917</v>
      </c>
      <c r="DE102" s="220" t="s">
        <v>4918</v>
      </c>
      <c r="DF102" s="220"/>
      <c r="DG102" s="221" t="s">
        <v>4919</v>
      </c>
      <c r="DH102" s="221"/>
      <c r="DI102" s="221" t="s">
        <v>4920</v>
      </c>
      <c r="DJ102" s="221"/>
      <c r="DK102" s="221" t="s">
        <v>4921</v>
      </c>
      <c r="DL102" s="221" t="s">
        <v>2491</v>
      </c>
      <c r="DM102" s="223" t="s">
        <v>4922</v>
      </c>
      <c r="DN102" s="221" t="s">
        <v>3646</v>
      </c>
      <c r="DO102" s="242"/>
      <c r="DP102" s="221" t="s">
        <v>4923</v>
      </c>
      <c r="DQ102" s="221" t="s">
        <v>4924</v>
      </c>
      <c r="DR102" s="221" t="s">
        <v>3200</v>
      </c>
      <c r="DS102" s="221" t="s">
        <v>3058</v>
      </c>
      <c r="DT102" s="221" t="s">
        <v>4925</v>
      </c>
      <c r="DU102" s="221" t="s">
        <v>1435</v>
      </c>
      <c r="DV102" s="221" t="s">
        <v>127</v>
      </c>
      <c r="DW102" s="221" t="s">
        <v>1122</v>
      </c>
      <c r="DX102" s="221" t="s">
        <v>3348</v>
      </c>
      <c r="DY102" s="221" t="s">
        <v>2908</v>
      </c>
      <c r="DZ102" s="221" t="s">
        <v>3488</v>
      </c>
      <c r="EA102" s="221" t="s">
        <v>2010</v>
      </c>
      <c r="EB102" s="282" t="s">
        <v>4926</v>
      </c>
    </row>
    <row r="103" ht="15.75" customHeight="1">
      <c r="A103" s="82" t="s">
        <v>4927</v>
      </c>
      <c r="B103" s="83" t="s">
        <v>4928</v>
      </c>
      <c r="C103" s="84" t="s">
        <v>1441</v>
      </c>
      <c r="D103" s="85" t="s">
        <v>1441</v>
      </c>
      <c r="E103" s="86" t="s">
        <v>1441</v>
      </c>
      <c r="F103" s="87" t="s">
        <v>1441</v>
      </c>
      <c r="G103" s="83" t="s">
        <v>1573</v>
      </c>
      <c r="H103" s="93" t="s">
        <v>4402</v>
      </c>
      <c r="I103" s="93" t="s">
        <v>4929</v>
      </c>
      <c r="J103" s="93" t="s">
        <v>1626</v>
      </c>
      <c r="K103" s="93" t="s">
        <v>560</v>
      </c>
      <c r="L103" s="93" t="s">
        <v>2513</v>
      </c>
      <c r="M103" s="93" t="s">
        <v>4930</v>
      </c>
      <c r="N103" s="93" t="s">
        <v>4931</v>
      </c>
      <c r="O103" s="93" t="s">
        <v>333</v>
      </c>
      <c r="P103" s="93" t="s">
        <v>1847</v>
      </c>
      <c r="Q103" s="98"/>
      <c r="R103" s="98"/>
      <c r="S103" s="93" t="s">
        <v>4932</v>
      </c>
      <c r="T103" s="98"/>
      <c r="U103" s="93" t="s">
        <v>1246</v>
      </c>
      <c r="V103" s="98"/>
      <c r="W103" s="92"/>
      <c r="X103" s="93" t="s">
        <v>4933</v>
      </c>
      <c r="Y103" s="93" t="s">
        <v>4934</v>
      </c>
      <c r="Z103" s="93" t="s">
        <v>4935</v>
      </c>
      <c r="AA103" s="93" t="s">
        <v>4936</v>
      </c>
      <c r="AB103" s="93" t="s">
        <v>4937</v>
      </c>
      <c r="AC103" s="93" t="s">
        <v>2365</v>
      </c>
      <c r="AD103" s="93" t="s">
        <v>4938</v>
      </c>
      <c r="AE103" s="93" t="s">
        <v>1595</v>
      </c>
      <c r="AF103" s="93" t="s">
        <v>4241</v>
      </c>
      <c r="AG103" s="93" t="s">
        <v>1849</v>
      </c>
      <c r="AH103" s="93"/>
      <c r="AI103" s="93" t="s">
        <v>1299</v>
      </c>
      <c r="AJ103" s="93" t="s">
        <v>4939</v>
      </c>
      <c r="AK103" s="92"/>
      <c r="AL103" s="93" t="s">
        <v>1919</v>
      </c>
      <c r="AM103" s="93" t="s">
        <v>3892</v>
      </c>
      <c r="AN103" s="98"/>
      <c r="AO103" s="98"/>
      <c r="AP103" s="98"/>
      <c r="AQ103" s="98"/>
      <c r="AR103" s="93" t="s">
        <v>1579</v>
      </c>
      <c r="AS103" s="98"/>
      <c r="AT103" s="93" t="s">
        <v>4940</v>
      </c>
      <c r="AU103" s="93" t="s">
        <v>4941</v>
      </c>
      <c r="AV103" s="98"/>
      <c r="AW103" s="98"/>
      <c r="AX103" s="98"/>
      <c r="AY103" s="98"/>
      <c r="AZ103" s="92"/>
      <c r="BA103" s="93" t="s">
        <v>4942</v>
      </c>
      <c r="BB103" s="93" t="s">
        <v>4943</v>
      </c>
      <c r="BC103" s="93" t="s">
        <v>611</v>
      </c>
      <c r="BD103" s="93" t="s">
        <v>2200</v>
      </c>
      <c r="BE103" s="93" t="s">
        <v>4944</v>
      </c>
      <c r="BF103" s="93" t="s">
        <v>3766</v>
      </c>
      <c r="BG103" s="93" t="s">
        <v>4149</v>
      </c>
      <c r="BH103" s="93" t="s">
        <v>2301</v>
      </c>
      <c r="BI103" s="93" t="s">
        <v>1077</v>
      </c>
      <c r="BJ103" s="93"/>
      <c r="BK103" s="93" t="s">
        <v>4945</v>
      </c>
      <c r="BL103" s="98"/>
      <c r="BM103" s="93" t="s">
        <v>1865</v>
      </c>
      <c r="BN103" s="93" t="s">
        <v>2595</v>
      </c>
      <c r="BO103" s="98"/>
      <c r="BP103" s="92"/>
      <c r="BQ103" s="93"/>
      <c r="BR103" s="93" t="s">
        <v>4946</v>
      </c>
      <c r="BS103" s="93" t="s">
        <v>1795</v>
      </c>
      <c r="BT103" s="93" t="s">
        <v>1981</v>
      </c>
      <c r="BU103" s="93" t="s">
        <v>4947</v>
      </c>
      <c r="BV103" s="93" t="s">
        <v>919</v>
      </c>
      <c r="BW103" s="93" t="s">
        <v>4948</v>
      </c>
      <c r="BX103" s="98"/>
      <c r="BY103" s="93" t="s">
        <v>4949</v>
      </c>
      <c r="BZ103" s="93" t="s">
        <v>4950</v>
      </c>
      <c r="CA103" s="98"/>
      <c r="CB103" s="93" t="s">
        <v>841</v>
      </c>
      <c r="CC103" s="93" t="s">
        <v>1520</v>
      </c>
      <c r="CD103" s="98"/>
      <c r="CE103" s="209"/>
      <c r="CF103" s="93" t="s">
        <v>4443</v>
      </c>
      <c r="CG103" s="93" t="s">
        <v>1636</v>
      </c>
      <c r="CH103" s="93" t="s">
        <v>4694</v>
      </c>
      <c r="CI103" s="93" t="s">
        <v>4951</v>
      </c>
      <c r="CJ103" s="93" t="s">
        <v>4952</v>
      </c>
      <c r="CK103" s="93" t="s">
        <v>4953</v>
      </c>
      <c r="CL103" s="93" t="s">
        <v>1470</v>
      </c>
      <c r="CM103" s="93" t="s">
        <v>3559</v>
      </c>
      <c r="CN103" s="93" t="s">
        <v>3544</v>
      </c>
      <c r="CO103" s="93" t="s">
        <v>744</v>
      </c>
      <c r="CP103" s="93"/>
      <c r="CQ103" s="93" t="s">
        <v>4954</v>
      </c>
      <c r="CR103" s="98"/>
      <c r="CS103" s="101"/>
      <c r="CT103" s="93" t="s">
        <v>4955</v>
      </c>
      <c r="CU103" s="93" t="s">
        <v>4956</v>
      </c>
      <c r="CV103" s="93" t="s">
        <v>4957</v>
      </c>
      <c r="CW103" s="93" t="s">
        <v>2588</v>
      </c>
      <c r="CX103" s="93" t="s">
        <v>4958</v>
      </c>
      <c r="CY103" s="93" t="s">
        <v>4959</v>
      </c>
      <c r="CZ103" s="93" t="s">
        <v>4960</v>
      </c>
      <c r="DA103" s="93" t="s">
        <v>2823</v>
      </c>
      <c r="DB103" s="93" t="s">
        <v>4961</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4962</v>
      </c>
      <c r="B104" s="104" t="s">
        <v>4963</v>
      </c>
      <c r="C104" s="105" t="s">
        <v>1441</v>
      </c>
      <c r="D104" s="106" t="s">
        <v>1441</v>
      </c>
      <c r="E104" s="107" t="s">
        <v>1441</v>
      </c>
      <c r="F104" s="108" t="s">
        <v>739</v>
      </c>
      <c r="G104" s="104" t="s">
        <v>4458</v>
      </c>
      <c r="H104" s="200" t="s">
        <v>853</v>
      </c>
      <c r="I104" s="200" t="s">
        <v>2221</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2" t="s">
        <v>4975</v>
      </c>
      <c r="BB104" s="172" t="s">
        <v>4869</v>
      </c>
      <c r="BC104" s="172" t="s">
        <v>4976</v>
      </c>
      <c r="BD104" s="205"/>
      <c r="BE104" s="205"/>
      <c r="BF104" s="205"/>
      <c r="BG104" s="205"/>
      <c r="BH104" s="205"/>
      <c r="BI104" s="205"/>
      <c r="BJ104" s="172" t="s">
        <v>4977</v>
      </c>
      <c r="BK104" s="205"/>
      <c r="BL104" s="205"/>
      <c r="BM104" s="205"/>
      <c r="BN104" s="205"/>
      <c r="BO104" s="205"/>
      <c r="BP104" s="92"/>
      <c r="BQ104" s="175" t="s">
        <v>4978</v>
      </c>
      <c r="BR104" s="175" t="s">
        <v>4979</v>
      </c>
      <c r="BS104" s="175" t="s">
        <v>4980</v>
      </c>
      <c r="BT104" s="175" t="s">
        <v>4981</v>
      </c>
      <c r="BU104" s="175" t="s">
        <v>4164</v>
      </c>
      <c r="BV104" s="130" t="str">
        <f>HYPERLINK("https://www.youtube.com/watch?v=9KMv5u5AP-g&amp;feature=youtu.be","24.60")</f>
        <v>24.60</v>
      </c>
      <c r="BW104" s="175" t="s">
        <v>4982</v>
      </c>
      <c r="BX104" s="233"/>
      <c r="BY104" s="175" t="s">
        <v>4983</v>
      </c>
      <c r="BZ104" s="175" t="s">
        <v>319</v>
      </c>
      <c r="CA104" s="233"/>
      <c r="CB104" s="233"/>
      <c r="CC104" s="233"/>
      <c r="CD104" s="233"/>
      <c r="CE104" s="236"/>
      <c r="CF104" s="176" t="s">
        <v>4984</v>
      </c>
      <c r="CG104" s="176" t="s">
        <v>4985</v>
      </c>
      <c r="CH104" s="176" t="s">
        <v>4986</v>
      </c>
      <c r="CI104" s="176" t="s">
        <v>4987</v>
      </c>
      <c r="CJ104" s="176" t="s">
        <v>2515</v>
      </c>
      <c r="CK104" s="176" t="s">
        <v>4988</v>
      </c>
      <c r="CL104" s="176" t="s">
        <v>1964</v>
      </c>
      <c r="CM104" s="176" t="s">
        <v>2576</v>
      </c>
      <c r="CN104" s="239"/>
      <c r="CO104" s="239"/>
      <c r="CP104" s="239"/>
      <c r="CQ104" s="239"/>
      <c r="CR104" s="239"/>
      <c r="CS104" s="101"/>
      <c r="CT104" s="220" t="s">
        <v>4722</v>
      </c>
      <c r="CU104" s="220" t="s">
        <v>2952</v>
      </c>
      <c r="CV104" s="220" t="s">
        <v>874</v>
      </c>
      <c r="CW104" s="220" t="s">
        <v>4507</v>
      </c>
      <c r="CX104" s="220" t="s">
        <v>4989</v>
      </c>
      <c r="CY104" s="220" t="s">
        <v>4990</v>
      </c>
      <c r="CZ104" s="220" t="s">
        <v>4991</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2" t="s">
        <v>4996</v>
      </c>
      <c r="B106" s="104" t="s">
        <v>4997</v>
      </c>
      <c r="C106" s="105" t="s">
        <v>1441</v>
      </c>
      <c r="D106" s="106" t="s">
        <v>1441</v>
      </c>
      <c r="E106" s="107" t="s">
        <v>1441</v>
      </c>
      <c r="F106" s="108" t="s">
        <v>1441</v>
      </c>
      <c r="G106" s="104" t="s">
        <v>4998</v>
      </c>
      <c r="H106" s="200" t="s">
        <v>2238</v>
      </c>
      <c r="I106" s="200" t="s">
        <v>4999</v>
      </c>
      <c r="J106" s="200" t="s">
        <v>5000</v>
      </c>
      <c r="K106" s="200" t="s">
        <v>4506</v>
      </c>
      <c r="L106" s="200" t="s">
        <v>968</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1484</v>
      </c>
      <c r="AB106" s="213" t="s">
        <v>531</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2136</v>
      </c>
      <c r="AV106" s="202" t="s">
        <v>5011</v>
      </c>
      <c r="AW106" s="231"/>
      <c r="AX106" s="202" t="s">
        <v>531</v>
      </c>
      <c r="AY106" s="231"/>
      <c r="AZ106" s="92"/>
      <c r="BA106" s="172" t="s">
        <v>5012</v>
      </c>
      <c r="BB106" s="172" t="s">
        <v>2431</v>
      </c>
      <c r="BC106" s="172" t="s">
        <v>5013</v>
      </c>
      <c r="BD106" s="172" t="s">
        <v>5014</v>
      </c>
      <c r="BE106" s="172" t="s">
        <v>5015</v>
      </c>
      <c r="BF106" s="172" t="s">
        <v>5016</v>
      </c>
      <c r="BG106" s="172" t="s">
        <v>5017</v>
      </c>
      <c r="BH106" s="172" t="s">
        <v>2013</v>
      </c>
      <c r="BI106" s="172" t="s">
        <v>5018</v>
      </c>
      <c r="BJ106" s="172" t="s">
        <v>5019</v>
      </c>
      <c r="BK106" s="172" t="s">
        <v>5020</v>
      </c>
      <c r="BL106" s="205"/>
      <c r="BM106" s="172" t="s">
        <v>2013</v>
      </c>
      <c r="BN106" s="172" t="s">
        <v>5021</v>
      </c>
      <c r="BO106" s="205"/>
      <c r="BP106" s="92"/>
      <c r="BQ106" s="175" t="s">
        <v>5022</v>
      </c>
      <c r="BR106" s="233"/>
      <c r="BS106" s="175" t="s">
        <v>4710</v>
      </c>
      <c r="BT106" s="175" t="s">
        <v>3825</v>
      </c>
      <c r="BU106" s="175" t="s">
        <v>5023</v>
      </c>
      <c r="BV106" s="175" t="s">
        <v>5024</v>
      </c>
      <c r="BW106" s="233"/>
      <c r="BX106" s="175" t="s">
        <v>3467</v>
      </c>
      <c r="BY106" s="175" t="s">
        <v>5025</v>
      </c>
      <c r="BZ106" s="175" t="s">
        <v>5026</v>
      </c>
      <c r="CA106" s="233"/>
      <c r="CB106" s="233"/>
      <c r="CC106" s="233"/>
      <c r="CD106" s="233"/>
      <c r="CE106" s="236"/>
      <c r="CF106" s="176" t="s">
        <v>5027</v>
      </c>
      <c r="CG106" s="176" t="s">
        <v>1913</v>
      </c>
      <c r="CH106" s="176" t="s">
        <v>2618</v>
      </c>
      <c r="CI106" s="176" t="s">
        <v>5028</v>
      </c>
      <c r="CJ106" s="176" t="s">
        <v>3665</v>
      </c>
      <c r="CK106" s="176" t="s">
        <v>5029</v>
      </c>
      <c r="CL106" s="176" t="s">
        <v>5030</v>
      </c>
      <c r="CM106" s="176" t="s">
        <v>4115</v>
      </c>
      <c r="CN106" s="239"/>
      <c r="CO106" s="176" t="s">
        <v>5031</v>
      </c>
      <c r="CP106" s="239"/>
      <c r="CQ106" s="239"/>
      <c r="CR106" s="239"/>
      <c r="CS106" s="101"/>
      <c r="CT106" s="220" t="s">
        <v>3387</v>
      </c>
      <c r="CU106" s="220" t="s">
        <v>5032</v>
      </c>
      <c r="CV106" s="220" t="s">
        <v>5033</v>
      </c>
      <c r="CW106" s="220" t="s">
        <v>3032</v>
      </c>
      <c r="CX106" s="220" t="s">
        <v>5034</v>
      </c>
      <c r="CY106" s="220" t="s">
        <v>1651</v>
      </c>
      <c r="CZ106" s="220" t="s">
        <v>5035</v>
      </c>
      <c r="DA106" s="220" t="s">
        <v>2380</v>
      </c>
      <c r="DB106" s="240"/>
      <c r="DC106" s="240"/>
      <c r="DD106" s="220" t="s">
        <v>348</v>
      </c>
      <c r="DE106" s="240"/>
      <c r="DF106" s="248"/>
      <c r="DG106" s="221" t="s">
        <v>2215</v>
      </c>
      <c r="DH106" s="242"/>
      <c r="DI106" s="221" t="s">
        <v>5036</v>
      </c>
      <c r="DJ106" s="221"/>
      <c r="DK106" s="221" t="s">
        <v>708</v>
      </c>
      <c r="DL106" s="221" t="s">
        <v>1807</v>
      </c>
      <c r="DM106" s="221" t="s">
        <v>5037</v>
      </c>
      <c r="DN106" s="221" t="s">
        <v>5038</v>
      </c>
      <c r="DO106" s="221" t="s">
        <v>5039</v>
      </c>
      <c r="DP106" s="221" t="s">
        <v>5040</v>
      </c>
      <c r="DQ106" s="221" t="s">
        <v>2086</v>
      </c>
      <c r="DR106" s="221" t="s">
        <v>2576</v>
      </c>
      <c r="DS106" s="242"/>
      <c r="DT106" s="242"/>
      <c r="DU106" s="221" t="s">
        <v>267</v>
      </c>
      <c r="DV106" s="242"/>
      <c r="DW106" s="221" t="s">
        <v>5041</v>
      </c>
      <c r="DX106" s="221" t="s">
        <v>881</v>
      </c>
      <c r="DY106" s="221" t="s">
        <v>5042</v>
      </c>
      <c r="DZ106" s="242"/>
      <c r="EA106" s="221" t="s">
        <v>5043</v>
      </c>
      <c r="EB106" s="543" t="s">
        <v>5044</v>
      </c>
    </row>
    <row r="107" ht="15.75" customHeight="1">
      <c r="A107" s="82" t="s">
        <v>5045</v>
      </c>
      <c r="B107" s="83" t="s">
        <v>5046</v>
      </c>
      <c r="C107" s="84" t="s">
        <v>1441</v>
      </c>
      <c r="D107" s="85" t="s">
        <v>1441</v>
      </c>
      <c r="E107" s="86" t="s">
        <v>1441</v>
      </c>
      <c r="F107" s="87" t="s">
        <v>834</v>
      </c>
      <c r="G107" s="83" t="s">
        <v>5047</v>
      </c>
      <c r="H107" s="98"/>
      <c r="I107" s="93"/>
      <c r="J107" s="93" t="s">
        <v>5048</v>
      </c>
      <c r="K107" s="93" t="s">
        <v>3985</v>
      </c>
      <c r="L107" s="93" t="s">
        <v>4562</v>
      </c>
      <c r="M107" s="98"/>
      <c r="N107" s="93" t="s">
        <v>3845</v>
      </c>
      <c r="O107" s="93" t="s">
        <v>1588</v>
      </c>
      <c r="P107" s="93" t="s">
        <v>4343</v>
      </c>
      <c r="Q107" s="98"/>
      <c r="R107" s="98"/>
      <c r="S107" s="98"/>
      <c r="T107" s="98"/>
      <c r="U107" s="98"/>
      <c r="V107" s="98"/>
      <c r="W107" s="92"/>
      <c r="X107" s="98"/>
      <c r="Y107" s="93" t="s">
        <v>3371</v>
      </c>
      <c r="Z107" s="93" t="s">
        <v>5049</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2106</v>
      </c>
      <c r="BD107" s="93" t="s">
        <v>5051</v>
      </c>
      <c r="BE107" s="98"/>
      <c r="BF107" s="98"/>
      <c r="BG107" s="98"/>
      <c r="BH107" s="98"/>
      <c r="BI107" s="93" t="s">
        <v>5052</v>
      </c>
      <c r="BJ107" s="93"/>
      <c r="BK107" s="98"/>
      <c r="BL107" s="98"/>
      <c r="BM107" s="98"/>
      <c r="BN107" s="98"/>
      <c r="BO107" s="98"/>
      <c r="BP107" s="92"/>
      <c r="BQ107" s="98"/>
      <c r="BR107" s="98"/>
      <c r="BS107" s="93" t="s">
        <v>2863</v>
      </c>
      <c r="BT107" s="93" t="s">
        <v>5053</v>
      </c>
      <c r="BU107" s="98"/>
      <c r="BV107" s="93" t="s">
        <v>5054</v>
      </c>
      <c r="BW107" s="98"/>
      <c r="BX107" s="98"/>
      <c r="BY107" s="93" t="s">
        <v>3154</v>
      </c>
      <c r="BZ107" s="98"/>
      <c r="CA107" s="98"/>
      <c r="CB107" s="98"/>
      <c r="CC107" s="98"/>
      <c r="CD107" s="98"/>
      <c r="CE107" s="209"/>
      <c r="CF107" s="93" t="s">
        <v>1583</v>
      </c>
      <c r="CG107" s="93" t="s">
        <v>1335</v>
      </c>
      <c r="CH107" s="98"/>
      <c r="CI107" s="93" t="s">
        <v>5055</v>
      </c>
      <c r="CJ107" s="98"/>
      <c r="CK107" s="93" t="s">
        <v>5056</v>
      </c>
      <c r="CL107" s="89" t="s">
        <v>2462</v>
      </c>
      <c r="CM107" s="98"/>
      <c r="CN107" s="98"/>
      <c r="CO107" s="98"/>
      <c r="CP107" s="98"/>
      <c r="CQ107" s="98"/>
      <c r="CR107" s="98"/>
      <c r="CS107" s="101"/>
      <c r="CT107" s="93" t="s">
        <v>5057</v>
      </c>
      <c r="CU107" s="98"/>
      <c r="CV107" s="93" t="s">
        <v>3086</v>
      </c>
      <c r="CW107" s="93" t="s">
        <v>2651</v>
      </c>
      <c r="CX107" s="98"/>
      <c r="CY107" s="98"/>
      <c r="CZ107" s="93" t="s">
        <v>5058</v>
      </c>
      <c r="DA107" s="93" t="s">
        <v>1962</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44" t="s">
        <v>5060</v>
      </c>
      <c r="B108" s="104" t="s">
        <v>5061</v>
      </c>
      <c r="C108" s="105" t="s">
        <v>1441</v>
      </c>
      <c r="D108" s="106" t="s">
        <v>834</v>
      </c>
      <c r="E108" s="107" t="s">
        <v>1441</v>
      </c>
      <c r="F108" s="108" t="s">
        <v>220</v>
      </c>
      <c r="G108" s="104" t="s">
        <v>4851</v>
      </c>
      <c r="H108" s="200" t="s">
        <v>1856</v>
      </c>
      <c r="I108" s="200" t="s">
        <v>5062</v>
      </c>
      <c r="J108" s="200" t="s">
        <v>2405</v>
      </c>
      <c r="K108" s="253" t="s">
        <v>2441</v>
      </c>
      <c r="L108" s="200" t="s">
        <v>5008</v>
      </c>
      <c r="M108" s="228"/>
      <c r="N108" s="228"/>
      <c r="O108" s="228"/>
      <c r="P108" s="200" t="s">
        <v>5063</v>
      </c>
      <c r="Q108" s="228"/>
      <c r="R108" s="228"/>
      <c r="S108" s="112" t="s">
        <v>110</v>
      </c>
      <c r="T108" s="228"/>
      <c r="U108" s="228"/>
      <c r="V108" s="228"/>
      <c r="W108" s="92"/>
      <c r="X108" s="230"/>
      <c r="Y108" s="116" t="s">
        <v>2325</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1935</v>
      </c>
      <c r="AW108" s="231"/>
      <c r="AX108" s="231"/>
      <c r="AY108" s="231"/>
      <c r="AZ108" s="92"/>
      <c r="BA108" s="205"/>
      <c r="BB108" s="172" t="s">
        <v>800</v>
      </c>
      <c r="BC108" s="127" t="s">
        <v>2346</v>
      </c>
      <c r="BD108" s="205"/>
      <c r="BE108" s="205"/>
      <c r="BF108" s="205"/>
      <c r="BG108" s="205"/>
      <c r="BH108" s="127" t="s">
        <v>1653</v>
      </c>
      <c r="BI108" s="172" t="s">
        <v>5068</v>
      </c>
      <c r="BJ108" s="205"/>
      <c r="BK108" s="205"/>
      <c r="BL108" s="205"/>
      <c r="BM108" s="205"/>
      <c r="BN108" s="205"/>
      <c r="BO108" s="205"/>
      <c r="BP108" s="92"/>
      <c r="BQ108" s="132" t="s">
        <v>5069</v>
      </c>
      <c r="BR108" s="233"/>
      <c r="BS108" s="233"/>
      <c r="BT108" s="132" t="s">
        <v>5070</v>
      </c>
      <c r="BU108" s="233"/>
      <c r="BV108" s="175" t="s">
        <v>5071</v>
      </c>
      <c r="BW108" s="233"/>
      <c r="BX108" s="175" t="s">
        <v>5072</v>
      </c>
      <c r="BY108" s="233"/>
      <c r="BZ108" s="233"/>
      <c r="CA108" s="175" t="s">
        <v>5073</v>
      </c>
      <c r="CB108" s="233"/>
      <c r="CC108" s="233"/>
      <c r="CD108" s="233"/>
      <c r="CE108" s="236"/>
      <c r="CF108" s="239"/>
      <c r="CG108" s="418" t="s">
        <v>5074</v>
      </c>
      <c r="CH108" s="239"/>
      <c r="CI108" s="239"/>
      <c r="CJ108" s="239"/>
      <c r="CK108" s="239"/>
      <c r="CL108" s="239"/>
      <c r="CM108" s="176" t="s">
        <v>3200</v>
      </c>
      <c r="CN108" s="239"/>
      <c r="CO108" s="239"/>
      <c r="CP108" s="239"/>
      <c r="CQ108" s="239"/>
      <c r="CR108" s="239"/>
      <c r="CS108" s="101"/>
      <c r="CT108" s="220" t="s">
        <v>371</v>
      </c>
      <c r="CU108" s="220" t="s">
        <v>4079</v>
      </c>
      <c r="CV108" s="220" t="s">
        <v>5075</v>
      </c>
      <c r="CW108" s="240"/>
      <c r="CX108" s="220" t="s">
        <v>5076</v>
      </c>
      <c r="CY108" s="240"/>
      <c r="CZ108" s="147" t="s">
        <v>5077</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1888</v>
      </c>
      <c r="DV108" s="242"/>
      <c r="DW108" s="242"/>
      <c r="DX108" s="242"/>
      <c r="DY108" s="242"/>
      <c r="DZ108" s="242"/>
      <c r="EA108" s="242"/>
      <c r="EB108" s="282"/>
    </row>
    <row r="109" ht="15.75" customHeight="1">
      <c r="A109" s="82" t="s">
        <v>5078</v>
      </c>
      <c r="B109" s="83" t="s">
        <v>5079</v>
      </c>
      <c r="C109" s="84" t="s">
        <v>1441</v>
      </c>
      <c r="D109" s="85" t="s">
        <v>1441</v>
      </c>
      <c r="E109" s="86" t="s">
        <v>1441</v>
      </c>
      <c r="F109" s="87" t="s">
        <v>739</v>
      </c>
      <c r="G109" s="83" t="s">
        <v>2800</v>
      </c>
      <c r="H109" s="246" t="s">
        <v>1408</v>
      </c>
      <c r="I109" s="246" t="s">
        <v>5080</v>
      </c>
      <c r="J109" s="246" t="s">
        <v>5081</v>
      </c>
      <c r="K109" s="246" t="s">
        <v>5082</v>
      </c>
      <c r="L109" s="246" t="s">
        <v>5083</v>
      </c>
      <c r="M109" s="246" t="s">
        <v>5084</v>
      </c>
      <c r="N109" s="246" t="s">
        <v>1642</v>
      </c>
      <c r="O109" s="246" t="s">
        <v>445</v>
      </c>
      <c r="P109" s="89" t="s">
        <v>1114</v>
      </c>
      <c r="Q109" s="100" t="s">
        <v>5085</v>
      </c>
      <c r="R109" s="98"/>
      <c r="S109" s="98"/>
      <c r="T109" s="98"/>
      <c r="U109" s="98"/>
      <c r="V109" s="98"/>
      <c r="W109" s="92"/>
      <c r="X109" s="246" t="s">
        <v>2894</v>
      </c>
      <c r="Y109" s="246" t="s">
        <v>5086</v>
      </c>
      <c r="Z109" s="246" t="s">
        <v>4799</v>
      </c>
      <c r="AA109" s="246" t="s">
        <v>3414</v>
      </c>
      <c r="AB109" s="246" t="s">
        <v>4715</v>
      </c>
      <c r="AC109" s="246" t="s">
        <v>5087</v>
      </c>
      <c r="AD109" s="93"/>
      <c r="AE109" s="93" t="s">
        <v>910</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4831</v>
      </c>
      <c r="AV109" s="98"/>
      <c r="AW109" s="98"/>
      <c r="AX109" s="98"/>
      <c r="AY109" s="98"/>
      <c r="AZ109" s="92"/>
      <c r="BA109" s="93" t="s">
        <v>5094</v>
      </c>
      <c r="BB109" s="246" t="s">
        <v>1033</v>
      </c>
      <c r="BC109" s="246" t="s">
        <v>576</v>
      </c>
      <c r="BD109" s="93" t="s">
        <v>848</v>
      </c>
      <c r="BE109" s="93" t="s">
        <v>2923</v>
      </c>
      <c r="BF109" s="93" t="s">
        <v>5095</v>
      </c>
      <c r="BG109" s="93" t="s">
        <v>5096</v>
      </c>
      <c r="BH109" s="93" t="s">
        <v>2587</v>
      </c>
      <c r="BI109" s="98"/>
      <c r="BJ109" s="93" t="s">
        <v>5097</v>
      </c>
      <c r="BK109" s="93" t="s">
        <v>4077</v>
      </c>
      <c r="BL109" s="98"/>
      <c r="BM109" s="93" t="s">
        <v>5033</v>
      </c>
      <c r="BN109" s="93" t="s">
        <v>5098</v>
      </c>
      <c r="BO109" s="93" t="s">
        <v>5099</v>
      </c>
      <c r="BP109" s="113"/>
      <c r="BQ109" s="93"/>
      <c r="BR109" s="93" t="s">
        <v>3748</v>
      </c>
      <c r="BS109" s="93" t="s">
        <v>3242</v>
      </c>
      <c r="BT109" s="93" t="s">
        <v>5100</v>
      </c>
      <c r="BU109" s="93" t="s">
        <v>4449</v>
      </c>
      <c r="BV109" s="93" t="s">
        <v>2635</v>
      </c>
      <c r="BW109" s="98"/>
      <c r="BX109" s="93" t="s">
        <v>5101</v>
      </c>
      <c r="BY109" s="93" t="s">
        <v>5102</v>
      </c>
      <c r="BZ109" s="93" t="s">
        <v>5103</v>
      </c>
      <c r="CA109" s="98"/>
      <c r="CB109" s="98"/>
      <c r="CC109" s="98"/>
      <c r="CD109" s="98"/>
      <c r="CE109" s="209"/>
      <c r="CF109" s="93" t="s">
        <v>5104</v>
      </c>
      <c r="CG109" s="93" t="s">
        <v>5105</v>
      </c>
      <c r="CH109" s="93" t="s">
        <v>3486</v>
      </c>
      <c r="CI109" s="93" t="s">
        <v>5106</v>
      </c>
      <c r="CJ109" s="93" t="s">
        <v>3665</v>
      </c>
      <c r="CK109" s="93" t="s">
        <v>5107</v>
      </c>
      <c r="CL109" s="93" t="s">
        <v>5108</v>
      </c>
      <c r="CM109" s="93" t="s">
        <v>5109</v>
      </c>
      <c r="CN109" s="98"/>
      <c r="CO109" s="98"/>
      <c r="CP109" s="98"/>
      <c r="CQ109" s="98"/>
      <c r="CR109" s="98"/>
      <c r="CS109" s="101"/>
      <c r="CT109" s="93" t="s">
        <v>5110</v>
      </c>
      <c r="CU109" s="93" t="s">
        <v>2781</v>
      </c>
      <c r="CV109" s="93" t="s">
        <v>547</v>
      </c>
      <c r="CW109" s="93" t="s">
        <v>5111</v>
      </c>
      <c r="CX109" s="93" t="s">
        <v>5112</v>
      </c>
      <c r="CY109" s="93" t="s">
        <v>1636</v>
      </c>
      <c r="CZ109" s="93" t="s">
        <v>5113</v>
      </c>
      <c r="DA109" s="93" t="s">
        <v>3650</v>
      </c>
      <c r="DB109" s="98"/>
      <c r="DC109" s="98"/>
      <c r="DD109" s="98"/>
      <c r="DE109" s="93" t="s">
        <v>5114</v>
      </c>
      <c r="DF109" s="99"/>
      <c r="DG109" s="93" t="s">
        <v>2034</v>
      </c>
      <c r="DH109" s="98"/>
      <c r="DI109" s="98"/>
      <c r="DJ109" s="93"/>
      <c r="DK109" s="98"/>
      <c r="DL109" s="93" t="s">
        <v>3807</v>
      </c>
      <c r="DM109" s="93" t="s">
        <v>3236</v>
      </c>
      <c r="DN109" s="93" t="s">
        <v>1210</v>
      </c>
      <c r="DO109" s="98"/>
      <c r="DP109" s="93" t="s">
        <v>5115</v>
      </c>
      <c r="DQ109" s="93"/>
      <c r="DR109" s="98"/>
      <c r="DS109" s="98"/>
      <c r="DT109" s="93" t="s">
        <v>566</v>
      </c>
      <c r="DU109" s="98"/>
      <c r="DV109" s="98"/>
      <c r="DW109" s="98"/>
      <c r="DX109" s="93" t="s">
        <v>2079</v>
      </c>
      <c r="DY109" s="98"/>
      <c r="DZ109" s="98"/>
      <c r="EA109" s="98"/>
      <c r="EB109" s="162" t="s">
        <v>5116</v>
      </c>
    </row>
    <row r="110" ht="15.75" customHeight="1">
      <c r="A110" s="545" t="s">
        <v>5117</v>
      </c>
      <c r="B110" s="104" t="s">
        <v>5118</v>
      </c>
      <c r="C110" s="105" t="s">
        <v>1441</v>
      </c>
      <c r="D110" s="106" t="s">
        <v>1441</v>
      </c>
      <c r="E110" s="107" t="s">
        <v>1441</v>
      </c>
      <c r="F110" s="108" t="s">
        <v>221</v>
      </c>
      <c r="G110" s="104" t="s">
        <v>1949</v>
      </c>
      <c r="H110" s="200" t="s">
        <v>1061</v>
      </c>
      <c r="I110" s="253" t="s">
        <v>2112</v>
      </c>
      <c r="J110" s="253" t="s">
        <v>5119</v>
      </c>
      <c r="K110" s="253" t="s">
        <v>4506</v>
      </c>
      <c r="L110" s="112" t="s">
        <v>3641</v>
      </c>
      <c r="M110" s="200" t="s">
        <v>1813</v>
      </c>
      <c r="N110" s="200" t="s">
        <v>5120</v>
      </c>
      <c r="O110" s="253" t="s">
        <v>153</v>
      </c>
      <c r="P110" s="200" t="s">
        <v>4271</v>
      </c>
      <c r="Q110" s="228"/>
      <c r="R110" s="228"/>
      <c r="S110" s="200" t="s">
        <v>5121</v>
      </c>
      <c r="T110" s="228"/>
      <c r="U110" s="200" t="s">
        <v>445</v>
      </c>
      <c r="V110" s="228"/>
      <c r="W110" s="92"/>
      <c r="X110" s="327" t="s">
        <v>5122</v>
      </c>
      <c r="Y110" s="327" t="s">
        <v>3159</v>
      </c>
      <c r="Z110" s="116" t="s">
        <v>5123</v>
      </c>
      <c r="AA110" s="213" t="s">
        <v>5124</v>
      </c>
      <c r="AB110" s="116" t="s">
        <v>2453</v>
      </c>
      <c r="AC110" s="327" t="s">
        <v>5125</v>
      </c>
      <c r="AD110" s="230"/>
      <c r="AE110" s="213" t="s">
        <v>5126</v>
      </c>
      <c r="AF110" s="327" t="s">
        <v>4617</v>
      </c>
      <c r="AG110" s="213" t="s">
        <v>5127</v>
      </c>
      <c r="AH110" s="230"/>
      <c r="AI110" s="230"/>
      <c r="AJ110" s="230"/>
      <c r="AK110" s="92"/>
      <c r="AL110" s="202" t="s">
        <v>800</v>
      </c>
      <c r="AM110" s="202" t="s">
        <v>1153</v>
      </c>
      <c r="AN110" s="231"/>
      <c r="AO110" s="202" t="s">
        <v>5128</v>
      </c>
      <c r="AP110" s="202" t="s">
        <v>5129</v>
      </c>
      <c r="AQ110" s="202" t="s">
        <v>5130</v>
      </c>
      <c r="AR110" s="121" t="s">
        <v>5131</v>
      </c>
      <c r="AS110" s="231"/>
      <c r="AT110" s="546" t="s">
        <v>3004</v>
      </c>
      <c r="AU110" s="272" t="s">
        <v>3305</v>
      </c>
      <c r="AV110" s="231"/>
      <c r="AW110" s="231"/>
      <c r="AX110" s="231"/>
      <c r="AY110" s="231"/>
      <c r="AZ110" s="92"/>
      <c r="BA110" s="172" t="s">
        <v>3864</v>
      </c>
      <c r="BB110" s="172" t="s">
        <v>1212</v>
      </c>
      <c r="BC110" s="127" t="s">
        <v>4335</v>
      </c>
      <c r="BD110" s="172" t="s">
        <v>3560</v>
      </c>
      <c r="BE110" s="172" t="s">
        <v>3876</v>
      </c>
      <c r="BF110" s="172" t="s">
        <v>2263</v>
      </c>
      <c r="BG110" s="172" t="s">
        <v>5132</v>
      </c>
      <c r="BH110" s="172" t="s">
        <v>5133</v>
      </c>
      <c r="BI110" s="172" t="s">
        <v>5134</v>
      </c>
      <c r="BJ110" s="205"/>
      <c r="BK110" s="172" t="s">
        <v>3360</v>
      </c>
      <c r="BL110" s="205"/>
      <c r="BM110" s="172" t="s">
        <v>2599</v>
      </c>
      <c r="BN110" s="205"/>
      <c r="BO110" s="172" t="s">
        <v>5135</v>
      </c>
      <c r="BP110" s="92"/>
      <c r="BQ110" s="233"/>
      <c r="BR110" s="233"/>
      <c r="BS110" s="175" t="s">
        <v>5048</v>
      </c>
      <c r="BT110" s="175" t="s">
        <v>5136</v>
      </c>
      <c r="BU110" s="175" t="s">
        <v>5137</v>
      </c>
      <c r="BV110" s="175" t="s">
        <v>2309</v>
      </c>
      <c r="BW110" s="233"/>
      <c r="BX110" s="175" t="s">
        <v>4500</v>
      </c>
      <c r="BY110" s="233"/>
      <c r="BZ110" s="175" t="s">
        <v>5138</v>
      </c>
      <c r="CA110" s="175" t="s">
        <v>5139</v>
      </c>
      <c r="CB110" s="233"/>
      <c r="CC110" s="233"/>
      <c r="CD110" s="233"/>
      <c r="CE110" s="236"/>
      <c r="CF110" s="176" t="s">
        <v>4954</v>
      </c>
      <c r="CG110" s="176" t="s">
        <v>3292</v>
      </c>
      <c r="CH110" s="176" t="s">
        <v>2080</v>
      </c>
      <c r="CI110" s="176" t="s">
        <v>5140</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5141</v>
      </c>
      <c r="DA110" s="220" t="s">
        <v>5142</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47" t="s">
        <v>5143</v>
      </c>
      <c r="B111" s="83" t="s">
        <v>5144</v>
      </c>
      <c r="C111" s="84" t="s">
        <v>1441</v>
      </c>
      <c r="D111" s="85" t="s">
        <v>1441</v>
      </c>
      <c r="E111" s="86" t="s">
        <v>1441</v>
      </c>
      <c r="F111" s="87" t="s">
        <v>739</v>
      </c>
      <c r="G111" s="83" t="s">
        <v>3472</v>
      </c>
      <c r="H111" s="93"/>
      <c r="I111" s="93" t="s">
        <v>5145</v>
      </c>
      <c r="J111" s="93" t="s">
        <v>4842</v>
      </c>
      <c r="K111" s="93" t="s">
        <v>5146</v>
      </c>
      <c r="L111" s="89" t="s">
        <v>5147</v>
      </c>
      <c r="M111" s="98"/>
      <c r="N111" s="98"/>
      <c r="O111" s="98"/>
      <c r="P111" s="93" t="s">
        <v>461</v>
      </c>
      <c r="Q111" s="98"/>
      <c r="R111" s="98"/>
      <c r="S111" s="93" t="s">
        <v>3670</v>
      </c>
      <c r="T111" s="98"/>
      <c r="U111" s="93" t="s">
        <v>5148</v>
      </c>
      <c r="V111" s="98"/>
      <c r="W111" s="92"/>
      <c r="X111" s="93" t="s">
        <v>5149</v>
      </c>
      <c r="Y111" s="98"/>
      <c r="Z111" s="93" t="s">
        <v>5150</v>
      </c>
      <c r="AA111" s="98"/>
      <c r="AB111" s="93" t="s">
        <v>1373</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2462</v>
      </c>
      <c r="AV111" s="98"/>
      <c r="AW111" s="98"/>
      <c r="AX111" s="93" t="s">
        <v>5156</v>
      </c>
      <c r="AY111" s="98"/>
      <c r="AZ111" s="92"/>
      <c r="BA111" s="98"/>
      <c r="BB111" s="162" t="s">
        <v>1992</v>
      </c>
      <c r="BC111" s="93" t="s">
        <v>276</v>
      </c>
      <c r="BD111" s="93" t="s">
        <v>5014</v>
      </c>
      <c r="BE111" s="98"/>
      <c r="BF111" s="93" t="s">
        <v>3776</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1879</v>
      </c>
      <c r="CA111" s="98"/>
      <c r="CB111" s="98"/>
      <c r="CC111" s="98"/>
      <c r="CD111" s="98"/>
      <c r="CE111" s="209"/>
      <c r="CF111" s="93" t="s">
        <v>3872</v>
      </c>
      <c r="CG111" s="89" t="s">
        <v>3488</v>
      </c>
      <c r="CH111" s="93" t="s">
        <v>4777</v>
      </c>
      <c r="CI111" s="93" t="s">
        <v>5161</v>
      </c>
      <c r="CJ111" s="93" t="s">
        <v>1289</v>
      </c>
      <c r="CK111" s="93" t="s">
        <v>5162</v>
      </c>
      <c r="CL111" s="93" t="s">
        <v>1990</v>
      </c>
      <c r="CM111" s="93" t="s">
        <v>5163</v>
      </c>
      <c r="CN111" s="98"/>
      <c r="CO111" s="98"/>
      <c r="CP111" s="98"/>
      <c r="CQ111" s="98"/>
      <c r="CR111" s="98"/>
      <c r="CS111" s="101"/>
      <c r="CT111" s="93" t="s">
        <v>5164</v>
      </c>
      <c r="CU111" s="98"/>
      <c r="CV111" s="93" t="s">
        <v>5165</v>
      </c>
      <c r="CW111" s="98"/>
      <c r="CX111" s="98"/>
      <c r="CY111" s="98"/>
      <c r="CZ111" s="93"/>
      <c r="DA111" s="93" t="s">
        <v>4119</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3728</v>
      </c>
      <c r="DY111" s="246" t="s">
        <v>5169</v>
      </c>
      <c r="DZ111" s="98"/>
      <c r="EA111" s="98"/>
      <c r="EB111" s="162" t="s">
        <v>5170</v>
      </c>
    </row>
    <row r="112" ht="15.75" customHeight="1">
      <c r="A112" s="199" t="s">
        <v>5171</v>
      </c>
      <c r="B112" s="104" t="s">
        <v>5172</v>
      </c>
      <c r="C112" s="105" t="s">
        <v>1441</v>
      </c>
      <c r="D112" s="106" t="s">
        <v>1441</v>
      </c>
      <c r="E112" s="107" t="s">
        <v>1441</v>
      </c>
      <c r="F112" s="108" t="s">
        <v>1441</v>
      </c>
      <c r="G112" s="104" t="s">
        <v>2128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2201</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2072</v>
      </c>
      <c r="AU112" s="202" t="s">
        <v>4288</v>
      </c>
      <c r="AV112" s="231"/>
      <c r="AW112" s="231"/>
      <c r="AX112" s="231"/>
      <c r="AY112" s="231"/>
      <c r="AZ112" s="92"/>
      <c r="BA112" s="172" t="s">
        <v>5182</v>
      </c>
      <c r="BB112" s="172" t="s">
        <v>5183</v>
      </c>
      <c r="BC112" s="172" t="s">
        <v>672</v>
      </c>
      <c r="BD112" s="172" t="s">
        <v>5184</v>
      </c>
      <c r="BE112" s="172" t="s">
        <v>5185</v>
      </c>
      <c r="BF112" s="172"/>
      <c r="BG112" s="205"/>
      <c r="BH112" s="172" t="s">
        <v>3743</v>
      </c>
      <c r="BI112" s="172" t="s">
        <v>5186</v>
      </c>
      <c r="BJ112" s="172"/>
      <c r="BK112" s="172" t="s">
        <v>2261</v>
      </c>
      <c r="BL112" s="205"/>
      <c r="BM112" s="172" t="s">
        <v>2565</v>
      </c>
      <c r="BN112" s="205"/>
      <c r="BO112" s="205"/>
      <c r="BP112" s="92"/>
      <c r="BQ112" s="175"/>
      <c r="BR112" s="175" t="s">
        <v>2341</v>
      </c>
      <c r="BS112" s="175" t="s">
        <v>3413</v>
      </c>
      <c r="BT112" s="175" t="s">
        <v>718</v>
      </c>
      <c r="BU112" s="175"/>
      <c r="BV112" s="175" t="s">
        <v>5187</v>
      </c>
      <c r="BW112" s="175" t="s">
        <v>5188</v>
      </c>
      <c r="BX112" s="175" t="s">
        <v>5189</v>
      </c>
      <c r="BY112" s="233"/>
      <c r="BZ112" s="175" t="s">
        <v>3355</v>
      </c>
      <c r="CA112" s="175" t="s">
        <v>4675</v>
      </c>
      <c r="CB112" s="233"/>
      <c r="CC112" s="175" t="s">
        <v>1903</v>
      </c>
      <c r="CD112" s="233"/>
      <c r="CE112" s="236"/>
      <c r="CF112" s="176" t="s">
        <v>130</v>
      </c>
      <c r="CG112" s="176" t="s">
        <v>2462</v>
      </c>
      <c r="CH112" s="176" t="s">
        <v>2682</v>
      </c>
      <c r="CI112" s="176" t="s">
        <v>5190</v>
      </c>
      <c r="CJ112" s="239"/>
      <c r="CK112" s="176" t="s">
        <v>5191</v>
      </c>
      <c r="CL112" s="176" t="s">
        <v>3176</v>
      </c>
      <c r="CM112" s="176" t="s">
        <v>1397</v>
      </c>
      <c r="CN112" s="239"/>
      <c r="CO112" s="239"/>
      <c r="CP112" s="239"/>
      <c r="CQ112" s="239"/>
      <c r="CR112" s="239"/>
      <c r="CS112" s="101"/>
      <c r="CT112" s="220" t="s">
        <v>3369</v>
      </c>
      <c r="CU112" s="220" t="s">
        <v>4913</v>
      </c>
      <c r="CV112" s="220" t="s">
        <v>2422</v>
      </c>
      <c r="CW112" s="220" t="s">
        <v>706</v>
      </c>
      <c r="CX112" s="220" t="s">
        <v>5192</v>
      </c>
      <c r="CY112" s="220" t="s">
        <v>3337</v>
      </c>
      <c r="CZ112" s="220" t="s">
        <v>5193</v>
      </c>
      <c r="DA112" s="220" t="s">
        <v>2612</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195</v>
      </c>
      <c r="DY112" s="221" t="s">
        <v>1411</v>
      </c>
      <c r="DZ112" s="242"/>
      <c r="EA112" s="242"/>
      <c r="EB112" s="282"/>
    </row>
    <row r="113" ht="15.75" customHeight="1">
      <c r="A113" s="331" t="s">
        <v>5197</v>
      </c>
      <c r="B113" s="83" t="s">
        <v>5198</v>
      </c>
      <c r="C113" s="84" t="s">
        <v>1441</v>
      </c>
      <c r="D113" s="85" t="s">
        <v>1441</v>
      </c>
      <c r="E113" s="86" t="s">
        <v>1441</v>
      </c>
      <c r="F113" s="87" t="s">
        <v>834</v>
      </c>
      <c r="G113" s="83" t="s">
        <v>5199</v>
      </c>
      <c r="H113" s="93"/>
      <c r="I113" s="93" t="s">
        <v>5200</v>
      </c>
      <c r="J113" s="93" t="s">
        <v>5201</v>
      </c>
      <c r="K113" s="89" t="s">
        <v>345</v>
      </c>
      <c r="L113" s="93" t="s">
        <v>5202</v>
      </c>
      <c r="M113" s="98"/>
      <c r="N113" s="93" t="s">
        <v>5203</v>
      </c>
      <c r="O113" s="93" t="s">
        <v>520</v>
      </c>
      <c r="P113" s="93" t="s">
        <v>450</v>
      </c>
      <c r="Q113" s="98"/>
      <c r="R113" s="98"/>
      <c r="S113" s="98"/>
      <c r="T113" s="98"/>
      <c r="U113" s="98"/>
      <c r="V113" s="98"/>
      <c r="W113" s="92"/>
      <c r="X113" s="93" t="s">
        <v>2920</v>
      </c>
      <c r="Y113" s="93" t="s">
        <v>5204</v>
      </c>
      <c r="Z113" s="93" t="s">
        <v>4386</v>
      </c>
      <c r="AA113" s="93" t="s">
        <v>1107</v>
      </c>
      <c r="AB113" s="93" t="s">
        <v>1567</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1122</v>
      </c>
      <c r="AV113" s="98"/>
      <c r="AW113" s="98"/>
      <c r="AX113" s="98"/>
      <c r="AY113" s="98"/>
      <c r="AZ113" s="92"/>
      <c r="BA113" s="93" t="s">
        <v>4752</v>
      </c>
      <c r="BB113" s="93" t="s">
        <v>288</v>
      </c>
      <c r="BC113" s="93" t="s">
        <v>2843</v>
      </c>
      <c r="BD113" s="93" t="s">
        <v>5209</v>
      </c>
      <c r="BE113" s="93" t="s">
        <v>5210</v>
      </c>
      <c r="BF113" s="93" t="s">
        <v>4103</v>
      </c>
      <c r="BG113" s="98"/>
      <c r="BH113" s="246" t="s">
        <v>803</v>
      </c>
      <c r="BI113" s="93" t="s">
        <v>5211</v>
      </c>
      <c r="BJ113" s="93" t="s">
        <v>5212</v>
      </c>
      <c r="BK113" s="93" t="s">
        <v>5213</v>
      </c>
      <c r="BL113" s="98"/>
      <c r="BM113" s="98"/>
      <c r="BN113" s="98"/>
      <c r="BO113" s="98"/>
      <c r="BP113" s="92"/>
      <c r="BQ113" s="93" t="s">
        <v>5214</v>
      </c>
      <c r="BR113" s="93" t="s">
        <v>3047</v>
      </c>
      <c r="BS113" s="93" t="s">
        <v>4756</v>
      </c>
      <c r="BT113" s="93" t="s">
        <v>5136</v>
      </c>
      <c r="BU113" s="93" t="s">
        <v>5215</v>
      </c>
      <c r="BV113" s="93" t="s">
        <v>4323</v>
      </c>
      <c r="BW113" s="98"/>
      <c r="BX113" s="93" t="s">
        <v>904</v>
      </c>
      <c r="BY113" s="93" t="s">
        <v>5216</v>
      </c>
      <c r="BZ113" s="98"/>
      <c r="CA113" s="98"/>
      <c r="CB113" s="98"/>
      <c r="CC113" s="98"/>
      <c r="CD113" s="98"/>
      <c r="CE113" s="209"/>
      <c r="CF113" s="93" t="s">
        <v>5217</v>
      </c>
      <c r="CG113" s="93" t="s">
        <v>2066</v>
      </c>
      <c r="CH113" s="93" t="s">
        <v>1364</v>
      </c>
      <c r="CI113" s="93" t="s">
        <v>5218</v>
      </c>
      <c r="CJ113" s="98"/>
      <c r="CK113" s="93" t="s">
        <v>5219</v>
      </c>
      <c r="CL113" s="93" t="s">
        <v>2368</v>
      </c>
      <c r="CM113" s="93" t="s">
        <v>5220</v>
      </c>
      <c r="CN113" s="98"/>
      <c r="CO113" s="98"/>
      <c r="CP113" s="98"/>
      <c r="CQ113" s="98"/>
      <c r="CR113" s="98"/>
      <c r="CS113" s="101"/>
      <c r="CT113" s="93" t="s">
        <v>916</v>
      </c>
      <c r="CU113" s="93" t="s">
        <v>2326</v>
      </c>
      <c r="CV113" s="93" t="s">
        <v>3914</v>
      </c>
      <c r="CW113" s="93" t="s">
        <v>5221</v>
      </c>
      <c r="CX113" s="93" t="s">
        <v>5222</v>
      </c>
      <c r="CY113" s="93" t="s">
        <v>5223</v>
      </c>
      <c r="CZ113" s="93" t="s">
        <v>4417</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2"/>
    </row>
    <row r="114">
      <c r="A114" s="548" t="s">
        <v>5225</v>
      </c>
      <c r="B114" s="104" t="s">
        <v>5226</v>
      </c>
      <c r="C114" s="105" t="s">
        <v>1441</v>
      </c>
      <c r="D114" s="106" t="s">
        <v>1441</v>
      </c>
      <c r="E114" s="107" t="s">
        <v>1441</v>
      </c>
      <c r="F114" s="108" t="s">
        <v>1441</v>
      </c>
      <c r="G114" s="104" t="s">
        <v>3110</v>
      </c>
      <c r="H114" s="200" t="s">
        <v>4376</v>
      </c>
      <c r="I114" s="200" t="s">
        <v>5227</v>
      </c>
      <c r="J114" s="200" t="s">
        <v>1713</v>
      </c>
      <c r="K114" s="200" t="s">
        <v>345</v>
      </c>
      <c r="L114" s="200" t="s">
        <v>2802</v>
      </c>
      <c r="M114" s="200" t="s">
        <v>5228</v>
      </c>
      <c r="N114" s="200" t="s">
        <v>5229</v>
      </c>
      <c r="O114" s="200" t="s">
        <v>5230</v>
      </c>
      <c r="P114" s="200" t="s">
        <v>3854</v>
      </c>
      <c r="Q114" s="228"/>
      <c r="R114" s="228"/>
      <c r="S114" s="228"/>
      <c r="T114" s="228"/>
      <c r="U114" s="228"/>
      <c r="V114" s="228"/>
      <c r="W114" s="92"/>
      <c r="X114" s="213" t="s">
        <v>3262</v>
      </c>
      <c r="Y114" s="213" t="s">
        <v>769</v>
      </c>
      <c r="Z114" s="213" t="s">
        <v>4390</v>
      </c>
      <c r="AA114" s="213" t="s">
        <v>1732</v>
      </c>
      <c r="AB114" s="213" t="s">
        <v>4723</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5234</v>
      </c>
      <c r="BB114" s="172" t="s">
        <v>288</v>
      </c>
      <c r="BC114" s="172" t="s">
        <v>611</v>
      </c>
      <c r="BD114" s="172" t="s">
        <v>5235</v>
      </c>
      <c r="BE114" s="172" t="s">
        <v>5236</v>
      </c>
      <c r="BF114" s="172" t="s">
        <v>278</v>
      </c>
      <c r="BG114" s="172" t="s">
        <v>5237</v>
      </c>
      <c r="BH114" s="172" t="s">
        <v>2732</v>
      </c>
      <c r="BI114" s="205"/>
      <c r="BJ114" s="172" t="s">
        <v>5238</v>
      </c>
      <c r="BK114" s="172" t="s">
        <v>5239</v>
      </c>
      <c r="BL114" s="205"/>
      <c r="BM114" s="205"/>
      <c r="BN114" s="205"/>
      <c r="BO114" s="205"/>
      <c r="BP114" s="92"/>
      <c r="BQ114" s="175" t="s">
        <v>5240</v>
      </c>
      <c r="BR114" s="175" t="s">
        <v>4637</v>
      </c>
      <c r="BS114" s="175" t="s">
        <v>4146</v>
      </c>
      <c r="BT114" s="175" t="s">
        <v>5241</v>
      </c>
      <c r="BU114" s="175" t="s">
        <v>5242</v>
      </c>
      <c r="BV114" s="175" t="s">
        <v>1382</v>
      </c>
      <c r="BW114" s="175" t="s">
        <v>5243</v>
      </c>
      <c r="BX114" s="233"/>
      <c r="BY114" s="175" t="s">
        <v>5244</v>
      </c>
      <c r="BZ114" s="175" t="s">
        <v>5245</v>
      </c>
      <c r="CA114" s="233"/>
      <c r="CB114" s="233"/>
      <c r="CC114" s="233"/>
      <c r="CD114" s="233"/>
      <c r="CE114" s="236"/>
      <c r="CF114" s="176" t="s">
        <v>5246</v>
      </c>
      <c r="CG114" s="176" t="s">
        <v>4895</v>
      </c>
      <c r="CH114" s="176" t="s">
        <v>2988</v>
      </c>
      <c r="CI114" s="176" t="s">
        <v>5247</v>
      </c>
      <c r="CJ114" s="176" t="s">
        <v>5248</v>
      </c>
      <c r="CK114" s="176" t="s">
        <v>5249</v>
      </c>
      <c r="CL114" s="176" t="s">
        <v>4756</v>
      </c>
      <c r="CM114" s="176" t="s">
        <v>5233</v>
      </c>
      <c r="CN114" s="239"/>
      <c r="CO114" s="239"/>
      <c r="CP114" s="239"/>
      <c r="CQ114" s="239"/>
      <c r="CR114" s="239"/>
      <c r="CS114" s="101"/>
      <c r="CT114" s="220" t="s">
        <v>2792</v>
      </c>
      <c r="CU114" s="220" t="s">
        <v>4586</v>
      </c>
      <c r="CV114" s="220" t="s">
        <v>5250</v>
      </c>
      <c r="CW114" s="220" t="s">
        <v>4135</v>
      </c>
      <c r="CX114" s="220" t="s">
        <v>4841</v>
      </c>
      <c r="CY114" s="220" t="s">
        <v>1746</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35"/>
    </row>
    <row r="115">
      <c r="A115" s="465" t="s">
        <v>5254</v>
      </c>
      <c r="B115" s="83" t="s">
        <v>5255</v>
      </c>
      <c r="C115" s="84" t="s">
        <v>1441</v>
      </c>
      <c r="D115" s="85" t="s">
        <v>1441</v>
      </c>
      <c r="E115" s="86" t="s">
        <v>1441</v>
      </c>
      <c r="F115" s="87" t="s">
        <v>834</v>
      </c>
      <c r="G115" s="83" t="s">
        <v>5256</v>
      </c>
      <c r="H115" s="98"/>
      <c r="I115" s="98"/>
      <c r="J115" s="93" t="s">
        <v>5257</v>
      </c>
      <c r="K115" s="93" t="s">
        <v>4339</v>
      </c>
      <c r="L115" s="93" t="s">
        <v>863</v>
      </c>
      <c r="M115" s="98"/>
      <c r="N115" s="93" t="s">
        <v>1216</v>
      </c>
      <c r="O115" s="93" t="s">
        <v>5258</v>
      </c>
      <c r="P115" s="93" t="s">
        <v>3225</v>
      </c>
      <c r="Q115" s="98"/>
      <c r="R115" s="98"/>
      <c r="S115" s="98"/>
      <c r="T115" s="98"/>
      <c r="U115" s="98"/>
      <c r="V115" s="98"/>
      <c r="W115" s="92"/>
      <c r="X115" s="93" t="s">
        <v>4171</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2481</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8"/>
    </row>
    <row r="116" ht="15.75" customHeight="1">
      <c r="A116" s="549" t="s">
        <v>5264</v>
      </c>
      <c r="B116" s="104" t="s">
        <v>5265</v>
      </c>
      <c r="C116" s="105" t="s">
        <v>1441</v>
      </c>
      <c r="D116" s="106" t="s">
        <v>1441</v>
      </c>
      <c r="E116" s="107" t="s">
        <v>1441</v>
      </c>
      <c r="F116" s="108" t="s">
        <v>1441</v>
      </c>
      <c r="G116" s="104" t="s">
        <v>1986</v>
      </c>
      <c r="H116" s="200" t="s">
        <v>5266</v>
      </c>
      <c r="I116" s="200" t="s">
        <v>588</v>
      </c>
      <c r="J116" s="200" t="s">
        <v>5267</v>
      </c>
      <c r="K116" s="200" t="s">
        <v>4506</v>
      </c>
      <c r="L116" s="200" t="s">
        <v>2406</v>
      </c>
      <c r="M116" s="228"/>
      <c r="N116" s="200" t="s">
        <v>4838</v>
      </c>
      <c r="O116" s="200" t="s">
        <v>881</v>
      </c>
      <c r="P116" s="200" t="s">
        <v>1365</v>
      </c>
      <c r="Q116" s="228"/>
      <c r="R116" s="228"/>
      <c r="S116" s="228"/>
      <c r="T116" s="228"/>
      <c r="U116" s="228"/>
      <c r="V116" s="228"/>
      <c r="W116" s="92"/>
      <c r="X116" s="213" t="s">
        <v>5268</v>
      </c>
      <c r="Y116" s="213" t="s">
        <v>3171</v>
      </c>
      <c r="Z116" s="213" t="s">
        <v>5151</v>
      </c>
      <c r="AA116" s="213" t="s">
        <v>5269</v>
      </c>
      <c r="AB116" s="213" t="s">
        <v>3712</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3674</v>
      </c>
      <c r="AU116" s="202" t="s">
        <v>5272</v>
      </c>
      <c r="AV116" s="231"/>
      <c r="AW116" s="231"/>
      <c r="AX116" s="231"/>
      <c r="AY116" s="231"/>
      <c r="AZ116" s="92"/>
      <c r="BA116" s="172" t="s">
        <v>4011</v>
      </c>
      <c r="BB116" s="172" t="s">
        <v>470</v>
      </c>
      <c r="BC116" s="172" t="s">
        <v>3547</v>
      </c>
      <c r="BD116" s="172" t="s">
        <v>5273</v>
      </c>
      <c r="BE116" s="172" t="s">
        <v>3120</v>
      </c>
      <c r="BF116" s="205"/>
      <c r="BG116" s="550"/>
      <c r="BH116" s="172" t="s">
        <v>3489</v>
      </c>
      <c r="BI116" s="172" t="s">
        <v>2623</v>
      </c>
      <c r="BJ116" s="205"/>
      <c r="BK116" s="172" t="s">
        <v>5274</v>
      </c>
      <c r="BL116" s="205"/>
      <c r="BM116" s="205"/>
      <c r="BN116" s="205"/>
      <c r="BO116" s="205"/>
      <c r="BP116" s="92"/>
      <c r="BQ116" s="175" t="s">
        <v>5018</v>
      </c>
      <c r="BR116" s="175" t="s">
        <v>5275</v>
      </c>
      <c r="BS116" s="175" t="s">
        <v>4739</v>
      </c>
      <c r="BT116" s="175" t="s">
        <v>1870</v>
      </c>
      <c r="BU116" s="175" t="s">
        <v>458</v>
      </c>
      <c r="BV116" s="175" t="s">
        <v>535</v>
      </c>
      <c r="BW116" s="175"/>
      <c r="BX116" s="175" t="s">
        <v>5276</v>
      </c>
      <c r="BY116" s="233"/>
      <c r="BZ116" s="175" t="s">
        <v>2394</v>
      </c>
      <c r="CA116" s="233"/>
      <c r="CB116" s="233"/>
      <c r="CC116" s="233"/>
      <c r="CD116" s="233"/>
      <c r="CE116" s="236"/>
      <c r="CF116" s="176" t="s">
        <v>5277</v>
      </c>
      <c r="CG116" s="176" t="s">
        <v>5278</v>
      </c>
      <c r="CH116" s="239"/>
      <c r="CI116" s="239"/>
      <c r="CJ116" s="239"/>
      <c r="CK116" s="176" t="s">
        <v>5279</v>
      </c>
      <c r="CL116" s="176" t="s">
        <v>1802</v>
      </c>
      <c r="CM116" s="176" t="s">
        <v>3559</v>
      </c>
      <c r="CN116" s="239"/>
      <c r="CO116" s="239"/>
      <c r="CP116" s="239"/>
      <c r="CQ116" s="239"/>
      <c r="CR116" s="239"/>
      <c r="CS116" s="101"/>
      <c r="CT116" s="220" t="s">
        <v>3520</v>
      </c>
      <c r="CU116" s="220" t="s">
        <v>939</v>
      </c>
      <c r="CV116" s="220" t="s">
        <v>5280</v>
      </c>
      <c r="CW116" s="220" t="s">
        <v>112</v>
      </c>
      <c r="CX116" s="240"/>
      <c r="CY116" s="240"/>
      <c r="CZ116" s="220" t="s">
        <v>5281</v>
      </c>
      <c r="DA116" s="220" t="s">
        <v>3880</v>
      </c>
      <c r="DB116" s="240"/>
      <c r="DC116" s="240"/>
      <c r="DD116" s="240"/>
      <c r="DE116" s="240"/>
      <c r="DF116" s="248"/>
      <c r="DG116" s="242"/>
      <c r="DH116" s="242"/>
      <c r="DI116" s="242"/>
      <c r="DJ116" s="242"/>
      <c r="DK116" s="242"/>
      <c r="DL116" s="242"/>
      <c r="DM116" s="242"/>
      <c r="DN116" s="242"/>
      <c r="DO116" s="242"/>
      <c r="DP116" s="221" t="s">
        <v>5282</v>
      </c>
      <c r="DQ116" s="221" t="s">
        <v>1952</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3329</v>
      </c>
      <c r="M117" s="98"/>
      <c r="N117" s="93" t="s">
        <v>4967</v>
      </c>
      <c r="O117" s="93" t="s">
        <v>5287</v>
      </c>
      <c r="P117" s="93" t="s">
        <v>3903</v>
      </c>
      <c r="Q117" s="98"/>
      <c r="R117" s="98"/>
      <c r="S117" s="98"/>
      <c r="T117" s="98"/>
      <c r="U117" s="93" t="s">
        <v>5148</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5288</v>
      </c>
      <c r="AN117" s="98"/>
      <c r="AO117" s="98"/>
      <c r="AP117" s="98"/>
      <c r="AQ117" s="98"/>
      <c r="AR117" s="98"/>
      <c r="AS117" s="98"/>
      <c r="AT117" s="93" t="s">
        <v>2257</v>
      </c>
      <c r="AU117" s="98"/>
      <c r="AV117" s="98"/>
      <c r="AW117" s="98"/>
      <c r="AX117" s="93" t="s">
        <v>4974</v>
      </c>
      <c r="AY117" s="98"/>
      <c r="AZ117" s="92"/>
      <c r="BA117" s="98"/>
      <c r="BB117" s="98"/>
      <c r="BC117" s="98"/>
      <c r="BD117" s="93" t="s">
        <v>3373</v>
      </c>
      <c r="BE117" s="93" t="s">
        <v>3729</v>
      </c>
      <c r="BF117" s="98"/>
      <c r="BG117" s="98"/>
      <c r="BH117" s="93" t="s">
        <v>5013</v>
      </c>
      <c r="BI117" s="98"/>
      <c r="BJ117" s="98"/>
      <c r="BK117" s="98"/>
      <c r="BL117" s="98"/>
      <c r="BM117" s="98"/>
      <c r="BN117" s="98"/>
      <c r="BO117" s="98"/>
      <c r="BP117" s="92"/>
      <c r="BQ117" s="98"/>
      <c r="BR117" s="93" t="s">
        <v>5289</v>
      </c>
      <c r="BS117" s="93" t="s">
        <v>3963</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3823</v>
      </c>
      <c r="CW117" s="98"/>
      <c r="CX117" s="98"/>
      <c r="CY117" s="98"/>
      <c r="CZ117" s="93" t="s">
        <v>5292</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1899</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5296</v>
      </c>
      <c r="BF118" s="205"/>
      <c r="BG118" s="205"/>
      <c r="BH118" s="319"/>
      <c r="BI118" s="319"/>
      <c r="BJ118" s="319"/>
      <c r="BK118" s="319"/>
      <c r="BL118" s="205"/>
      <c r="BM118" s="205"/>
      <c r="BN118" s="205"/>
      <c r="BO118" s="205"/>
      <c r="BP118" s="92"/>
      <c r="BQ118" s="206"/>
      <c r="BR118" s="206"/>
      <c r="BS118" s="206"/>
      <c r="BT118" s="329" t="s">
        <v>5297</v>
      </c>
      <c r="BU118" s="206"/>
      <c r="BV118" s="206"/>
      <c r="BW118" s="551"/>
      <c r="BX118" s="233"/>
      <c r="BY118" s="206"/>
      <c r="BZ118" s="206"/>
      <c r="CA118" s="233"/>
      <c r="CB118" s="233"/>
      <c r="CC118" s="233"/>
      <c r="CD118" s="233"/>
      <c r="CE118" s="236"/>
      <c r="CF118" s="276"/>
      <c r="CG118" s="276" t="s">
        <v>3488</v>
      </c>
      <c r="CH118" s="276"/>
      <c r="CI118" s="552"/>
      <c r="CJ118" s="239"/>
      <c r="CK118" s="552"/>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4648</v>
      </c>
      <c r="H119" s="553" t="s">
        <v>4200</v>
      </c>
      <c r="I119" s="553" t="s">
        <v>5300</v>
      </c>
      <c r="J119" s="553" t="s">
        <v>5301</v>
      </c>
      <c r="K119" s="553" t="s">
        <v>3985</v>
      </c>
      <c r="L119" s="553" t="s">
        <v>5302</v>
      </c>
      <c r="M119" s="553" t="s">
        <v>5303</v>
      </c>
      <c r="N119" s="553" t="s">
        <v>2419</v>
      </c>
      <c r="O119" s="553" t="s">
        <v>4724</v>
      </c>
      <c r="P119" s="553" t="s">
        <v>3624</v>
      </c>
      <c r="Q119" s="554"/>
      <c r="R119" s="554"/>
      <c r="S119" s="553" t="s">
        <v>3059</v>
      </c>
      <c r="T119" s="554"/>
      <c r="U119" s="553" t="s">
        <v>3576</v>
      </c>
      <c r="V119" s="553" t="s">
        <v>5304</v>
      </c>
      <c r="W119" s="555"/>
      <c r="X119" s="553" t="s">
        <v>5305</v>
      </c>
      <c r="Y119" s="553" t="s">
        <v>5306</v>
      </c>
      <c r="Z119" s="553" t="s">
        <v>843</v>
      </c>
      <c r="AA119" s="553" t="s">
        <v>3502</v>
      </c>
      <c r="AB119" s="553" t="s">
        <v>1038</v>
      </c>
      <c r="AC119" s="553" t="s">
        <v>2060</v>
      </c>
      <c r="AD119" s="554"/>
      <c r="AE119" s="553" t="s">
        <v>3192</v>
      </c>
      <c r="AF119" s="553" t="s">
        <v>4866</v>
      </c>
      <c r="AG119" s="553" t="s">
        <v>5307</v>
      </c>
      <c r="AH119" s="554"/>
      <c r="AI119" s="553" t="s">
        <v>5308</v>
      </c>
      <c r="AJ119" s="554"/>
      <c r="AK119" s="555"/>
      <c r="AL119" s="553" t="s">
        <v>4393</v>
      </c>
      <c r="AM119" s="553" t="s">
        <v>5309</v>
      </c>
      <c r="AN119" s="554"/>
      <c r="AO119" s="554"/>
      <c r="AP119" s="553" t="s">
        <v>5310</v>
      </c>
      <c r="AQ119" s="553"/>
      <c r="AR119" s="553" t="s">
        <v>3618</v>
      </c>
      <c r="AS119" s="554"/>
      <c r="AT119" s="553" t="s">
        <v>5311</v>
      </c>
      <c r="AU119" s="553" t="s">
        <v>690</v>
      </c>
      <c r="AV119" s="553" t="s">
        <v>5312</v>
      </c>
      <c r="AW119" s="554"/>
      <c r="AX119" s="554"/>
      <c r="AY119" s="554"/>
      <c r="AZ119" s="556"/>
      <c r="BA119" s="553" t="s">
        <v>2822</v>
      </c>
      <c r="BB119" s="553" t="s">
        <v>1237</v>
      </c>
      <c r="BC119" s="553" t="s">
        <v>5313</v>
      </c>
      <c r="BD119" s="553" t="s">
        <v>1644</v>
      </c>
      <c r="BE119" s="553" t="s">
        <v>508</v>
      </c>
      <c r="BF119" s="553" t="s">
        <v>5314</v>
      </c>
      <c r="BG119" s="553" t="s">
        <v>5315</v>
      </c>
      <c r="BH119" s="553" t="s">
        <v>5316</v>
      </c>
      <c r="BI119" s="554"/>
      <c r="BJ119" s="553" t="s">
        <v>5317</v>
      </c>
      <c r="BK119" s="553" t="s">
        <v>5071</v>
      </c>
      <c r="BL119" s="554"/>
      <c r="BM119" s="553" t="s">
        <v>4585</v>
      </c>
      <c r="BN119" s="553" t="s">
        <v>5318</v>
      </c>
      <c r="BO119" s="553" t="s">
        <v>5319</v>
      </c>
      <c r="BP119" s="556"/>
      <c r="BQ119" s="554"/>
      <c r="BR119" s="553" t="s">
        <v>5320</v>
      </c>
      <c r="BS119" s="553" t="s">
        <v>5321</v>
      </c>
      <c r="BT119" s="553" t="s">
        <v>776</v>
      </c>
      <c r="BU119" s="553" t="s">
        <v>4101</v>
      </c>
      <c r="BV119" s="553" t="s">
        <v>2395</v>
      </c>
      <c r="BW119" s="554"/>
      <c r="BX119" s="554"/>
      <c r="BY119" s="554"/>
      <c r="BZ119" s="553" t="s">
        <v>1981</v>
      </c>
      <c r="CA119" s="98"/>
      <c r="CB119" s="98"/>
      <c r="CC119" s="98"/>
      <c r="CD119" s="98"/>
      <c r="CE119" s="209"/>
      <c r="CF119" s="553" t="s">
        <v>1642</v>
      </c>
      <c r="CG119" s="553" t="s">
        <v>4430</v>
      </c>
      <c r="CH119" s="553" t="s">
        <v>1771</v>
      </c>
      <c r="CI119" s="553" t="s">
        <v>5322</v>
      </c>
      <c r="CJ119" s="554"/>
      <c r="CK119" s="553" t="s">
        <v>5089</v>
      </c>
      <c r="CL119" s="553" t="s">
        <v>5323</v>
      </c>
      <c r="CM119" s="553" t="s">
        <v>5324</v>
      </c>
      <c r="CN119" s="554"/>
      <c r="CO119" s="554"/>
      <c r="CP119" s="554"/>
      <c r="CQ119" s="554"/>
      <c r="CR119" s="554"/>
      <c r="CS119" s="555"/>
      <c r="CT119" s="553" t="s">
        <v>5325</v>
      </c>
      <c r="CU119" s="553" t="s">
        <v>3137</v>
      </c>
      <c r="CV119" s="553" t="s">
        <v>3645</v>
      </c>
      <c r="CW119" s="553" t="s">
        <v>3293</v>
      </c>
      <c r="CX119" s="554"/>
      <c r="CY119" s="553" t="s">
        <v>5326</v>
      </c>
      <c r="CZ119" s="554"/>
      <c r="DA119" s="553" t="s">
        <v>3767</v>
      </c>
      <c r="DB119" s="553" t="s">
        <v>5327</v>
      </c>
      <c r="DC119" s="554"/>
      <c r="DD119" s="553" t="s">
        <v>1877</v>
      </c>
      <c r="DE119" s="553" t="s">
        <v>5328</v>
      </c>
      <c r="DF119" s="556"/>
      <c r="DG119" s="553" t="s">
        <v>3979</v>
      </c>
      <c r="DH119" s="554"/>
      <c r="DI119" s="553" t="s">
        <v>5329</v>
      </c>
      <c r="DJ119" s="553"/>
      <c r="DK119" s="557" t="s">
        <v>5330</v>
      </c>
      <c r="DL119" s="93" t="s">
        <v>2081</v>
      </c>
      <c r="DM119" s="553" t="s">
        <v>4829</v>
      </c>
      <c r="DN119" s="553" t="s">
        <v>3042</v>
      </c>
      <c r="DO119" s="554"/>
      <c r="DP119" s="553" t="s">
        <v>5331</v>
      </c>
      <c r="DQ119" s="553" t="s">
        <v>3728</v>
      </c>
      <c r="DR119" s="98"/>
      <c r="DS119" s="553" t="s">
        <v>5332</v>
      </c>
      <c r="DT119" s="554"/>
      <c r="DU119" s="553" t="s">
        <v>4460</v>
      </c>
      <c r="DV119" s="553" t="s">
        <v>5333</v>
      </c>
      <c r="DW119" s="93" t="s">
        <v>384</v>
      </c>
      <c r="DX119" s="98"/>
      <c r="DY119" s="98"/>
      <c r="DZ119" s="98"/>
      <c r="EA119" s="93" t="s">
        <v>4414</v>
      </c>
      <c r="EB119" s="558" t="s">
        <v>5334</v>
      </c>
    </row>
    <row r="120">
      <c r="A120" s="559" t="s">
        <v>5335</v>
      </c>
      <c r="B120" s="104" t="s">
        <v>5336</v>
      </c>
      <c r="C120" s="105" t="s">
        <v>1441</v>
      </c>
      <c r="D120" s="106" t="s">
        <v>834</v>
      </c>
      <c r="E120" s="107" t="s">
        <v>1441</v>
      </c>
      <c r="F120" s="108" t="s">
        <v>3471</v>
      </c>
      <c r="G120" s="104" t="s">
        <v>4458</v>
      </c>
      <c r="H120" s="228"/>
      <c r="I120" s="112" t="s">
        <v>5337</v>
      </c>
      <c r="J120" s="112" t="s">
        <v>5338</v>
      </c>
      <c r="K120" s="112" t="s">
        <v>1799</v>
      </c>
      <c r="L120" s="112" t="s">
        <v>2191</v>
      </c>
      <c r="M120" s="112" t="s">
        <v>1488</v>
      </c>
      <c r="N120" s="112" t="s">
        <v>5339</v>
      </c>
      <c r="O120" s="112" t="s">
        <v>1390</v>
      </c>
      <c r="P120" s="200" t="s">
        <v>5340</v>
      </c>
      <c r="Q120" s="228"/>
      <c r="R120" s="228"/>
      <c r="S120" s="228"/>
      <c r="T120" s="228"/>
      <c r="U120" s="228"/>
      <c r="V120" s="228"/>
      <c r="W120" s="92"/>
      <c r="X120" s="116" t="s">
        <v>2792</v>
      </c>
      <c r="Y120" s="116" t="s">
        <v>2205</v>
      </c>
      <c r="Z120" s="116" t="s">
        <v>467</v>
      </c>
      <c r="AA120" s="213" t="s">
        <v>5341</v>
      </c>
      <c r="AB120" s="116" t="s">
        <v>4067</v>
      </c>
      <c r="AC120" s="116" t="s">
        <v>5342</v>
      </c>
      <c r="AD120" s="230"/>
      <c r="AE120" s="116" t="s">
        <v>5343</v>
      </c>
      <c r="AF120" s="116" t="s">
        <v>4390</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5344</v>
      </c>
      <c r="BB120" s="127" t="s">
        <v>1110</v>
      </c>
      <c r="BC120" s="127" t="s">
        <v>3076</v>
      </c>
      <c r="BD120" s="127" t="s">
        <v>3365</v>
      </c>
      <c r="BE120" s="127" t="s">
        <v>5345</v>
      </c>
      <c r="BF120" s="205"/>
      <c r="BG120" s="205"/>
      <c r="BH120" s="127" t="s">
        <v>3617</v>
      </c>
      <c r="BI120" s="205"/>
      <c r="BJ120" s="205"/>
      <c r="BK120" s="127" t="s">
        <v>930</v>
      </c>
      <c r="BL120" s="205"/>
      <c r="BM120" s="205"/>
      <c r="BN120" s="205"/>
      <c r="BO120" s="205"/>
      <c r="BP120" s="92"/>
      <c r="BQ120" s="132" t="s">
        <v>5346</v>
      </c>
      <c r="BR120" s="175" t="s">
        <v>5347</v>
      </c>
      <c r="BS120" s="175" t="s">
        <v>5348</v>
      </c>
      <c r="BT120" s="175" t="s">
        <v>2120</v>
      </c>
      <c r="BU120" s="233"/>
      <c r="BV120" s="175" t="s">
        <v>3466</v>
      </c>
      <c r="BW120" s="175" t="s">
        <v>5349</v>
      </c>
      <c r="BX120" s="233"/>
      <c r="BY120" s="132" t="s">
        <v>5350</v>
      </c>
      <c r="BZ120" s="175" t="s">
        <v>5351</v>
      </c>
      <c r="CA120" s="233"/>
      <c r="CB120" s="233"/>
      <c r="CC120" s="233"/>
      <c r="CD120" s="233"/>
      <c r="CE120" s="236"/>
      <c r="CF120" s="176" t="s">
        <v>5352</v>
      </c>
      <c r="CG120" s="139" t="s">
        <v>3619</v>
      </c>
      <c r="CH120" s="139" t="s">
        <v>2089</v>
      </c>
      <c r="CI120" s="139" t="s">
        <v>5353</v>
      </c>
      <c r="CJ120" s="139" t="s">
        <v>4272</v>
      </c>
      <c r="CK120" s="239"/>
      <c r="CL120" s="139" t="s">
        <v>1723</v>
      </c>
      <c r="CM120" s="239"/>
      <c r="CN120" s="239"/>
      <c r="CO120" s="239"/>
      <c r="CP120" s="239"/>
      <c r="CQ120" s="239"/>
      <c r="CR120" s="239"/>
      <c r="CS120" s="101"/>
      <c r="CT120" s="147" t="s">
        <v>1922</v>
      </c>
      <c r="CU120" s="147" t="s">
        <v>5354</v>
      </c>
      <c r="CV120" s="147" t="s">
        <v>5355</v>
      </c>
      <c r="CW120" s="147" t="s">
        <v>5356</v>
      </c>
      <c r="CX120" s="147" t="s">
        <v>463</v>
      </c>
      <c r="CY120" s="147" t="s">
        <v>5357</v>
      </c>
      <c r="CZ120" s="147" t="s">
        <v>5358</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5"/>
    </row>
    <row r="121" ht="15.75" customHeight="1">
      <c r="A121" s="82" t="s">
        <v>5359</v>
      </c>
      <c r="B121" s="83" t="s">
        <v>5360</v>
      </c>
      <c r="C121" s="84" t="s">
        <v>1441</v>
      </c>
      <c r="D121" s="85" t="s">
        <v>1441</v>
      </c>
      <c r="E121" s="86" t="s">
        <v>1441</v>
      </c>
      <c r="F121" s="87" t="s">
        <v>926</v>
      </c>
      <c r="G121" s="83" t="s">
        <v>4481</v>
      </c>
      <c r="H121" s="93" t="s">
        <v>3170</v>
      </c>
      <c r="I121" s="93" t="s">
        <v>5361</v>
      </c>
      <c r="J121" s="93" t="s">
        <v>5362</v>
      </c>
      <c r="K121" s="93" t="s">
        <v>2890</v>
      </c>
      <c r="L121" s="224" t="s">
        <v>5363</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4165</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641</v>
      </c>
      <c r="G122" s="104" t="s">
        <v>3552</v>
      </c>
      <c r="H122" s="228"/>
      <c r="I122" s="200" t="s">
        <v>5371</v>
      </c>
      <c r="J122" s="200" t="s">
        <v>935</v>
      </c>
      <c r="K122" s="253" t="s">
        <v>4965</v>
      </c>
      <c r="L122" s="112" t="s">
        <v>3536</v>
      </c>
      <c r="M122" s="228"/>
      <c r="N122" s="228"/>
      <c r="O122" s="200" t="s">
        <v>2996</v>
      </c>
      <c r="P122" s="200" t="s">
        <v>4767</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5002</v>
      </c>
      <c r="AG122" s="230"/>
      <c r="AH122" s="230"/>
      <c r="AI122" s="230"/>
      <c r="AJ122" s="213" t="s">
        <v>5377</v>
      </c>
      <c r="AK122" s="92"/>
      <c r="AL122" s="231"/>
      <c r="AM122" s="231"/>
      <c r="AN122" s="202" t="s">
        <v>5378</v>
      </c>
      <c r="AO122" s="231"/>
      <c r="AP122" s="202" t="s">
        <v>2382</v>
      </c>
      <c r="AQ122" s="202"/>
      <c r="AR122" s="231"/>
      <c r="AS122" s="231"/>
      <c r="AT122" s="202" t="s">
        <v>5379</v>
      </c>
      <c r="AU122" s="202" t="s">
        <v>5380</v>
      </c>
      <c r="AV122" s="231"/>
      <c r="AW122" s="231"/>
      <c r="AX122" s="231"/>
      <c r="AY122" s="231"/>
      <c r="AZ122" s="92"/>
      <c r="BA122" s="172" t="s">
        <v>5381</v>
      </c>
      <c r="BB122" s="172" t="s">
        <v>5382</v>
      </c>
      <c r="BC122" s="172" t="s">
        <v>4335</v>
      </c>
      <c r="BD122" s="127" t="s">
        <v>3966</v>
      </c>
      <c r="BE122" s="205"/>
      <c r="BF122" s="205"/>
      <c r="BG122" s="205"/>
      <c r="BH122" s="172" t="s">
        <v>2239</v>
      </c>
      <c r="BI122" s="560"/>
      <c r="BJ122" s="172" t="s">
        <v>5383</v>
      </c>
      <c r="BK122" s="172" t="s">
        <v>4898</v>
      </c>
      <c r="BL122" s="172"/>
      <c r="BM122" s="205"/>
      <c r="BN122" s="205"/>
      <c r="BO122" s="205"/>
      <c r="BP122" s="92"/>
      <c r="BQ122" s="175" t="s">
        <v>5384</v>
      </c>
      <c r="BR122" s="233"/>
      <c r="BS122" s="175" t="s">
        <v>5385</v>
      </c>
      <c r="BT122" s="233"/>
      <c r="BU122" s="233"/>
      <c r="BV122" s="132" t="s">
        <v>5386</v>
      </c>
      <c r="BW122" s="175" t="s">
        <v>5387</v>
      </c>
      <c r="BX122" s="274" t="s">
        <v>646</v>
      </c>
      <c r="BY122" s="132" t="s">
        <v>5388</v>
      </c>
      <c r="BZ122" s="233"/>
      <c r="CA122" s="233"/>
      <c r="CB122" s="233"/>
      <c r="CC122" s="233"/>
      <c r="CD122" s="233"/>
      <c r="CE122" s="236"/>
      <c r="CF122" s="176" t="s">
        <v>5389</v>
      </c>
      <c r="CG122" s="176" t="s">
        <v>5390</v>
      </c>
      <c r="CH122" s="239"/>
      <c r="CI122" s="239"/>
      <c r="CJ122" s="239"/>
      <c r="CK122" s="239"/>
      <c r="CL122" s="176" t="s">
        <v>2079</v>
      </c>
      <c r="CM122" s="239"/>
      <c r="CN122" s="239"/>
      <c r="CO122" s="239"/>
      <c r="CP122" s="239"/>
      <c r="CQ122" s="239"/>
      <c r="CR122" s="239"/>
      <c r="CS122" s="101"/>
      <c r="CT122" s="330" t="s">
        <v>826</v>
      </c>
      <c r="CU122" s="240"/>
      <c r="CV122" s="220" t="s">
        <v>1485</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3122</v>
      </c>
      <c r="DN122" s="221" t="s">
        <v>2629</v>
      </c>
      <c r="DO122" s="242"/>
      <c r="DP122" s="242"/>
      <c r="DQ122" s="242"/>
      <c r="DR122" s="242"/>
      <c r="DS122" s="242"/>
      <c r="DT122" s="242"/>
      <c r="DU122" s="242"/>
      <c r="DV122" s="242"/>
      <c r="DW122" s="242"/>
      <c r="DX122" s="221" t="s">
        <v>109</v>
      </c>
      <c r="DY122" s="221" t="s">
        <v>5394</v>
      </c>
      <c r="DZ122" s="242"/>
      <c r="EA122" s="242"/>
      <c r="EB122" s="282"/>
    </row>
    <row r="123" ht="15.75" customHeight="1">
      <c r="A123" s="82" t="s">
        <v>5395</v>
      </c>
      <c r="B123" s="83" t="s">
        <v>5396</v>
      </c>
      <c r="C123" s="84" t="s">
        <v>1441</v>
      </c>
      <c r="D123" s="85" t="s">
        <v>1441</v>
      </c>
      <c r="E123" s="86" t="s">
        <v>1441</v>
      </c>
      <c r="F123" s="87" t="s">
        <v>834</v>
      </c>
      <c r="G123" s="83" t="s">
        <v>3471</v>
      </c>
      <c r="H123" s="93" t="s">
        <v>3692</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1750</v>
      </c>
      <c r="AA123" s="93" t="s">
        <v>5404</v>
      </c>
      <c r="AB123" s="93" t="s">
        <v>4067</v>
      </c>
      <c r="AC123" s="93" t="s">
        <v>5405</v>
      </c>
      <c r="AD123" s="98"/>
      <c r="AE123" s="93" t="s">
        <v>5406</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5407</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1857</v>
      </c>
      <c r="CW123" s="93" t="s">
        <v>4601</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4730</v>
      </c>
      <c r="DS123" s="98"/>
      <c r="DT123" s="98"/>
      <c r="DU123" s="98"/>
      <c r="DV123" s="98"/>
      <c r="DW123" s="98"/>
      <c r="DX123" s="98"/>
      <c r="DY123" s="98"/>
      <c r="DZ123" s="93" t="s">
        <v>5413</v>
      </c>
      <c r="EA123" s="93" t="s">
        <v>2422</v>
      </c>
      <c r="EB123" s="162" t="s">
        <v>5414</v>
      </c>
    </row>
    <row r="124" ht="15.75" customHeight="1">
      <c r="A124" s="103" t="s">
        <v>5415</v>
      </c>
      <c r="B124" s="104" t="s">
        <v>5416</v>
      </c>
      <c r="C124" s="105" t="s">
        <v>1441</v>
      </c>
      <c r="D124" s="106" t="s">
        <v>1441</v>
      </c>
      <c r="E124" s="107" t="s">
        <v>1441</v>
      </c>
      <c r="F124" s="108" t="s">
        <v>1441</v>
      </c>
      <c r="G124" s="104" t="s">
        <v>1830</v>
      </c>
      <c r="H124" s="200" t="s">
        <v>5417</v>
      </c>
      <c r="I124" s="200" t="s">
        <v>5418</v>
      </c>
      <c r="J124" s="200" t="s">
        <v>1026</v>
      </c>
      <c r="K124" s="200" t="s">
        <v>4044</v>
      </c>
      <c r="L124" s="200" t="s">
        <v>5419</v>
      </c>
      <c r="M124" s="200" t="s">
        <v>5420</v>
      </c>
      <c r="N124" s="200" t="s">
        <v>5421</v>
      </c>
      <c r="O124" s="200" t="s">
        <v>5422</v>
      </c>
      <c r="P124" s="228"/>
      <c r="Q124" s="228"/>
      <c r="R124" s="228"/>
      <c r="S124" s="228"/>
      <c r="T124" s="228"/>
      <c r="U124" s="228"/>
      <c r="V124" s="228"/>
      <c r="W124" s="92"/>
      <c r="X124" s="213" t="s">
        <v>5423</v>
      </c>
      <c r="Y124" s="213" t="s">
        <v>1942</v>
      </c>
      <c r="Z124" s="213" t="s">
        <v>5207</v>
      </c>
      <c r="AA124" s="213" t="s">
        <v>1996</v>
      </c>
      <c r="AB124" s="213" t="s">
        <v>3431</v>
      </c>
      <c r="AC124" s="213" t="s">
        <v>3814</v>
      </c>
      <c r="AD124" s="230"/>
      <c r="AE124" s="213" t="s">
        <v>5126</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1927</v>
      </c>
      <c r="BC124" s="172" t="s">
        <v>3775</v>
      </c>
      <c r="BD124" s="205"/>
      <c r="BE124" s="205"/>
      <c r="BF124" s="205"/>
      <c r="BG124" s="205"/>
      <c r="BH124" s="172" t="s">
        <v>1021</v>
      </c>
      <c r="BI124" s="205"/>
      <c r="BJ124" s="205"/>
      <c r="BK124" s="205"/>
      <c r="BL124" s="205"/>
      <c r="BM124" s="205"/>
      <c r="BN124" s="205"/>
      <c r="BO124" s="205"/>
      <c r="BP124" s="92"/>
      <c r="BQ124" s="175"/>
      <c r="BR124" s="175" t="s">
        <v>2161</v>
      </c>
      <c r="BS124" s="175" t="s">
        <v>4791</v>
      </c>
      <c r="BT124" s="175" t="s">
        <v>2528</v>
      </c>
      <c r="BU124" s="175" t="s">
        <v>5168</v>
      </c>
      <c r="BV124" s="175" t="s">
        <v>5160</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4327</v>
      </c>
      <c r="CU124" s="220" t="s">
        <v>5426</v>
      </c>
      <c r="CV124" s="220" t="s">
        <v>2863</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2"/>
    </row>
    <row r="125" ht="15.75" customHeight="1">
      <c r="A125" s="561" t="s">
        <v>5429</v>
      </c>
      <c r="B125" s="303" t="s">
        <v>5430</v>
      </c>
      <c r="C125" s="304" t="s">
        <v>1441</v>
      </c>
      <c r="D125" s="305" t="s">
        <v>1441</v>
      </c>
      <c r="E125" s="306" t="s">
        <v>1441</v>
      </c>
      <c r="F125" s="307" t="s">
        <v>1095</v>
      </c>
      <c r="G125" s="303" t="s">
        <v>5431</v>
      </c>
      <c r="H125" s="458"/>
      <c r="I125" s="458" t="s">
        <v>5432</v>
      </c>
      <c r="J125" s="458"/>
      <c r="K125" s="458" t="s">
        <v>5433</v>
      </c>
      <c r="L125" s="308" t="s">
        <v>4830</v>
      </c>
      <c r="M125" s="458"/>
      <c r="N125" s="562" t="s">
        <v>4047</v>
      </c>
      <c r="O125" s="562" t="s">
        <v>5434</v>
      </c>
      <c r="P125" s="308" t="s">
        <v>3903</v>
      </c>
      <c r="Q125" s="458"/>
      <c r="R125" s="458"/>
      <c r="S125" s="458" t="s">
        <v>3772</v>
      </c>
      <c r="T125" s="458"/>
      <c r="U125" s="458"/>
      <c r="V125" s="458"/>
      <c r="W125" s="563"/>
      <c r="X125" s="458"/>
      <c r="Y125" s="458"/>
      <c r="Z125" s="458" t="s">
        <v>231</v>
      </c>
      <c r="AA125" s="458"/>
      <c r="AB125" s="458" t="s">
        <v>2708</v>
      </c>
      <c r="AC125" s="458"/>
      <c r="AD125" s="458"/>
      <c r="AE125" s="458"/>
      <c r="AF125" s="458"/>
      <c r="AG125" s="458"/>
      <c r="AH125" s="458"/>
      <c r="AI125" s="458"/>
      <c r="AJ125" s="458"/>
      <c r="AK125" s="563"/>
      <c r="AL125" s="458"/>
      <c r="AM125" s="458" t="s">
        <v>1397</v>
      </c>
      <c r="AN125" s="458"/>
      <c r="AO125" s="458" t="s">
        <v>1151</v>
      </c>
      <c r="AP125" s="458"/>
      <c r="AQ125" s="458"/>
      <c r="AR125" s="458"/>
      <c r="AS125" s="458"/>
      <c r="AT125" s="458"/>
      <c r="AU125" s="562" t="s">
        <v>2434</v>
      </c>
      <c r="AV125" s="458" t="s">
        <v>4990</v>
      </c>
      <c r="AW125" s="458"/>
      <c r="AX125" s="458" t="s">
        <v>5435</v>
      </c>
      <c r="AY125" s="458"/>
      <c r="AZ125" s="563"/>
      <c r="BA125" s="458" t="s">
        <v>5436</v>
      </c>
      <c r="BB125" s="458"/>
      <c r="BC125" s="458"/>
      <c r="BD125" s="458" t="s">
        <v>5437</v>
      </c>
      <c r="BE125" s="458" t="s">
        <v>5438</v>
      </c>
      <c r="BF125" s="458"/>
      <c r="BG125" s="458"/>
      <c r="BH125" s="89" t="s">
        <v>5439</v>
      </c>
      <c r="BI125" s="458"/>
      <c r="BJ125" s="308" t="s">
        <v>5440</v>
      </c>
      <c r="BK125" s="458"/>
      <c r="BL125" s="458"/>
      <c r="BM125" s="458"/>
      <c r="BN125" s="458"/>
      <c r="BO125" s="458"/>
      <c r="BP125" s="563"/>
      <c r="BQ125" s="458"/>
      <c r="BR125" s="458"/>
      <c r="BS125" s="458" t="s">
        <v>5441</v>
      </c>
      <c r="BT125" s="458"/>
      <c r="BU125" s="89" t="s">
        <v>2821</v>
      </c>
      <c r="BV125" s="89" t="s">
        <v>5024</v>
      </c>
      <c r="BW125" s="458"/>
      <c r="BX125" s="458"/>
      <c r="BY125" s="458"/>
      <c r="BZ125" s="89" t="s">
        <v>2291</v>
      </c>
      <c r="CA125" s="458" t="s">
        <v>5442</v>
      </c>
      <c r="CB125" s="458"/>
      <c r="CC125" s="458"/>
      <c r="CD125" s="458"/>
      <c r="CE125" s="564"/>
      <c r="CF125" s="458" t="s">
        <v>952</v>
      </c>
      <c r="CG125" s="458"/>
      <c r="CH125" s="458"/>
      <c r="CI125" s="458" t="s">
        <v>5443</v>
      </c>
      <c r="CJ125" s="458"/>
      <c r="CK125" s="562" t="s">
        <v>5444</v>
      </c>
      <c r="CL125" s="93" t="s">
        <v>5445</v>
      </c>
      <c r="CM125" s="458"/>
      <c r="CN125" s="458"/>
      <c r="CO125" s="458"/>
      <c r="CP125" s="458"/>
      <c r="CQ125" s="458"/>
      <c r="CR125" s="458" t="s">
        <v>5446</v>
      </c>
      <c r="CS125" s="565"/>
      <c r="CT125" s="458"/>
      <c r="CU125" s="458"/>
      <c r="CV125" s="562" t="s">
        <v>3259</v>
      </c>
      <c r="CW125" s="458" t="s">
        <v>5447</v>
      </c>
      <c r="CX125" s="562" t="s">
        <v>5448</v>
      </c>
      <c r="CY125" s="308" t="s">
        <v>2720</v>
      </c>
      <c r="CZ125" s="308" t="s">
        <v>5449</v>
      </c>
      <c r="DA125" s="458"/>
      <c r="DB125" s="458"/>
      <c r="DC125" s="458"/>
      <c r="DD125" s="458"/>
      <c r="DE125" s="458"/>
      <c r="DF125" s="564"/>
      <c r="DG125" s="458"/>
      <c r="DH125" s="458"/>
      <c r="DI125" s="458"/>
      <c r="DJ125" s="458"/>
      <c r="DK125" s="458"/>
      <c r="DL125" s="458"/>
      <c r="DM125" s="458"/>
      <c r="DN125" s="458"/>
      <c r="DO125" s="458"/>
      <c r="DP125" s="458"/>
      <c r="DQ125" s="458"/>
      <c r="DR125" s="458"/>
      <c r="DS125" s="458"/>
      <c r="DT125" s="458"/>
      <c r="DU125" s="458"/>
      <c r="DV125" s="458"/>
      <c r="DW125" s="458"/>
      <c r="DX125" s="458"/>
      <c r="DY125" s="458" t="s">
        <v>2620</v>
      </c>
      <c r="DZ125" s="458"/>
      <c r="EA125" s="458"/>
      <c r="EB125" s="458"/>
    </row>
    <row r="126" ht="15.75" customHeight="1">
      <c r="A126" s="566" t="s">
        <v>5450</v>
      </c>
      <c r="B126" s="104" t="s">
        <v>5451</v>
      </c>
      <c r="C126" s="105" t="s">
        <v>1441</v>
      </c>
      <c r="D126" s="106" t="s">
        <v>1441</v>
      </c>
      <c r="E126" s="107" t="s">
        <v>1441</v>
      </c>
      <c r="F126" s="108" t="s">
        <v>834</v>
      </c>
      <c r="G126" s="104" t="s">
        <v>5452</v>
      </c>
      <c r="H126" s="200"/>
      <c r="I126" s="200" t="s">
        <v>5453</v>
      </c>
      <c r="J126" s="200"/>
      <c r="K126" s="200"/>
      <c r="L126" s="200" t="s">
        <v>1849</v>
      </c>
      <c r="M126" s="200"/>
      <c r="N126" s="200" t="s">
        <v>5454</v>
      </c>
      <c r="O126" s="200" t="s">
        <v>5455</v>
      </c>
      <c r="P126" s="228"/>
      <c r="Q126" s="228"/>
      <c r="R126" s="228"/>
      <c r="S126" s="228"/>
      <c r="T126" s="228"/>
      <c r="U126" s="228"/>
      <c r="V126" s="228"/>
      <c r="W126" s="92"/>
      <c r="X126" s="269"/>
      <c r="Y126" s="213"/>
      <c r="Z126" s="213" t="s">
        <v>2498</v>
      </c>
      <c r="AA126" s="213"/>
      <c r="AB126" s="213" t="s">
        <v>5456</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9"/>
      <c r="BC126" s="319" t="s">
        <v>1119</v>
      </c>
      <c r="BD126" s="205"/>
      <c r="BE126" s="205"/>
      <c r="BF126" s="319"/>
      <c r="BG126" s="205"/>
      <c r="BH126" s="172" t="s">
        <v>3074</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2281</v>
      </c>
      <c r="DM126" s="242"/>
      <c r="DN126" s="242"/>
      <c r="DO126" s="242"/>
      <c r="DP126" s="221" t="s">
        <v>5461</v>
      </c>
      <c r="DQ126" s="221"/>
      <c r="DR126" s="242"/>
      <c r="DS126" s="242"/>
      <c r="DT126" s="242"/>
      <c r="DU126" s="242"/>
      <c r="DV126" s="242"/>
      <c r="DW126" s="242"/>
      <c r="DX126" s="242"/>
      <c r="DY126" s="242"/>
      <c r="DZ126" s="242"/>
      <c r="EA126" s="242"/>
      <c r="EB126" s="282"/>
    </row>
    <row r="127" ht="15.75" customHeight="1">
      <c r="A127" s="82" t="s">
        <v>5462</v>
      </c>
      <c r="B127" s="83" t="s">
        <v>5463</v>
      </c>
      <c r="C127" s="84" t="s">
        <v>1441</v>
      </c>
      <c r="D127" s="85" t="s">
        <v>1441</v>
      </c>
      <c r="E127" s="86" t="s">
        <v>1441</v>
      </c>
      <c r="F127" s="87" t="s">
        <v>926</v>
      </c>
      <c r="G127" s="83" t="s">
        <v>2399</v>
      </c>
      <c r="H127" s="93" t="s">
        <v>5464</v>
      </c>
      <c r="I127" s="246" t="s">
        <v>5465</v>
      </c>
      <c r="J127" s="93" t="s">
        <v>5466</v>
      </c>
      <c r="K127" s="93" t="s">
        <v>5467</v>
      </c>
      <c r="L127" s="93" t="s">
        <v>623</v>
      </c>
      <c r="M127" s="98"/>
      <c r="N127" s="93" t="s">
        <v>5468</v>
      </c>
      <c r="O127" s="93" t="s">
        <v>4226</v>
      </c>
      <c r="P127" s="93" t="s">
        <v>1584</v>
      </c>
      <c r="Q127" s="98"/>
      <c r="R127" s="93" t="s">
        <v>319</v>
      </c>
      <c r="S127" s="93" t="s">
        <v>1821</v>
      </c>
      <c r="T127" s="98"/>
      <c r="U127" s="93" t="s">
        <v>5469</v>
      </c>
      <c r="V127" s="98"/>
      <c r="W127" s="92"/>
      <c r="X127" s="93" t="s">
        <v>5470</v>
      </c>
      <c r="Y127" s="89" t="s">
        <v>2006</v>
      </c>
      <c r="Z127" s="93" t="s">
        <v>214</v>
      </c>
      <c r="AA127" s="93" t="s">
        <v>2089</v>
      </c>
      <c r="AB127" s="93" t="s">
        <v>2525</v>
      </c>
      <c r="AC127" s="93" t="s">
        <v>2004</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3094</v>
      </c>
      <c r="BD127" s="93" t="s">
        <v>2995</v>
      </c>
      <c r="BE127" s="93" t="s">
        <v>5289</v>
      </c>
      <c r="BF127" s="98"/>
      <c r="BG127" s="98"/>
      <c r="BH127" s="93" t="s">
        <v>3622</v>
      </c>
      <c r="BI127" s="93" t="s">
        <v>5474</v>
      </c>
      <c r="BJ127" s="93"/>
      <c r="BK127" s="93" t="s">
        <v>2846</v>
      </c>
      <c r="BL127" s="98"/>
      <c r="BM127" s="93" t="s">
        <v>3713</v>
      </c>
      <c r="BN127" s="98"/>
      <c r="BO127" s="98"/>
      <c r="BP127" s="92"/>
      <c r="BQ127" s="93" t="s">
        <v>5475</v>
      </c>
      <c r="BR127" s="93" t="s">
        <v>3755</v>
      </c>
      <c r="BS127" s="93" t="s">
        <v>554</v>
      </c>
      <c r="BT127" s="93" t="s">
        <v>5476</v>
      </c>
      <c r="BU127" s="93" t="s">
        <v>5477</v>
      </c>
      <c r="BV127" s="93" t="s">
        <v>4823</v>
      </c>
      <c r="BW127" s="98"/>
      <c r="BX127" s="93" t="s">
        <v>2443</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3997</v>
      </c>
      <c r="CN127" s="98"/>
      <c r="CO127" s="98"/>
      <c r="CP127" s="98"/>
      <c r="CQ127" s="98"/>
      <c r="CR127" s="98"/>
      <c r="CS127" s="101"/>
      <c r="CT127" s="93" t="s">
        <v>5484</v>
      </c>
      <c r="CU127" s="93" t="s">
        <v>939</v>
      </c>
      <c r="CV127" s="93" t="s">
        <v>3185</v>
      </c>
      <c r="CW127" s="93" t="s">
        <v>5485</v>
      </c>
      <c r="CX127" s="98"/>
      <c r="CY127" s="93" t="s">
        <v>5486</v>
      </c>
      <c r="CZ127" s="89"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3772</v>
      </c>
      <c r="DV127" s="93" t="s">
        <v>5490</v>
      </c>
      <c r="DW127" s="93" t="s">
        <v>628</v>
      </c>
      <c r="DX127" s="93" t="s">
        <v>5491</v>
      </c>
      <c r="DY127" s="93" t="s">
        <v>5492</v>
      </c>
      <c r="DZ127" s="98"/>
      <c r="EA127" s="98"/>
      <c r="EB127" s="162" t="s">
        <v>5493</v>
      </c>
    </row>
    <row r="128">
      <c r="A128" s="567" t="s">
        <v>5494</v>
      </c>
      <c r="B128" s="104" t="s">
        <v>5495</v>
      </c>
      <c r="C128" s="105" t="s">
        <v>1441</v>
      </c>
      <c r="D128" s="106" t="s">
        <v>1441</v>
      </c>
      <c r="E128" s="107" t="s">
        <v>1441</v>
      </c>
      <c r="F128" s="108" t="s">
        <v>433</v>
      </c>
      <c r="G128" s="104" t="s">
        <v>433</v>
      </c>
      <c r="H128" s="112" t="s">
        <v>5496</v>
      </c>
      <c r="I128" s="112" t="s">
        <v>5497</v>
      </c>
      <c r="J128" s="112" t="s">
        <v>2841</v>
      </c>
      <c r="K128" s="228"/>
      <c r="L128" s="112" t="s">
        <v>5221</v>
      </c>
      <c r="M128" s="112" t="s">
        <v>5498</v>
      </c>
      <c r="N128" s="228"/>
      <c r="O128" s="228"/>
      <c r="P128" s="112" t="s">
        <v>2369</v>
      </c>
      <c r="Q128" s="228"/>
      <c r="R128" s="228"/>
      <c r="S128" s="228"/>
      <c r="T128" s="228"/>
      <c r="U128" s="228"/>
      <c r="V128" s="228"/>
      <c r="W128" s="92"/>
      <c r="X128" s="116" t="s">
        <v>4994</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2848</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5"/>
    </row>
    <row r="129" ht="15.75" customHeight="1">
      <c r="A129" s="568" t="s">
        <v>5502</v>
      </c>
      <c r="B129" s="83" t="s">
        <v>5503</v>
      </c>
      <c r="C129" s="84" t="s">
        <v>1441</v>
      </c>
      <c r="D129" s="85" t="s">
        <v>1441</v>
      </c>
      <c r="E129" s="86" t="s">
        <v>1441</v>
      </c>
      <c r="F129" s="87" t="s">
        <v>1441</v>
      </c>
      <c r="G129" s="83" t="s">
        <v>5431</v>
      </c>
      <c r="H129" s="93" t="s">
        <v>3565</v>
      </c>
      <c r="I129" s="93" t="s">
        <v>3015</v>
      </c>
      <c r="J129" s="93" t="s">
        <v>768</v>
      </c>
      <c r="K129" s="93" t="s">
        <v>4006</v>
      </c>
      <c r="L129" s="93" t="s">
        <v>3641</v>
      </c>
      <c r="M129" s="93" t="s">
        <v>5504</v>
      </c>
      <c r="N129" s="93" t="s">
        <v>2834</v>
      </c>
      <c r="O129" s="93" t="s">
        <v>2034</v>
      </c>
      <c r="P129" s="93" t="s">
        <v>2897</v>
      </c>
      <c r="Q129" s="98"/>
      <c r="R129" s="98"/>
      <c r="S129" s="98"/>
      <c r="T129" s="98"/>
      <c r="U129" s="98"/>
      <c r="V129" s="98"/>
      <c r="W129" s="92"/>
      <c r="X129" s="93" t="s">
        <v>4499</v>
      </c>
      <c r="Y129" s="93" t="s">
        <v>3760</v>
      </c>
      <c r="Z129" s="93" t="s">
        <v>1798</v>
      </c>
      <c r="AA129" s="93" t="s">
        <v>970</v>
      </c>
      <c r="AB129" s="93" t="s">
        <v>4025</v>
      </c>
      <c r="AC129" s="93" t="s">
        <v>2061</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2614</v>
      </c>
      <c r="CH129" s="98"/>
      <c r="CI129" s="98"/>
      <c r="CJ129" s="93" t="s">
        <v>2952</v>
      </c>
      <c r="CK129" s="98"/>
      <c r="CL129" s="93" t="s">
        <v>4430</v>
      </c>
      <c r="CM129" s="93" t="s">
        <v>2459</v>
      </c>
      <c r="CN129" s="98"/>
      <c r="CO129" s="98"/>
      <c r="CP129" s="98"/>
      <c r="CQ129" s="98"/>
      <c r="CR129" s="98"/>
      <c r="CS129" s="101"/>
      <c r="CT129" s="98"/>
      <c r="CU129" s="93" t="s">
        <v>4718</v>
      </c>
      <c r="CV129" s="98"/>
      <c r="CW129" s="98"/>
      <c r="CX129" s="98"/>
      <c r="CY129" s="98"/>
      <c r="CZ129" s="93" t="s">
        <v>5507</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69" t="s">
        <v>5508</v>
      </c>
      <c r="B130" s="104" t="s">
        <v>5509</v>
      </c>
      <c r="C130" s="105" t="s">
        <v>1441</v>
      </c>
      <c r="D130" s="106" t="s">
        <v>834</v>
      </c>
      <c r="E130" s="107" t="s">
        <v>1441</v>
      </c>
      <c r="F130" s="108" t="s">
        <v>3149</v>
      </c>
      <c r="G130" s="104" t="s">
        <v>4487</v>
      </c>
      <c r="H130" s="228"/>
      <c r="I130" s="200" t="s">
        <v>5510</v>
      </c>
      <c r="J130" s="200" t="s">
        <v>3850</v>
      </c>
      <c r="K130" s="112" t="s">
        <v>851</v>
      </c>
      <c r="L130" s="112" t="s">
        <v>5511</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4719</v>
      </c>
      <c r="BU130" s="233"/>
      <c r="BV130" s="132" t="s">
        <v>4802</v>
      </c>
      <c r="BW130" s="233"/>
      <c r="BX130" s="233"/>
      <c r="BY130" s="233"/>
      <c r="BZ130" s="233"/>
      <c r="CA130" s="233"/>
      <c r="CB130" s="233"/>
      <c r="CC130" s="233"/>
      <c r="CD130" s="233"/>
      <c r="CE130" s="236"/>
      <c r="CF130" s="239"/>
      <c r="CG130" s="139" t="s">
        <v>5512</v>
      </c>
      <c r="CH130" s="239"/>
      <c r="CI130" s="276" t="s">
        <v>3740</v>
      </c>
      <c r="CJ130" s="239"/>
      <c r="CK130" s="239"/>
      <c r="CL130" s="239"/>
      <c r="CM130" s="176" t="s">
        <v>2308</v>
      </c>
      <c r="CN130" s="239"/>
      <c r="CO130" s="239"/>
      <c r="CP130" s="239"/>
      <c r="CQ130" s="239"/>
      <c r="CR130" s="239"/>
      <c r="CS130" s="101"/>
      <c r="CT130" s="220" t="s">
        <v>5513</v>
      </c>
      <c r="CU130" s="240"/>
      <c r="CV130" s="147" t="s">
        <v>2118</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70"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2738</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2822</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641</v>
      </c>
      <c r="G133" s="83" t="s">
        <v>641</v>
      </c>
      <c r="H133" s="98"/>
      <c r="I133" s="98"/>
      <c r="J133" s="98"/>
      <c r="K133" s="471" t="str">
        <f>HYPERLINK("https://youtu.be/MU1qH8LoqLU","13.87")</f>
        <v>13.87</v>
      </c>
      <c r="L133" s="471" t="str">
        <f>HYPERLINK("https://youtu.be/hXVYSUclgOo","42.66")</f>
        <v>42.66</v>
      </c>
      <c r="M133" s="98"/>
      <c r="N133" s="98"/>
      <c r="O133" s="98"/>
      <c r="P133" s="98"/>
      <c r="Q133" s="98"/>
      <c r="R133" s="98"/>
      <c r="S133" s="98"/>
      <c r="T133" s="98"/>
      <c r="U133" s="98"/>
      <c r="V133" s="98"/>
      <c r="W133" s="92"/>
      <c r="X133" s="471" t="str">
        <f>HYPERLINK("https://clips.twitch.tv/SillyWimpySandwichLitty","50.60")</f>
        <v>50.60</v>
      </c>
      <c r="Y133" s="98"/>
      <c r="Z133" s="98"/>
      <c r="AA133" s="98"/>
      <c r="AB133" s="98"/>
      <c r="AC133" s="47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1" t="str">
        <f>HYPERLINK("https://clips.twitch.tv/SilkyDirtySandwichPJSalt?tt_medium=clips_api&amp;tt_content=url","35.19")</f>
        <v>35.19</v>
      </c>
      <c r="BT133" s="98"/>
      <c r="BU133" s="98"/>
      <c r="BV133" s="47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1874</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5"/>
    </row>
    <row r="135" ht="15.75" customHeight="1">
      <c r="A135" s="82" t="s">
        <v>5540</v>
      </c>
      <c r="B135" s="83" t="s">
        <v>5541</v>
      </c>
      <c r="C135" s="84" t="s">
        <v>1441</v>
      </c>
      <c r="D135" s="85" t="s">
        <v>1441</v>
      </c>
      <c r="E135" s="86" t="s">
        <v>1441</v>
      </c>
      <c r="F135" s="87" t="s">
        <v>1441</v>
      </c>
      <c r="G135" s="83" t="s">
        <v>219</v>
      </c>
      <c r="H135" s="93" t="s">
        <v>2526</v>
      </c>
      <c r="I135" s="93" t="s">
        <v>5542</v>
      </c>
      <c r="J135" s="93" t="s">
        <v>4427</v>
      </c>
      <c r="K135" s="93" t="s">
        <v>745</v>
      </c>
      <c r="L135" s="93" t="s">
        <v>5543</v>
      </c>
      <c r="M135" s="98"/>
      <c r="N135" s="98"/>
      <c r="O135" s="93" t="s">
        <v>1854</v>
      </c>
      <c r="P135" s="93" t="s">
        <v>344</v>
      </c>
      <c r="Q135" s="93"/>
      <c r="R135" s="98"/>
      <c r="S135" s="93" t="s">
        <v>5544</v>
      </c>
      <c r="T135" s="98"/>
      <c r="U135" s="93" t="s">
        <v>2658</v>
      </c>
      <c r="V135" s="98"/>
      <c r="W135" s="92"/>
      <c r="X135" s="93" t="s">
        <v>5545</v>
      </c>
      <c r="Y135" s="98"/>
      <c r="Z135" s="93" t="s">
        <v>750</v>
      </c>
      <c r="AA135" s="98"/>
      <c r="AB135" s="98"/>
      <c r="AC135" s="98"/>
      <c r="AD135" s="98"/>
      <c r="AE135" s="98"/>
      <c r="AF135" s="93" t="s">
        <v>5546</v>
      </c>
      <c r="AG135" s="93" t="s">
        <v>5547</v>
      </c>
      <c r="AH135" s="93"/>
      <c r="AI135" s="93" t="s">
        <v>3386</v>
      </c>
      <c r="AJ135" s="98"/>
      <c r="AK135" s="92"/>
      <c r="AL135" s="98"/>
      <c r="AM135" s="93" t="s">
        <v>2328</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2" t="s">
        <v>361</v>
      </c>
    </row>
    <row r="136">
      <c r="A136" s="571" t="s">
        <v>5553</v>
      </c>
      <c r="B136" s="104" t="s">
        <v>5554</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5"/>
    </row>
    <row r="137" ht="15.75" customHeight="1">
      <c r="A137" s="82" t="s">
        <v>5559</v>
      </c>
      <c r="B137" s="83" t="s">
        <v>5560</v>
      </c>
      <c r="C137" s="84" t="s">
        <v>1441</v>
      </c>
      <c r="D137" s="85" t="s">
        <v>1441</v>
      </c>
      <c r="E137" s="86" t="s">
        <v>1441</v>
      </c>
      <c r="F137" s="87" t="s">
        <v>740</v>
      </c>
      <c r="G137" s="83" t="s">
        <v>5561</v>
      </c>
      <c r="H137" s="93"/>
      <c r="I137" s="89" t="s">
        <v>5562</v>
      </c>
      <c r="J137" s="89" t="s">
        <v>3731</v>
      </c>
      <c r="K137" s="89" t="s">
        <v>1844</v>
      </c>
      <c r="L137" s="89" t="s">
        <v>5563</v>
      </c>
      <c r="M137" s="93" t="s">
        <v>5564</v>
      </c>
      <c r="N137" s="93" t="s">
        <v>3044</v>
      </c>
      <c r="O137" s="93" t="s">
        <v>5445</v>
      </c>
      <c r="P137" s="93" t="s">
        <v>2897</v>
      </c>
      <c r="Q137" s="98"/>
      <c r="R137" s="98"/>
      <c r="S137" s="98"/>
      <c r="T137" s="98"/>
      <c r="U137" s="98"/>
      <c r="V137" s="98"/>
      <c r="W137" s="92"/>
      <c r="X137" s="93" t="s">
        <v>5565</v>
      </c>
      <c r="Y137" s="98"/>
      <c r="Z137" s="93" t="s">
        <v>866</v>
      </c>
      <c r="AA137" s="93" t="s">
        <v>5566</v>
      </c>
      <c r="AB137" s="93" t="s">
        <v>5567</v>
      </c>
      <c r="AC137" s="98"/>
      <c r="AD137" s="98"/>
      <c r="AE137" s="93" t="s">
        <v>2299</v>
      </c>
      <c r="AF137" s="93" t="s">
        <v>303</v>
      </c>
      <c r="AG137" s="98"/>
      <c r="AH137" s="98"/>
      <c r="AI137" s="98"/>
      <c r="AJ137" s="98"/>
      <c r="AK137" s="92"/>
      <c r="AL137" s="93"/>
      <c r="AM137" s="93" t="s">
        <v>5109</v>
      </c>
      <c r="AN137" s="98"/>
      <c r="AO137" s="98"/>
      <c r="AP137" s="98"/>
      <c r="AQ137" s="98"/>
      <c r="AR137" s="98"/>
      <c r="AS137" s="98"/>
      <c r="AT137" s="93" t="s">
        <v>5568</v>
      </c>
      <c r="AU137" s="98"/>
      <c r="AV137" s="93" t="s">
        <v>379</v>
      </c>
      <c r="AW137" s="98"/>
      <c r="AX137" s="98"/>
      <c r="AY137" s="98"/>
      <c r="AZ137" s="92"/>
      <c r="BA137" s="98"/>
      <c r="BB137" s="93" t="s">
        <v>5412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4184</v>
      </c>
      <c r="BW137" s="98"/>
      <c r="BX137" s="93" t="s">
        <v>5571</v>
      </c>
      <c r="BY137" s="98"/>
      <c r="BZ137" s="93" t="s">
        <v>5572</v>
      </c>
      <c r="CA137" s="98"/>
      <c r="CB137" s="98"/>
      <c r="CC137" s="98"/>
      <c r="CD137" s="98"/>
      <c r="CE137" s="209"/>
      <c r="CF137" s="98"/>
      <c r="CG137" s="93" t="s">
        <v>5573</v>
      </c>
      <c r="CH137" s="98"/>
      <c r="CI137" s="224" t="s">
        <v>5574</v>
      </c>
      <c r="CJ137" s="93" t="s">
        <v>5426</v>
      </c>
      <c r="CK137" s="98"/>
      <c r="CL137" s="98"/>
      <c r="CM137" s="98"/>
      <c r="CN137" s="98"/>
      <c r="CO137" s="98"/>
      <c r="CP137" s="98"/>
      <c r="CQ137" s="98"/>
      <c r="CR137" s="98"/>
      <c r="CS137" s="101"/>
      <c r="CT137" s="98"/>
      <c r="CU137" s="93" t="s">
        <v>5354</v>
      </c>
      <c r="CV137" s="93" t="s">
        <v>5575</v>
      </c>
      <c r="CW137" s="98"/>
      <c r="CX137" s="98"/>
      <c r="CY137" s="93" t="s">
        <v>3825</v>
      </c>
      <c r="CZ137" s="224" t="s">
        <v>5244</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3414</v>
      </c>
      <c r="I138" s="266" t="s">
        <v>5579</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2818</v>
      </c>
      <c r="K139" s="93" t="s">
        <v>5433</v>
      </c>
      <c r="L139" s="93" t="s">
        <v>4091</v>
      </c>
      <c r="M139" s="93" t="s">
        <v>5582</v>
      </c>
      <c r="N139" s="93" t="s">
        <v>5583</v>
      </c>
      <c r="O139" s="93" t="s">
        <v>5584</v>
      </c>
      <c r="P139" s="93" t="s">
        <v>4115</v>
      </c>
      <c r="Q139" s="98"/>
      <c r="R139" s="98"/>
      <c r="S139" s="98"/>
      <c r="T139" s="98"/>
      <c r="U139" s="98"/>
      <c r="V139" s="98"/>
      <c r="W139" s="92"/>
      <c r="X139" s="93" t="s">
        <v>4933</v>
      </c>
      <c r="Y139" s="93" t="s">
        <v>4159</v>
      </c>
      <c r="Z139" s="93" t="s">
        <v>5585</v>
      </c>
      <c r="AA139" s="93" t="s">
        <v>2588</v>
      </c>
      <c r="AB139" s="93" t="s">
        <v>3376</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2764</v>
      </c>
      <c r="BE139" s="98"/>
      <c r="BF139" s="93" t="s">
        <v>5587</v>
      </c>
      <c r="BG139" s="98"/>
      <c r="BH139" s="89" t="s">
        <v>4448</v>
      </c>
      <c r="BI139" s="98"/>
      <c r="BJ139" s="98"/>
      <c r="BK139" s="93" t="s">
        <v>5588</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5589</v>
      </c>
      <c r="CW139" s="93" t="s">
        <v>3770</v>
      </c>
      <c r="CX139" s="98"/>
      <c r="CY139" s="98"/>
      <c r="CZ139" s="98"/>
      <c r="DA139" s="93" t="s">
        <v>1125</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3762</v>
      </c>
      <c r="EB139" s="162"/>
    </row>
    <row r="140" ht="15.75" customHeight="1">
      <c r="A140" s="199" t="s">
        <v>5593</v>
      </c>
      <c r="B140" s="104" t="s">
        <v>5594</v>
      </c>
      <c r="C140" s="105" t="s">
        <v>1441</v>
      </c>
      <c r="D140" s="106" t="s">
        <v>1441</v>
      </c>
      <c r="E140" s="107" t="s">
        <v>1441</v>
      </c>
      <c r="F140" s="108" t="s">
        <v>543</v>
      </c>
      <c r="G140" s="104" t="s">
        <v>2867</v>
      </c>
      <c r="H140" s="200" t="s">
        <v>5595</v>
      </c>
      <c r="I140" s="200" t="s">
        <v>3803</v>
      </c>
      <c r="J140" s="200" t="s">
        <v>2005</v>
      </c>
      <c r="K140" s="200" t="s">
        <v>1455</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5179</v>
      </c>
      <c r="AA140" s="213" t="s">
        <v>4129</v>
      </c>
      <c r="AB140" s="213" t="s">
        <v>5598</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4481</v>
      </c>
      <c r="H141" s="93" t="s">
        <v>3026</v>
      </c>
      <c r="I141" s="98"/>
      <c r="J141" s="93" t="s">
        <v>5604</v>
      </c>
      <c r="K141" s="93" t="s">
        <v>4965</v>
      </c>
      <c r="L141" s="93" t="s">
        <v>5149</v>
      </c>
      <c r="M141" s="98"/>
      <c r="N141" s="98"/>
      <c r="O141" s="93" t="s">
        <v>1878</v>
      </c>
      <c r="P141" s="98"/>
      <c r="Q141" s="98"/>
      <c r="R141" s="98"/>
      <c r="S141" s="98"/>
      <c r="T141" s="98"/>
      <c r="U141" s="98"/>
      <c r="V141" s="98"/>
      <c r="W141" s="92"/>
      <c r="X141" s="93" t="s">
        <v>5605</v>
      </c>
      <c r="Y141" s="93" t="s">
        <v>3159</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5168</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68"/>
    </row>
    <row r="142" ht="15.75" customHeight="1">
      <c r="A142" s="572" t="s">
        <v>5610</v>
      </c>
      <c r="B142" s="104" t="s">
        <v>5611</v>
      </c>
      <c r="C142" s="105" t="s">
        <v>1441</v>
      </c>
      <c r="D142" s="106" t="s">
        <v>1441</v>
      </c>
      <c r="E142" s="107" t="s">
        <v>1441</v>
      </c>
      <c r="F142" s="108" t="s">
        <v>1441</v>
      </c>
      <c r="G142" s="104" t="s">
        <v>4481</v>
      </c>
      <c r="H142" s="200" t="s">
        <v>1650</v>
      </c>
      <c r="I142" s="200" t="s">
        <v>5612</v>
      </c>
      <c r="J142" s="228"/>
      <c r="K142" s="200" t="s">
        <v>4006</v>
      </c>
      <c r="L142" s="228"/>
      <c r="M142" s="228"/>
      <c r="N142" s="228"/>
      <c r="O142" s="200" t="s">
        <v>5613</v>
      </c>
      <c r="P142" s="200" t="s">
        <v>5614</v>
      </c>
      <c r="Q142" s="228"/>
      <c r="R142" s="228"/>
      <c r="S142" s="228"/>
      <c r="T142" s="228"/>
      <c r="U142" s="228"/>
      <c r="V142" s="228"/>
      <c r="W142" s="92"/>
      <c r="X142" s="213" t="s">
        <v>3032</v>
      </c>
      <c r="Y142" s="230"/>
      <c r="Z142" s="213" t="s">
        <v>4331</v>
      </c>
      <c r="AA142" s="230"/>
      <c r="AB142" s="213" t="s">
        <v>2208</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3" t="s">
        <v>5619</v>
      </c>
      <c r="B143" s="83" t="s">
        <v>5620</v>
      </c>
      <c r="C143" s="84" t="s">
        <v>1441</v>
      </c>
      <c r="D143" s="85" t="s">
        <v>1441</v>
      </c>
      <c r="E143" s="86" t="s">
        <v>1441</v>
      </c>
      <c r="F143" s="87" t="s">
        <v>926</v>
      </c>
      <c r="G143" s="83" t="s">
        <v>1094</v>
      </c>
      <c r="H143" s="98"/>
      <c r="I143" s="93" t="s">
        <v>5621</v>
      </c>
      <c r="J143" s="93" t="s">
        <v>5622</v>
      </c>
      <c r="K143" s="93" t="s">
        <v>4506</v>
      </c>
      <c r="L143" s="93" t="s">
        <v>2657</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8"/>
    </row>
    <row r="144">
      <c r="A144" s="542" t="s">
        <v>5625</v>
      </c>
      <c r="B144" s="104" t="s">
        <v>5620</v>
      </c>
      <c r="C144" s="105" t="s">
        <v>1441</v>
      </c>
      <c r="D144" s="106" t="s">
        <v>1441</v>
      </c>
      <c r="E144" s="107" t="s">
        <v>1441</v>
      </c>
      <c r="F144" s="108" t="s">
        <v>327</v>
      </c>
      <c r="G144" s="104" t="s">
        <v>327</v>
      </c>
      <c r="H144" s="228"/>
      <c r="I144" s="228"/>
      <c r="J144" s="228"/>
      <c r="K144" s="112" t="s">
        <v>1799</v>
      </c>
      <c r="L144" s="112" t="s">
        <v>5626</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3895</v>
      </c>
      <c r="BU144" s="233"/>
      <c r="BV144" s="132" t="s">
        <v>4518</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5"/>
    </row>
    <row r="145" ht="15.75" customHeight="1">
      <c r="A145" s="82" t="s">
        <v>5628</v>
      </c>
      <c r="B145" s="83" t="s">
        <v>5629</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5" t="str">
        <f>HYPERLINK("https://www.youtube.com/watch?v=egSPy91Zj90", "32.27")</f>
        <v>32.27</v>
      </c>
      <c r="AH146" s="230"/>
      <c r="AI146" s="230"/>
      <c r="AJ146" s="230"/>
      <c r="AK146" s="92"/>
      <c r="AL146" s="231"/>
      <c r="AM146" s="231"/>
      <c r="AN146" s="231"/>
      <c r="AO146" s="231"/>
      <c r="AP146" s="231"/>
      <c r="AQ146" s="231"/>
      <c r="AR146" s="57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7" t="str">
        <f>HYPERLINK("https://www.youtube.com/watch?v=E7c_wl78nfk","11.98")</f>
        <v>11.98</v>
      </c>
      <c r="CK146" s="239"/>
      <c r="CL146" s="239"/>
      <c r="CM146" s="239"/>
      <c r="CN146" s="239"/>
      <c r="CO146" s="239"/>
      <c r="CP146" s="239"/>
      <c r="CQ146" s="239"/>
      <c r="CR146" s="239"/>
      <c r="CS146" s="101"/>
      <c r="CT146" s="240"/>
      <c r="CU146" s="57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21" t="s">
        <v>5641</v>
      </c>
      <c r="J149" s="93" t="s">
        <v>3319</v>
      </c>
      <c r="K149" s="93" t="s">
        <v>5433</v>
      </c>
      <c r="L149" s="93" t="s">
        <v>5642</v>
      </c>
      <c r="M149" s="98"/>
      <c r="N149" s="98"/>
      <c r="O149" s="98"/>
      <c r="P149" s="93" t="s">
        <v>2138</v>
      </c>
      <c r="Q149" s="98"/>
      <c r="R149" s="98"/>
      <c r="S149" s="98"/>
      <c r="T149" s="98"/>
      <c r="U149" s="98"/>
      <c r="V149" s="98"/>
      <c r="W149" s="92"/>
      <c r="X149" s="421" t="s">
        <v>1644</v>
      </c>
      <c r="Y149" s="98"/>
      <c r="Z149" s="93" t="s">
        <v>3251</v>
      </c>
      <c r="AA149" s="91" t="str">
        <f>HYPERLINK("https://clips.twitch.tv/DeliciousHomelyChoughMingLee","53.66")</f>
        <v>53.66</v>
      </c>
      <c r="AB149" s="93" t="s">
        <v>2328</v>
      </c>
      <c r="AC149" s="93" t="s">
        <v>5643</v>
      </c>
      <c r="AD149" s="98"/>
      <c r="AE149" s="98"/>
      <c r="AF149" s="93" t="s">
        <v>2138</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5645</v>
      </c>
      <c r="CV149" s="93" t="s">
        <v>4980</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5285</v>
      </c>
      <c r="H151" s="580" t="s">
        <v>2920</v>
      </c>
      <c r="I151" s="580" t="s">
        <v>5653</v>
      </c>
      <c r="J151" s="580" t="s">
        <v>4473</v>
      </c>
      <c r="K151" s="580" t="s">
        <v>2408</v>
      </c>
      <c r="L151" s="580" t="s">
        <v>1017</v>
      </c>
      <c r="M151" s="581"/>
      <c r="N151" s="580" t="s">
        <v>5654</v>
      </c>
      <c r="O151" s="580" t="s">
        <v>5655</v>
      </c>
      <c r="P151" s="580" t="s">
        <v>5006</v>
      </c>
      <c r="Q151" s="581"/>
      <c r="R151" s="581"/>
      <c r="S151" s="582"/>
      <c r="T151" s="581"/>
      <c r="U151" s="582"/>
      <c r="V151" s="582"/>
      <c r="W151" s="583"/>
      <c r="X151" s="580" t="s">
        <v>5656</v>
      </c>
      <c r="Y151" s="584" t="s">
        <v>374</v>
      </c>
      <c r="Z151" s="584" t="s">
        <v>1602</v>
      </c>
      <c r="AA151" s="584" t="s">
        <v>3746</v>
      </c>
      <c r="AB151" s="580" t="s">
        <v>5657</v>
      </c>
      <c r="AC151" s="584" t="s">
        <v>5658</v>
      </c>
      <c r="AD151" s="582"/>
      <c r="AE151" s="581"/>
      <c r="AF151" s="584" t="s">
        <v>363</v>
      </c>
      <c r="AG151" s="582"/>
      <c r="AH151" s="582"/>
      <c r="AI151" s="582"/>
      <c r="AJ151" s="582"/>
      <c r="AK151" s="583"/>
      <c r="AL151" s="582"/>
      <c r="AM151" s="581"/>
      <c r="AN151" s="582"/>
      <c r="AO151" s="582"/>
      <c r="AP151" s="582"/>
      <c r="AQ151" s="582"/>
      <c r="AR151" s="581"/>
      <c r="AS151" s="582"/>
      <c r="AT151" s="581"/>
      <c r="AU151" s="580" t="s">
        <v>5659</v>
      </c>
      <c r="AV151" s="582"/>
      <c r="AW151" s="582"/>
      <c r="AX151" s="582"/>
      <c r="AY151" s="582"/>
      <c r="AZ151" s="582"/>
      <c r="BA151" s="582"/>
      <c r="BB151" s="581"/>
      <c r="BC151" s="581"/>
      <c r="BD151" s="581"/>
      <c r="BE151" s="581"/>
      <c r="BF151" s="581"/>
      <c r="BG151" s="582"/>
      <c r="BH151" s="580" t="s">
        <v>3678</v>
      </c>
      <c r="BI151" s="581"/>
      <c r="BJ151" s="582"/>
      <c r="BK151" s="581"/>
      <c r="BL151" s="581"/>
      <c r="BM151" s="581"/>
      <c r="BN151" s="582"/>
      <c r="BO151" s="582"/>
      <c r="BP151" s="582"/>
      <c r="BQ151" s="581"/>
      <c r="BR151" s="581"/>
      <c r="BS151" s="580" t="s">
        <v>498</v>
      </c>
      <c r="BT151" s="584" t="s">
        <v>2668</v>
      </c>
      <c r="BU151" s="581"/>
      <c r="BV151" s="581"/>
      <c r="BW151" s="581"/>
      <c r="BX151" s="582"/>
      <c r="BY151" s="581"/>
      <c r="BZ151" s="581"/>
      <c r="CA151" s="582"/>
      <c r="CB151" s="582"/>
      <c r="CC151" s="582"/>
      <c r="CD151" s="582"/>
      <c r="CE151" s="582"/>
      <c r="CF151" s="581"/>
      <c r="CG151" s="580" t="s">
        <v>5660</v>
      </c>
      <c r="CH151" s="582"/>
      <c r="CI151" s="581"/>
      <c r="CJ151" s="582"/>
      <c r="CK151" s="581"/>
      <c r="CL151" s="581"/>
      <c r="CM151" s="581"/>
      <c r="CN151" s="582"/>
      <c r="CO151" s="582"/>
      <c r="CP151" s="582"/>
      <c r="CQ151" s="581"/>
      <c r="CR151" s="582"/>
      <c r="CS151" s="585"/>
      <c r="CT151" s="580" t="s">
        <v>4856</v>
      </c>
      <c r="CU151" s="580" t="s">
        <v>2194</v>
      </c>
      <c r="CV151" s="580" t="s">
        <v>4813</v>
      </c>
      <c r="CW151" s="581"/>
      <c r="CX151" s="581"/>
      <c r="CY151" s="582"/>
      <c r="CZ151" s="580" t="s">
        <v>5661</v>
      </c>
      <c r="DA151" s="584" t="s">
        <v>5662</v>
      </c>
      <c r="DB151" s="581"/>
      <c r="DC151" s="581"/>
      <c r="DD151" s="582"/>
      <c r="DE151" s="582"/>
      <c r="DF151" s="582"/>
      <c r="DG151" s="581"/>
      <c r="DH151" s="582"/>
      <c r="DI151" s="582"/>
      <c r="DJ151" s="582"/>
      <c r="DK151" s="586" t="s">
        <v>5663</v>
      </c>
      <c r="DL151" s="582"/>
      <c r="DM151" s="582"/>
      <c r="DN151" s="582"/>
      <c r="DO151" s="582"/>
      <c r="DP151" s="581"/>
      <c r="DQ151" s="581"/>
      <c r="DR151" s="582"/>
      <c r="DS151" s="582"/>
      <c r="DT151" s="582"/>
      <c r="DU151" s="582"/>
      <c r="DV151" s="581"/>
      <c r="DW151" s="582"/>
      <c r="DX151" s="582"/>
      <c r="DY151" s="582"/>
      <c r="DZ151" s="581"/>
      <c r="EA151" s="582"/>
      <c r="EB151" s="581"/>
    </row>
    <row r="152">
      <c r="A152" s="199" t="s">
        <v>5664</v>
      </c>
      <c r="B152" s="104" t="s">
        <v>5665</v>
      </c>
      <c r="C152" s="105" t="s">
        <v>1441</v>
      </c>
      <c r="D152" s="106" t="s">
        <v>1441</v>
      </c>
      <c r="E152" s="107" t="s">
        <v>1441</v>
      </c>
      <c r="F152" s="108" t="s">
        <v>1441</v>
      </c>
      <c r="G152" s="104" t="s">
        <v>4628</v>
      </c>
      <c r="H152" s="200"/>
      <c r="I152" s="200" t="s">
        <v>5666</v>
      </c>
      <c r="J152" s="200" t="s">
        <v>5667</v>
      </c>
      <c r="K152" s="200" t="s">
        <v>2408</v>
      </c>
      <c r="L152" s="200" t="s">
        <v>5668</v>
      </c>
      <c r="M152" s="200" t="s">
        <v>5669</v>
      </c>
      <c r="N152" s="200" t="s">
        <v>5670</v>
      </c>
      <c r="O152" s="200" t="s">
        <v>5671</v>
      </c>
      <c r="P152" s="200" t="s">
        <v>1891</v>
      </c>
      <c r="Q152" s="228"/>
      <c r="R152" s="228"/>
      <c r="S152" s="228"/>
      <c r="T152" s="228"/>
      <c r="U152" s="228"/>
      <c r="V152" s="228"/>
      <c r="W152" s="92"/>
      <c r="X152" s="213" t="s">
        <v>5672</v>
      </c>
      <c r="Y152" s="213"/>
      <c r="Z152" s="213" t="s">
        <v>5673</v>
      </c>
      <c r="AA152" s="230"/>
      <c r="AB152" s="213" t="s">
        <v>5674</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3539</v>
      </c>
      <c r="BE152" s="172" t="s">
        <v>5676</v>
      </c>
      <c r="BF152" s="205"/>
      <c r="BG152" s="205"/>
      <c r="BH152" s="172" t="s">
        <v>3709</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1217</v>
      </c>
      <c r="CA152" s="233"/>
      <c r="CB152" s="233"/>
      <c r="CC152" s="233"/>
      <c r="CD152" s="233"/>
      <c r="CE152" s="236"/>
      <c r="CF152" s="176" t="s">
        <v>5680</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5681</v>
      </c>
      <c r="CW152" s="220" t="s">
        <v>3047</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4738</v>
      </c>
      <c r="H155" s="98"/>
      <c r="I155" s="93" t="s">
        <v>5694</v>
      </c>
      <c r="J155" s="93" t="s">
        <v>4565</v>
      </c>
      <c r="K155" s="93" t="s">
        <v>1999</v>
      </c>
      <c r="L155" s="93" t="s">
        <v>3829</v>
      </c>
      <c r="M155" s="93" t="s">
        <v>5695</v>
      </c>
      <c r="N155" s="98"/>
      <c r="O155" s="93" t="s">
        <v>1877</v>
      </c>
      <c r="P155" s="93" t="s">
        <v>5696</v>
      </c>
      <c r="Q155" s="98"/>
      <c r="R155" s="98"/>
      <c r="S155" s="98"/>
      <c r="T155" s="98"/>
      <c r="U155" s="98"/>
      <c r="V155" s="98"/>
      <c r="W155" s="92"/>
      <c r="X155" s="93" t="s">
        <v>5275</v>
      </c>
      <c r="Y155" s="93" t="s">
        <v>5697</v>
      </c>
      <c r="Z155" s="93" t="s">
        <v>4537</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2255</v>
      </c>
      <c r="AU155" s="93" t="s">
        <v>1855</v>
      </c>
      <c r="AV155" s="98"/>
      <c r="AW155" s="98"/>
      <c r="AX155" s="98"/>
      <c r="AY155" s="98"/>
      <c r="AZ155" s="92"/>
      <c r="BA155" s="98"/>
      <c r="BB155" s="93" t="s">
        <v>473</v>
      </c>
      <c r="BC155" s="93" t="s">
        <v>3678</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3877</v>
      </c>
      <c r="BY155" s="98"/>
      <c r="BZ155" s="93" t="s">
        <v>1763</v>
      </c>
      <c r="CA155" s="98"/>
      <c r="CB155" s="98"/>
      <c r="CC155" s="98"/>
      <c r="CD155" s="98"/>
      <c r="CE155" s="209"/>
      <c r="CF155" s="93" t="s">
        <v>4652</v>
      </c>
      <c r="CG155" s="93" t="s">
        <v>2245</v>
      </c>
      <c r="CH155" s="93" t="s">
        <v>2844</v>
      </c>
      <c r="CI155" s="93" t="s">
        <v>5708</v>
      </c>
      <c r="CJ155" s="93" t="s">
        <v>5709</v>
      </c>
      <c r="CK155" s="98"/>
      <c r="CL155" s="93" t="s">
        <v>1856</v>
      </c>
      <c r="CM155" s="93" t="s">
        <v>3018</v>
      </c>
      <c r="CN155" s="98"/>
      <c r="CO155" s="98"/>
      <c r="CP155" s="98"/>
      <c r="CQ155" s="98"/>
      <c r="CR155" s="98"/>
      <c r="CS155" s="101"/>
      <c r="CT155" s="93" t="s">
        <v>5470</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2270</v>
      </c>
      <c r="H156" s="200" t="s">
        <v>5715</v>
      </c>
      <c r="I156" s="200" t="s">
        <v>5716</v>
      </c>
      <c r="J156" s="200" t="s">
        <v>808</v>
      </c>
      <c r="K156" s="200" t="s">
        <v>4006</v>
      </c>
      <c r="L156" s="200" t="s">
        <v>2650</v>
      </c>
      <c r="M156" s="200" t="s">
        <v>5717</v>
      </c>
      <c r="N156" s="200" t="s">
        <v>5718</v>
      </c>
      <c r="O156" s="200" t="s">
        <v>5719</v>
      </c>
      <c r="P156" s="200" t="s">
        <v>691</v>
      </c>
      <c r="Q156" s="200"/>
      <c r="R156" s="200"/>
      <c r="S156" s="200"/>
      <c r="T156" s="200"/>
      <c r="U156" s="200"/>
      <c r="V156" s="200"/>
      <c r="W156" s="92"/>
      <c r="X156" s="213" t="s">
        <v>5720</v>
      </c>
      <c r="Y156" s="213" t="s">
        <v>4843</v>
      </c>
      <c r="Z156" s="213" t="s">
        <v>5721</v>
      </c>
      <c r="AA156" s="213" t="s">
        <v>586</v>
      </c>
      <c r="AB156" s="213" t="s">
        <v>5722</v>
      </c>
      <c r="AC156" s="213" t="s">
        <v>5723</v>
      </c>
      <c r="AD156" s="213" t="s">
        <v>3653</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3774</v>
      </c>
      <c r="BC156" s="172" t="s">
        <v>3201</v>
      </c>
      <c r="BD156" s="172" t="s">
        <v>5726</v>
      </c>
      <c r="BE156" s="172" t="s">
        <v>5727</v>
      </c>
      <c r="BF156" s="172" t="s">
        <v>5728</v>
      </c>
      <c r="BG156" s="172" t="s">
        <v>4616</v>
      </c>
      <c r="BH156" s="172" t="s">
        <v>5623</v>
      </c>
      <c r="BI156" s="205"/>
      <c r="BJ156" s="205"/>
      <c r="BK156" s="205"/>
      <c r="BL156" s="172"/>
      <c r="BM156" s="172"/>
      <c r="BN156" s="172"/>
      <c r="BO156" s="172"/>
      <c r="BP156" s="97"/>
      <c r="BQ156" s="175"/>
      <c r="BR156" s="233"/>
      <c r="BS156" s="450" t="s">
        <v>5729</v>
      </c>
      <c r="BT156" s="175" t="s">
        <v>5730</v>
      </c>
      <c r="BU156" s="450"/>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5584</v>
      </c>
      <c r="CW156" s="240"/>
      <c r="CX156" s="220" t="s">
        <v>5732</v>
      </c>
      <c r="CY156" s="240"/>
      <c r="CZ156" s="240"/>
      <c r="DA156" s="240"/>
      <c r="DB156" s="240"/>
      <c r="DC156" s="240"/>
      <c r="DD156" s="240"/>
      <c r="DE156" s="240"/>
      <c r="DF156" s="248"/>
      <c r="DG156" s="221" t="s">
        <v>3875</v>
      </c>
      <c r="DH156" s="242"/>
      <c r="DI156" s="242"/>
      <c r="DJ156" s="242"/>
      <c r="DK156" s="242"/>
      <c r="DL156" s="242"/>
      <c r="DM156" s="242"/>
      <c r="DN156" s="242"/>
      <c r="DO156" s="242"/>
      <c r="DP156" s="221" t="s">
        <v>5733</v>
      </c>
      <c r="DQ156" s="221"/>
      <c r="DR156" s="455"/>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3430</v>
      </c>
      <c r="J157" s="93" t="s">
        <v>2871</v>
      </c>
      <c r="K157" s="93" t="s">
        <v>122</v>
      </c>
      <c r="L157" s="93" t="s">
        <v>5737</v>
      </c>
      <c r="M157" s="93" t="s">
        <v>5738</v>
      </c>
      <c r="N157" s="98"/>
      <c r="O157" s="93" t="s">
        <v>3763</v>
      </c>
      <c r="P157" s="93" t="s">
        <v>5700</v>
      </c>
      <c r="Q157" s="98"/>
      <c r="R157" s="98"/>
      <c r="S157" s="98"/>
      <c r="T157" s="98"/>
      <c r="U157" s="98"/>
      <c r="V157" s="98"/>
      <c r="W157" s="92"/>
      <c r="X157" s="93" t="s">
        <v>5739</v>
      </c>
      <c r="Y157" s="93" t="s">
        <v>5740</v>
      </c>
      <c r="Z157" s="93" t="s">
        <v>386</v>
      </c>
      <c r="AA157" s="98"/>
      <c r="AB157" s="93" t="s">
        <v>5741</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2640</v>
      </c>
      <c r="AV157" s="98"/>
      <c r="AW157" s="98"/>
      <c r="AX157" s="98"/>
      <c r="AY157" s="98"/>
      <c r="AZ157" s="92"/>
      <c r="BA157" s="93" t="s">
        <v>3164</v>
      </c>
      <c r="BB157" s="93" t="s">
        <v>4592</v>
      </c>
      <c r="BC157" s="98"/>
      <c r="BD157" s="93" t="s">
        <v>463</v>
      </c>
      <c r="BE157" s="98"/>
      <c r="BF157" s="98"/>
      <c r="BG157" s="98"/>
      <c r="BH157" s="93" t="s">
        <v>956</v>
      </c>
      <c r="BI157" s="98"/>
      <c r="BJ157" s="93" t="s">
        <v>5742</v>
      </c>
      <c r="BK157" s="93" t="s">
        <v>1100</v>
      </c>
      <c r="BL157" s="98"/>
      <c r="BM157" s="98"/>
      <c r="BN157" s="98"/>
      <c r="BO157" s="98"/>
      <c r="BP157" s="92"/>
      <c r="BQ157" s="98"/>
      <c r="BR157" s="98"/>
      <c r="BS157" s="98"/>
      <c r="BT157" s="93" t="s">
        <v>1084</v>
      </c>
      <c r="BU157" s="98"/>
      <c r="BV157" s="98"/>
      <c r="BW157" s="98"/>
      <c r="BX157" s="93" t="s">
        <v>5743</v>
      </c>
      <c r="BY157" s="93" t="s">
        <v>5744</v>
      </c>
      <c r="BZ157" s="93" t="s">
        <v>3464</v>
      </c>
      <c r="CA157" s="98"/>
      <c r="CB157" s="98"/>
      <c r="CC157" s="98"/>
      <c r="CD157" s="98"/>
      <c r="CE157" s="209"/>
      <c r="CF157" s="93" t="s">
        <v>4197</v>
      </c>
      <c r="CG157" s="93" t="s">
        <v>5649</v>
      </c>
      <c r="CH157" s="93" t="s">
        <v>895</v>
      </c>
      <c r="CI157" s="93" t="s">
        <v>5745</v>
      </c>
      <c r="CJ157" s="98"/>
      <c r="CK157" s="98"/>
      <c r="CL157" s="93" t="s">
        <v>3153</v>
      </c>
      <c r="CM157" s="93" t="s">
        <v>5644</v>
      </c>
      <c r="CN157" s="98"/>
      <c r="CO157" s="98"/>
      <c r="CP157" s="98"/>
      <c r="CQ157" s="98"/>
      <c r="CR157" s="98"/>
      <c r="CS157" s="101"/>
      <c r="CT157" s="93" t="s">
        <v>1907</v>
      </c>
      <c r="CU157" s="93" t="s">
        <v>1881</v>
      </c>
      <c r="CV157" s="93" t="s">
        <v>5230</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543</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4656</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7" t="s">
        <v>5755</v>
      </c>
      <c r="B159" s="83" t="s">
        <v>5756</v>
      </c>
      <c r="C159" s="84" t="s">
        <v>1441</v>
      </c>
      <c r="D159" s="85" t="s">
        <v>1441</v>
      </c>
      <c r="E159" s="86" t="s">
        <v>1441</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8"/>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5759</v>
      </c>
      <c r="C161" s="84" t="s">
        <v>1441</v>
      </c>
      <c r="D161" s="85" t="s">
        <v>1441</v>
      </c>
      <c r="E161" s="86" t="s">
        <v>1441</v>
      </c>
      <c r="F161" s="87" t="s">
        <v>221</v>
      </c>
      <c r="G161" s="83" t="s">
        <v>5285</v>
      </c>
      <c r="H161" s="93" t="s">
        <v>2852</v>
      </c>
      <c r="I161" s="98"/>
      <c r="J161" s="93" t="s">
        <v>5176</v>
      </c>
      <c r="K161" s="89" t="s">
        <v>4483</v>
      </c>
      <c r="L161" s="159" t="s">
        <v>5761</v>
      </c>
      <c r="M161" s="98"/>
      <c r="N161" s="98"/>
      <c r="O161" s="98"/>
      <c r="P161" s="93" t="s">
        <v>5762</v>
      </c>
      <c r="Q161" s="98"/>
      <c r="R161" s="98"/>
      <c r="S161" s="98"/>
      <c r="T161" s="98"/>
      <c r="U161" s="98"/>
      <c r="V161" s="98"/>
      <c r="W161" s="92"/>
      <c r="X161" s="89" t="s">
        <v>5763</v>
      </c>
      <c r="Y161" s="93" t="s">
        <v>210</v>
      </c>
      <c r="Z161" s="89" t="s">
        <v>4860</v>
      </c>
      <c r="AA161" s="98"/>
      <c r="AB161" s="93" t="s">
        <v>4912</v>
      </c>
      <c r="AC161" s="98"/>
      <c r="AD161" s="98"/>
      <c r="AE161" s="98"/>
      <c r="AF161" s="93" t="s">
        <v>775</v>
      </c>
      <c r="AG161" s="98"/>
      <c r="AH161" s="98"/>
      <c r="AI161" s="98"/>
      <c r="AJ161" s="98"/>
      <c r="AK161" s="92"/>
      <c r="AL161" s="98"/>
      <c r="AM161" s="98"/>
      <c r="AN161" s="98"/>
      <c r="AO161" s="98"/>
      <c r="AP161" s="98"/>
      <c r="AQ161" s="98"/>
      <c r="AR161" s="98"/>
      <c r="AS161" s="98"/>
      <c r="AT161" s="93" t="s">
        <v>3546</v>
      </c>
      <c r="AU161" s="93" t="s">
        <v>5764</v>
      </c>
      <c r="AV161" s="98"/>
      <c r="AW161" s="98"/>
      <c r="AX161" s="98"/>
      <c r="AY161" s="98"/>
      <c r="AZ161" s="92"/>
      <c r="BA161" s="98"/>
      <c r="BB161" s="93" t="s">
        <v>2377</v>
      </c>
      <c r="BC161" s="93" t="s">
        <v>728</v>
      </c>
      <c r="BD161" s="93" t="s">
        <v>5765</v>
      </c>
      <c r="BE161" s="98"/>
      <c r="BF161" s="93" t="s">
        <v>3382</v>
      </c>
      <c r="BG161" s="93" t="s">
        <v>5766</v>
      </c>
      <c r="BH161" s="93" t="s">
        <v>5767</v>
      </c>
      <c r="BI161" s="98"/>
      <c r="BJ161" s="98"/>
      <c r="BK161" s="98"/>
      <c r="BL161" s="98"/>
      <c r="BM161" s="98"/>
      <c r="BN161" s="98"/>
      <c r="BO161" s="98"/>
      <c r="BP161" s="92"/>
      <c r="BQ161" s="98"/>
      <c r="BR161" s="98"/>
      <c r="BS161" s="98"/>
      <c r="BT161" s="93" t="s">
        <v>4908</v>
      </c>
      <c r="BU161" s="98"/>
      <c r="BV161" s="89" t="s">
        <v>1586</v>
      </c>
      <c r="BW161" s="98"/>
      <c r="BX161" s="98"/>
      <c r="BY161" s="98"/>
      <c r="BZ161" s="89" t="s">
        <v>4802</v>
      </c>
      <c r="CA161" s="98"/>
      <c r="CB161" s="98"/>
      <c r="CC161" s="98"/>
      <c r="CD161" s="98"/>
      <c r="CE161" s="209"/>
      <c r="CF161" s="89" t="s">
        <v>5768</v>
      </c>
      <c r="CG161" s="98"/>
      <c r="CH161" s="98"/>
      <c r="CI161" s="98"/>
      <c r="CJ161" s="98"/>
      <c r="CK161" s="98"/>
      <c r="CL161" s="93" t="s">
        <v>2783</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9"/>
      <c r="BB162" s="205"/>
      <c r="BC162" s="172"/>
      <c r="BD162" s="319"/>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1"/>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8" t="s">
        <v>5780</v>
      </c>
      <c r="B165" s="83" t="s">
        <v>5781</v>
      </c>
      <c r="C165" s="84" t="s">
        <v>1441</v>
      </c>
      <c r="D165" s="85" t="s">
        <v>1441</v>
      </c>
      <c r="E165" s="86" t="s">
        <v>1441</v>
      </c>
      <c r="F165" s="87" t="s">
        <v>1441</v>
      </c>
      <c r="G165" s="83" t="s">
        <v>5782</v>
      </c>
      <c r="H165" s="98"/>
      <c r="I165" s="93" t="s">
        <v>5783</v>
      </c>
      <c r="J165" s="93" t="s">
        <v>3758</v>
      </c>
      <c r="K165" s="93" t="s">
        <v>4243</v>
      </c>
      <c r="L165" s="93" t="s">
        <v>5784</v>
      </c>
      <c r="M165" s="98"/>
      <c r="N165" s="98"/>
      <c r="O165" s="93" t="s">
        <v>1250</v>
      </c>
      <c r="P165" s="98"/>
      <c r="Q165" s="98"/>
      <c r="R165" s="98"/>
      <c r="S165" s="93" t="s">
        <v>606</v>
      </c>
      <c r="T165" s="98"/>
      <c r="U165" s="98"/>
      <c r="V165" s="98"/>
      <c r="W165" s="92"/>
      <c r="X165" s="98"/>
      <c r="Y165" s="98"/>
      <c r="Z165" s="93" t="s">
        <v>2173</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4932</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4476</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4333</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5433</v>
      </c>
      <c r="L166" s="228"/>
      <c r="M166" s="228"/>
      <c r="N166" s="228"/>
      <c r="O166" s="228"/>
      <c r="P166" s="228"/>
      <c r="Q166" s="228"/>
      <c r="R166" s="228"/>
      <c r="S166" s="228"/>
      <c r="T166" s="228"/>
      <c r="U166" s="228"/>
      <c r="V166" s="228"/>
      <c r="W166" s="92"/>
      <c r="X166" s="213" t="s">
        <v>3746</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2365</v>
      </c>
      <c r="CI166" s="239"/>
      <c r="CJ166" s="176" t="s">
        <v>5795</v>
      </c>
      <c r="CK166" s="239"/>
      <c r="CL166" s="176"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3293</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1572</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2335</v>
      </c>
      <c r="Z168" s="213" t="s">
        <v>5812</v>
      </c>
      <c r="AA168" s="213" t="s">
        <v>5813</v>
      </c>
      <c r="AB168" s="213" t="s">
        <v>5814</v>
      </c>
      <c r="AC168" s="213" t="s">
        <v>3575</v>
      </c>
      <c r="AD168" s="230"/>
      <c r="AE168" s="213" t="s">
        <v>1862</v>
      </c>
      <c r="AF168" s="213" t="s">
        <v>1293</v>
      </c>
      <c r="AG168" s="230"/>
      <c r="AH168" s="230"/>
      <c r="AI168" s="230"/>
      <c r="AJ168" s="230"/>
      <c r="AK168" s="92"/>
      <c r="AL168" s="202" t="s">
        <v>4574</v>
      </c>
      <c r="AM168" s="202" t="s">
        <v>1308</v>
      </c>
      <c r="AN168" s="202" t="s">
        <v>5815</v>
      </c>
      <c r="AO168" s="202" t="s">
        <v>3522</v>
      </c>
      <c r="AP168" s="202" t="s">
        <v>5816</v>
      </c>
      <c r="AQ168" s="202"/>
      <c r="AR168" s="202" t="s">
        <v>4411</v>
      </c>
      <c r="AS168" s="202" t="s">
        <v>5817</v>
      </c>
      <c r="AT168" s="202" t="s">
        <v>3454</v>
      </c>
      <c r="AU168" s="202" t="s">
        <v>885</v>
      </c>
      <c r="AV168" s="231"/>
      <c r="AW168" s="231"/>
      <c r="AX168" s="231"/>
      <c r="AY168" s="231"/>
      <c r="AZ168" s="92"/>
      <c r="BA168" s="172" t="s">
        <v>817</v>
      </c>
      <c r="BB168" s="172" t="s">
        <v>5818</v>
      </c>
      <c r="BC168" s="172" t="s">
        <v>2290</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4064</v>
      </c>
      <c r="CI168" s="176" t="s">
        <v>5832</v>
      </c>
      <c r="CJ168" s="176" t="s">
        <v>3757</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8"/>
    </row>
    <row r="170">
      <c r="A170" s="589" t="s">
        <v>5843</v>
      </c>
      <c r="B170" s="104" t="s">
        <v>5844</v>
      </c>
      <c r="C170" s="105" t="s">
        <v>1441</v>
      </c>
      <c r="D170" s="106" t="s">
        <v>1441</v>
      </c>
      <c r="E170" s="107" t="s">
        <v>1441</v>
      </c>
      <c r="F170" s="108" t="s">
        <v>1441</v>
      </c>
      <c r="G170" s="104" t="s">
        <v>5285</v>
      </c>
      <c r="H170" s="200" t="s">
        <v>5845</v>
      </c>
      <c r="I170" s="200" t="s">
        <v>5846</v>
      </c>
      <c r="J170" s="200" t="s">
        <v>5847</v>
      </c>
      <c r="K170" s="200" t="s">
        <v>5700</v>
      </c>
      <c r="L170" s="200" t="s">
        <v>3796</v>
      </c>
      <c r="M170" s="200" t="s">
        <v>5848</v>
      </c>
      <c r="N170" s="200" t="s">
        <v>5849</v>
      </c>
      <c r="O170" s="200" t="s">
        <v>3951</v>
      </c>
      <c r="P170" s="200" t="s">
        <v>4331</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2437</v>
      </c>
      <c r="H171" s="93"/>
      <c r="I171" s="93" t="s">
        <v>5857</v>
      </c>
      <c r="J171" s="93" t="s">
        <v>3875</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4875</v>
      </c>
      <c r="BD171" s="93" t="s">
        <v>5858</v>
      </c>
      <c r="BE171" s="98"/>
      <c r="BF171" s="98"/>
      <c r="BG171" s="98"/>
      <c r="BH171" s="93" t="s">
        <v>5008</v>
      </c>
      <c r="BI171" s="98"/>
      <c r="BJ171" s="98"/>
      <c r="BK171" s="98"/>
      <c r="BL171" s="98"/>
      <c r="BM171" s="98"/>
      <c r="BN171" s="98"/>
      <c r="BO171" s="98"/>
      <c r="BP171" s="92"/>
      <c r="BQ171" s="98"/>
      <c r="BR171" s="93" t="s">
        <v>4761</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8"/>
    </row>
    <row r="172" ht="15.75" customHeight="1">
      <c r="A172" s="324"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0" t="s">
        <v>5867</v>
      </c>
      <c r="B175" s="83" t="s">
        <v>2399</v>
      </c>
      <c r="C175" s="84" t="s">
        <v>1441</v>
      </c>
      <c r="D175" s="85" t="s">
        <v>1441</v>
      </c>
      <c r="E175" s="86" t="s">
        <v>1441</v>
      </c>
      <c r="F175" s="87" t="s">
        <v>1441</v>
      </c>
      <c r="G175" s="83" t="s">
        <v>543</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8"/>
    </row>
    <row r="176" ht="15.75" customHeight="1">
      <c r="A176" s="103" t="s">
        <v>5870</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5736</v>
      </c>
      <c r="C177" s="84" t="s">
        <v>1441</v>
      </c>
      <c r="D177" s="85" t="s">
        <v>1441</v>
      </c>
      <c r="E177" s="86" t="s">
        <v>1441</v>
      </c>
      <c r="F177" s="87" t="s">
        <v>1441</v>
      </c>
      <c r="G177" s="83" t="s">
        <v>221</v>
      </c>
      <c r="H177" s="98"/>
      <c r="I177" s="93" t="s">
        <v>5872</v>
      </c>
      <c r="J177" s="93" t="s">
        <v>5873</v>
      </c>
      <c r="K177" s="93" t="s">
        <v>4272</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8"/>
    </row>
    <row r="178" ht="15.75" customHeight="1">
      <c r="A178" s="199" t="s">
        <v>5877</v>
      </c>
      <c r="B178" s="104" t="s">
        <v>5736</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4851</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4851</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5"/>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4483</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5"/>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8"/>
    </row>
    <row r="184">
      <c r="A184" s="542"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5210</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5"/>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8"/>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2647</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1"/>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8"/>
    </row>
    <row r="190">
      <c r="A190" s="592"/>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5"/>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8"/>
    </row>
    <row r="192">
      <c r="A192" s="592"/>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5"/>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8"/>
    </row>
    <row r="194">
      <c r="A194" s="592"/>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5"/>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8"/>
    </row>
    <row r="196">
      <c r="A196" s="592"/>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5"/>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8"/>
    </row>
    <row r="198" ht="15.75" customHeight="1">
      <c r="A198" s="593"/>
      <c r="B198" s="104" t="s">
        <v>1441</v>
      </c>
      <c r="C198" s="105" t="s">
        <v>1441</v>
      </c>
      <c r="D198" s="106" t="s">
        <v>1441</v>
      </c>
      <c r="E198" s="107" t="s">
        <v>1441</v>
      </c>
      <c r="F198" s="108" t="s">
        <v>1441</v>
      </c>
      <c r="G198" s="104" t="s">
        <v>1441</v>
      </c>
      <c r="H198" s="594"/>
      <c r="I198" s="595"/>
      <c r="J198" s="594"/>
      <c r="K198" s="594"/>
      <c r="L198" s="594"/>
      <c r="M198" s="594"/>
      <c r="N198" s="594"/>
      <c r="O198" s="594"/>
      <c r="P198" s="594"/>
      <c r="Q198" s="228"/>
      <c r="R198" s="228"/>
      <c r="S198" s="228"/>
      <c r="T198" s="228"/>
      <c r="U198" s="228"/>
      <c r="V198" s="596"/>
      <c r="W198" s="92"/>
      <c r="X198" s="117"/>
      <c r="Y198" s="117"/>
      <c r="Z198" s="117"/>
      <c r="AA198" s="327"/>
      <c r="AB198" s="117"/>
      <c r="AC198" s="117"/>
      <c r="AD198" s="597"/>
      <c r="AE198" s="117"/>
      <c r="AF198" s="117"/>
      <c r="AG198" s="230"/>
      <c r="AH198" s="230"/>
      <c r="AI198" s="117"/>
      <c r="AJ198" s="597"/>
      <c r="AK198" s="92"/>
      <c r="AL198" s="121"/>
      <c r="AM198" s="392"/>
      <c r="AN198" s="231"/>
      <c r="AO198" s="231"/>
      <c r="AP198" s="202"/>
      <c r="AQ198" s="202"/>
      <c r="AR198" s="231"/>
      <c r="AS198" s="598"/>
      <c r="AT198" s="392"/>
      <c r="AU198" s="392"/>
      <c r="AV198" s="121"/>
      <c r="AW198" s="598"/>
      <c r="AX198" s="231"/>
      <c r="AY198" s="598"/>
      <c r="AZ198" s="92"/>
      <c r="BA198" s="410"/>
      <c r="BB198" s="410"/>
      <c r="BC198" s="410"/>
      <c r="BD198" s="410"/>
      <c r="BE198" s="410"/>
      <c r="BF198" s="410"/>
      <c r="BG198" s="205"/>
      <c r="BH198" s="410"/>
      <c r="BI198" s="205"/>
      <c r="BJ198" s="410"/>
      <c r="BK198" s="410"/>
      <c r="BL198" s="205"/>
      <c r="BM198" s="205"/>
      <c r="BN198" s="410"/>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9"/>
      <c r="CO198" s="239"/>
      <c r="CP198" s="600"/>
      <c r="CQ198" s="239"/>
      <c r="CR198" s="239"/>
      <c r="CS198" s="101"/>
      <c r="CT198" s="280"/>
      <c r="CU198" s="280"/>
      <c r="CV198" s="280"/>
      <c r="CW198" s="280"/>
      <c r="CX198" s="280"/>
      <c r="CY198" s="280"/>
      <c r="CZ198" s="280"/>
      <c r="DA198" s="280"/>
      <c r="DB198" s="240"/>
      <c r="DC198" s="240"/>
      <c r="DD198" s="240"/>
      <c r="DE198" s="248"/>
      <c r="DF198" s="248"/>
      <c r="DG198" s="222"/>
      <c r="DH198" s="601"/>
      <c r="DI198" s="242"/>
      <c r="DJ198" s="222"/>
      <c r="DK198" s="222"/>
      <c r="DL198" s="222"/>
      <c r="DM198" s="242"/>
      <c r="DN198" s="242"/>
      <c r="DO198" s="242"/>
      <c r="DP198" s="222"/>
      <c r="DQ198" s="222"/>
      <c r="DR198" s="242"/>
      <c r="DS198" s="222"/>
      <c r="DT198" s="242"/>
      <c r="DU198" s="601"/>
      <c r="DV198" s="242"/>
      <c r="DW198" s="601"/>
      <c r="DX198" s="242"/>
      <c r="DY198" s="222"/>
      <c r="DZ198" s="242"/>
      <c r="EA198" s="242"/>
      <c r="EB198" s="282"/>
    </row>
    <row r="199" ht="15.75" customHeight="1">
      <c r="A199" s="602"/>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3"/>
      <c r="B200" s="104" t="s">
        <v>1441</v>
      </c>
      <c r="C200" s="105" t="s">
        <v>1441</v>
      </c>
      <c r="D200" s="106" t="s">
        <v>1441</v>
      </c>
      <c r="E200" s="107" t="s">
        <v>1441</v>
      </c>
      <c r="F200" s="108" t="s">
        <v>1441</v>
      </c>
      <c r="G200" s="104" t="s">
        <v>1441</v>
      </c>
      <c r="H200" s="594"/>
      <c r="I200" s="595"/>
      <c r="J200" s="594"/>
      <c r="K200" s="594"/>
      <c r="L200" s="594"/>
      <c r="M200" s="594"/>
      <c r="N200" s="594"/>
      <c r="O200" s="594"/>
      <c r="P200" s="594"/>
      <c r="Q200" s="228"/>
      <c r="R200" s="228"/>
      <c r="S200" s="228"/>
      <c r="T200" s="228"/>
      <c r="U200" s="228"/>
      <c r="V200" s="596"/>
      <c r="W200" s="92"/>
      <c r="X200" s="117"/>
      <c r="Y200" s="117"/>
      <c r="Z200" s="117"/>
      <c r="AA200" s="327"/>
      <c r="AB200" s="117"/>
      <c r="AC200" s="117"/>
      <c r="AD200" s="597"/>
      <c r="AE200" s="117"/>
      <c r="AF200" s="117"/>
      <c r="AG200" s="230"/>
      <c r="AH200" s="230"/>
      <c r="AI200" s="117"/>
      <c r="AJ200" s="597"/>
      <c r="AK200" s="92"/>
      <c r="AL200" s="121"/>
      <c r="AM200" s="392"/>
      <c r="AN200" s="231"/>
      <c r="AO200" s="231"/>
      <c r="AP200" s="202"/>
      <c r="AQ200" s="202"/>
      <c r="AR200" s="231"/>
      <c r="AS200" s="598"/>
      <c r="AT200" s="392"/>
      <c r="AU200" s="392"/>
      <c r="AV200" s="121"/>
      <c r="AW200" s="598"/>
      <c r="AX200" s="231"/>
      <c r="AY200" s="598"/>
      <c r="AZ200" s="92"/>
      <c r="BA200" s="410"/>
      <c r="BB200" s="410"/>
      <c r="BC200" s="410"/>
      <c r="BD200" s="410"/>
      <c r="BE200" s="410"/>
      <c r="BF200" s="410"/>
      <c r="BG200" s="205"/>
      <c r="BH200" s="410"/>
      <c r="BI200" s="205"/>
      <c r="BJ200" s="410"/>
      <c r="BK200" s="410"/>
      <c r="BL200" s="205"/>
      <c r="BM200" s="205"/>
      <c r="BN200" s="410"/>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9"/>
      <c r="CO200" s="239"/>
      <c r="CP200" s="600"/>
      <c r="CQ200" s="239"/>
      <c r="CR200" s="239"/>
      <c r="CS200" s="101"/>
      <c r="CT200" s="280"/>
      <c r="CU200" s="280"/>
      <c r="CV200" s="280"/>
      <c r="CW200" s="280"/>
      <c r="CX200" s="280"/>
      <c r="CY200" s="280"/>
      <c r="CZ200" s="280"/>
      <c r="DA200" s="280"/>
      <c r="DB200" s="240"/>
      <c r="DC200" s="240"/>
      <c r="DD200" s="240"/>
      <c r="DE200" s="248"/>
      <c r="DF200" s="248"/>
      <c r="DG200" s="222"/>
      <c r="DH200" s="601"/>
      <c r="DI200" s="242"/>
      <c r="DJ200" s="222"/>
      <c r="DK200" s="222"/>
      <c r="DL200" s="222"/>
      <c r="DM200" s="242"/>
      <c r="DN200" s="242"/>
      <c r="DO200" s="242"/>
      <c r="DP200" s="222"/>
      <c r="DQ200" s="222"/>
      <c r="DR200" s="242"/>
      <c r="DS200" s="222"/>
      <c r="DT200" s="242"/>
      <c r="DU200" s="601"/>
      <c r="DV200" s="242"/>
      <c r="DW200" s="601"/>
      <c r="DX200" s="242"/>
      <c r="DY200" s="222"/>
      <c r="DZ200" s="242"/>
      <c r="EA200" s="242"/>
      <c r="EB200" s="282"/>
    </row>
    <row r="201" ht="15.75" customHeight="1">
      <c r="A201" s="602"/>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3"/>
      <c r="B202" s="104" t="s">
        <v>1441</v>
      </c>
      <c r="C202" s="105" t="s">
        <v>1441</v>
      </c>
      <c r="D202" s="106" t="s">
        <v>1441</v>
      </c>
      <c r="E202" s="107" t="s">
        <v>1441</v>
      </c>
      <c r="F202" s="108" t="s">
        <v>1441</v>
      </c>
      <c r="G202" s="104" t="s">
        <v>1441</v>
      </c>
      <c r="H202" s="594"/>
      <c r="I202" s="595"/>
      <c r="J202" s="594"/>
      <c r="K202" s="594"/>
      <c r="L202" s="594"/>
      <c r="M202" s="594"/>
      <c r="N202" s="594"/>
      <c r="O202" s="594"/>
      <c r="P202" s="594"/>
      <c r="Q202" s="228"/>
      <c r="R202" s="228"/>
      <c r="S202" s="228"/>
      <c r="T202" s="228"/>
      <c r="U202" s="228"/>
      <c r="V202" s="596"/>
      <c r="W202" s="92"/>
      <c r="X202" s="117"/>
      <c r="Y202" s="117"/>
      <c r="Z202" s="117"/>
      <c r="AA202" s="327"/>
      <c r="AB202" s="117"/>
      <c r="AC202" s="117"/>
      <c r="AD202" s="597"/>
      <c r="AE202" s="117"/>
      <c r="AF202" s="117"/>
      <c r="AG202" s="230"/>
      <c r="AH202" s="230"/>
      <c r="AI202" s="117"/>
      <c r="AJ202" s="597"/>
      <c r="AK202" s="92"/>
      <c r="AL202" s="121"/>
      <c r="AM202" s="392"/>
      <c r="AN202" s="231"/>
      <c r="AO202" s="231"/>
      <c r="AP202" s="202"/>
      <c r="AQ202" s="202"/>
      <c r="AR202" s="231"/>
      <c r="AS202" s="598"/>
      <c r="AT202" s="392"/>
      <c r="AU202" s="392"/>
      <c r="AV202" s="121"/>
      <c r="AW202" s="598"/>
      <c r="AX202" s="231"/>
      <c r="AY202" s="598"/>
      <c r="AZ202" s="92"/>
      <c r="BA202" s="410"/>
      <c r="BB202" s="410"/>
      <c r="BC202" s="410"/>
      <c r="BD202" s="410"/>
      <c r="BE202" s="410"/>
      <c r="BF202" s="410"/>
      <c r="BG202" s="205"/>
      <c r="BH202" s="410"/>
      <c r="BI202" s="205"/>
      <c r="BJ202" s="410"/>
      <c r="BK202" s="410"/>
      <c r="BL202" s="205"/>
      <c r="BM202" s="205"/>
      <c r="BN202" s="410"/>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9"/>
      <c r="CO202" s="239"/>
      <c r="CP202" s="600"/>
      <c r="CQ202" s="239"/>
      <c r="CR202" s="239"/>
      <c r="CS202" s="101"/>
      <c r="CT202" s="280"/>
      <c r="CU202" s="280"/>
      <c r="CV202" s="280"/>
      <c r="CW202" s="280"/>
      <c r="CX202" s="280"/>
      <c r="CY202" s="280"/>
      <c r="CZ202" s="280"/>
      <c r="DA202" s="280"/>
      <c r="DB202" s="240"/>
      <c r="DC202" s="240"/>
      <c r="DD202" s="240"/>
      <c r="DE202" s="248"/>
      <c r="DF202" s="248"/>
      <c r="DG202" s="222"/>
      <c r="DH202" s="601"/>
      <c r="DI202" s="242"/>
      <c r="DJ202" s="222"/>
      <c r="DK202" s="222"/>
      <c r="DL202" s="222"/>
      <c r="DM202" s="242"/>
      <c r="DN202" s="242"/>
      <c r="DO202" s="242"/>
      <c r="DP202" s="222"/>
      <c r="DQ202" s="222"/>
      <c r="DR202" s="242"/>
      <c r="DS202" s="222"/>
      <c r="DT202" s="242"/>
      <c r="DU202" s="601"/>
      <c r="DV202" s="242"/>
      <c r="DW202" s="601"/>
      <c r="DX202" s="242"/>
      <c r="DY202" s="222"/>
      <c r="DZ202" s="242"/>
      <c r="EA202" s="242"/>
      <c r="EB202" s="282"/>
    </row>
    <row r="203" ht="15.75" customHeight="1">
      <c r="A203" s="602"/>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3"/>
      <c r="B204" s="104" t="s">
        <v>1441</v>
      </c>
      <c r="C204" s="105" t="s">
        <v>1441</v>
      </c>
      <c r="D204" s="106" t="s">
        <v>1441</v>
      </c>
      <c r="E204" s="107" t="s">
        <v>1441</v>
      </c>
      <c r="F204" s="108" t="s">
        <v>1441</v>
      </c>
      <c r="G204" s="104" t="s">
        <v>1441</v>
      </c>
      <c r="H204" s="594"/>
      <c r="I204" s="595"/>
      <c r="J204" s="594"/>
      <c r="K204" s="594"/>
      <c r="L204" s="594"/>
      <c r="M204" s="594"/>
      <c r="N204" s="594"/>
      <c r="O204" s="594"/>
      <c r="P204" s="594"/>
      <c r="Q204" s="228"/>
      <c r="R204" s="228"/>
      <c r="S204" s="228"/>
      <c r="T204" s="228"/>
      <c r="U204" s="228"/>
      <c r="V204" s="596"/>
      <c r="W204" s="92"/>
      <c r="X204" s="117"/>
      <c r="Y204" s="117"/>
      <c r="Z204" s="117"/>
      <c r="AA204" s="327"/>
      <c r="AB204" s="117"/>
      <c r="AC204" s="117"/>
      <c r="AD204" s="597"/>
      <c r="AE204" s="117"/>
      <c r="AF204" s="117"/>
      <c r="AG204" s="230"/>
      <c r="AH204" s="230"/>
      <c r="AI204" s="117"/>
      <c r="AJ204" s="597"/>
      <c r="AK204" s="92"/>
      <c r="AL204" s="121"/>
      <c r="AM204" s="392"/>
      <c r="AN204" s="231"/>
      <c r="AO204" s="231"/>
      <c r="AP204" s="202"/>
      <c r="AQ204" s="202"/>
      <c r="AR204" s="231"/>
      <c r="AS204" s="598"/>
      <c r="AT204" s="392"/>
      <c r="AU204" s="392"/>
      <c r="AV204" s="121"/>
      <c r="AW204" s="598"/>
      <c r="AX204" s="231"/>
      <c r="AY204" s="598"/>
      <c r="AZ204" s="92"/>
      <c r="BA204" s="410"/>
      <c r="BB204" s="410"/>
      <c r="BC204" s="410"/>
      <c r="BD204" s="410"/>
      <c r="BE204" s="410"/>
      <c r="BF204" s="410"/>
      <c r="BG204" s="205"/>
      <c r="BH204" s="410"/>
      <c r="BI204" s="205"/>
      <c r="BJ204" s="410"/>
      <c r="BK204" s="410"/>
      <c r="BL204" s="205"/>
      <c r="BM204" s="205"/>
      <c r="BN204" s="410"/>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9"/>
      <c r="CO204" s="239"/>
      <c r="CP204" s="600"/>
      <c r="CQ204" s="239"/>
      <c r="CR204" s="239"/>
      <c r="CS204" s="101"/>
      <c r="CT204" s="280"/>
      <c r="CU204" s="280"/>
      <c r="CV204" s="280"/>
      <c r="CW204" s="280"/>
      <c r="CX204" s="280"/>
      <c r="CY204" s="280"/>
      <c r="CZ204" s="280"/>
      <c r="DA204" s="280"/>
      <c r="DB204" s="240"/>
      <c r="DC204" s="240"/>
      <c r="DD204" s="240"/>
      <c r="DE204" s="248"/>
      <c r="DF204" s="248"/>
      <c r="DG204" s="222"/>
      <c r="DH204" s="601"/>
      <c r="DI204" s="242"/>
      <c r="DJ204" s="222"/>
      <c r="DK204" s="222"/>
      <c r="DL204" s="222"/>
      <c r="DM204" s="242"/>
      <c r="DN204" s="242"/>
      <c r="DO204" s="242"/>
      <c r="DP204" s="222"/>
      <c r="DQ204" s="222"/>
      <c r="DR204" s="242"/>
      <c r="DS204" s="222"/>
      <c r="DT204" s="242"/>
      <c r="DU204" s="601"/>
      <c r="DV204" s="242"/>
      <c r="DW204" s="601"/>
      <c r="DX204" s="242"/>
      <c r="DY204" s="222"/>
      <c r="DZ204" s="242"/>
      <c r="EA204" s="242"/>
      <c r="EB204" s="282"/>
    </row>
    <row r="205" ht="15.75" customHeight="1">
      <c r="A205" s="602"/>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3"/>
      <c r="B206" s="104" t="s">
        <v>1441</v>
      </c>
      <c r="C206" s="105" t="s">
        <v>1441</v>
      </c>
      <c r="D206" s="106" t="s">
        <v>1441</v>
      </c>
      <c r="E206" s="107" t="s">
        <v>1441</v>
      </c>
      <c r="F206" s="108" t="s">
        <v>1441</v>
      </c>
      <c r="G206" s="104" t="s">
        <v>1441</v>
      </c>
      <c r="H206" s="594"/>
      <c r="I206" s="595"/>
      <c r="J206" s="594"/>
      <c r="K206" s="594"/>
      <c r="L206" s="594"/>
      <c r="M206" s="594"/>
      <c r="N206" s="594"/>
      <c r="O206" s="594"/>
      <c r="P206" s="594"/>
      <c r="Q206" s="228"/>
      <c r="R206" s="228"/>
      <c r="S206" s="228"/>
      <c r="T206" s="228"/>
      <c r="U206" s="228"/>
      <c r="V206" s="596"/>
      <c r="W206" s="92"/>
      <c r="X206" s="117"/>
      <c r="Y206" s="117"/>
      <c r="Z206" s="117"/>
      <c r="AA206" s="327"/>
      <c r="AB206" s="117"/>
      <c r="AC206" s="117"/>
      <c r="AD206" s="597"/>
      <c r="AE206" s="117"/>
      <c r="AF206" s="117"/>
      <c r="AG206" s="230"/>
      <c r="AH206" s="230"/>
      <c r="AI206" s="117"/>
      <c r="AJ206" s="597"/>
      <c r="AK206" s="92"/>
      <c r="AL206" s="121"/>
      <c r="AM206" s="392"/>
      <c r="AN206" s="231"/>
      <c r="AO206" s="231"/>
      <c r="AP206" s="202"/>
      <c r="AQ206" s="202"/>
      <c r="AR206" s="231"/>
      <c r="AS206" s="598"/>
      <c r="AT206" s="392"/>
      <c r="AU206" s="392"/>
      <c r="AV206" s="121"/>
      <c r="AW206" s="598"/>
      <c r="AX206" s="231"/>
      <c r="AY206" s="598"/>
      <c r="AZ206" s="92"/>
      <c r="BA206" s="410"/>
      <c r="BB206" s="410"/>
      <c r="BC206" s="410"/>
      <c r="BD206" s="410"/>
      <c r="BE206" s="410"/>
      <c r="BF206" s="410"/>
      <c r="BG206" s="205"/>
      <c r="BH206" s="410"/>
      <c r="BI206" s="205"/>
      <c r="BJ206" s="410"/>
      <c r="BK206" s="410"/>
      <c r="BL206" s="205"/>
      <c r="BM206" s="205"/>
      <c r="BN206" s="410"/>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9"/>
      <c r="CO206" s="239"/>
      <c r="CP206" s="600"/>
      <c r="CQ206" s="239"/>
      <c r="CR206" s="239"/>
      <c r="CS206" s="101"/>
      <c r="CT206" s="280"/>
      <c r="CU206" s="280"/>
      <c r="CV206" s="280"/>
      <c r="CW206" s="280"/>
      <c r="CX206" s="280"/>
      <c r="CY206" s="280"/>
      <c r="CZ206" s="280"/>
      <c r="DA206" s="280"/>
      <c r="DB206" s="240"/>
      <c r="DC206" s="240"/>
      <c r="DD206" s="240"/>
      <c r="DE206" s="248"/>
      <c r="DF206" s="248"/>
      <c r="DG206" s="222"/>
      <c r="DH206" s="601"/>
      <c r="DI206" s="242"/>
      <c r="DJ206" s="222"/>
      <c r="DK206" s="222"/>
      <c r="DL206" s="222"/>
      <c r="DM206" s="242"/>
      <c r="DN206" s="242"/>
      <c r="DO206" s="242"/>
      <c r="DP206" s="222"/>
      <c r="DQ206" s="222"/>
      <c r="DR206" s="242"/>
      <c r="DS206" s="222"/>
      <c r="DT206" s="242"/>
      <c r="DU206" s="601"/>
      <c r="DV206" s="242"/>
      <c r="DW206" s="601"/>
      <c r="DX206" s="242"/>
      <c r="DY206" s="222"/>
      <c r="DZ206" s="242"/>
      <c r="EA206" s="242"/>
      <c r="EB206" s="282"/>
    </row>
    <row r="207" ht="15.75" customHeight="1">
      <c r="A207" s="602"/>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3"/>
      <c r="B208" s="104" t="s">
        <v>1441</v>
      </c>
      <c r="C208" s="105" t="s">
        <v>1441</v>
      </c>
      <c r="D208" s="106" t="s">
        <v>1441</v>
      </c>
      <c r="E208" s="107" t="s">
        <v>1441</v>
      </c>
      <c r="F208" s="108" t="s">
        <v>1441</v>
      </c>
      <c r="G208" s="104" t="s">
        <v>1441</v>
      </c>
      <c r="H208" s="594"/>
      <c r="I208" s="595"/>
      <c r="J208" s="594"/>
      <c r="K208" s="594"/>
      <c r="L208" s="594"/>
      <c r="M208" s="594"/>
      <c r="N208" s="594"/>
      <c r="O208" s="594"/>
      <c r="P208" s="594"/>
      <c r="Q208" s="228"/>
      <c r="R208" s="228"/>
      <c r="S208" s="228"/>
      <c r="T208" s="228"/>
      <c r="U208" s="228"/>
      <c r="V208" s="596"/>
      <c r="W208" s="92"/>
      <c r="X208" s="117"/>
      <c r="Y208" s="117"/>
      <c r="Z208" s="117"/>
      <c r="AA208" s="327"/>
      <c r="AB208" s="117"/>
      <c r="AC208" s="117"/>
      <c r="AD208" s="597"/>
      <c r="AE208" s="117"/>
      <c r="AF208" s="117"/>
      <c r="AG208" s="230"/>
      <c r="AH208" s="230"/>
      <c r="AI208" s="117"/>
      <c r="AJ208" s="597"/>
      <c r="AK208" s="92"/>
      <c r="AL208" s="121"/>
      <c r="AM208" s="392"/>
      <c r="AN208" s="231"/>
      <c r="AO208" s="231"/>
      <c r="AP208" s="202"/>
      <c r="AQ208" s="202"/>
      <c r="AR208" s="231"/>
      <c r="AS208" s="598"/>
      <c r="AT208" s="392"/>
      <c r="AU208" s="392"/>
      <c r="AV208" s="121"/>
      <c r="AW208" s="598"/>
      <c r="AX208" s="231"/>
      <c r="AY208" s="598"/>
      <c r="AZ208" s="92"/>
      <c r="BA208" s="410"/>
      <c r="BB208" s="410"/>
      <c r="BC208" s="410"/>
      <c r="BD208" s="410"/>
      <c r="BE208" s="410"/>
      <c r="BF208" s="410"/>
      <c r="BG208" s="205"/>
      <c r="BH208" s="410"/>
      <c r="BI208" s="205"/>
      <c r="BJ208" s="410"/>
      <c r="BK208" s="410"/>
      <c r="BL208" s="205"/>
      <c r="BM208" s="205"/>
      <c r="BN208" s="410"/>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9"/>
      <c r="CO208" s="239"/>
      <c r="CP208" s="600"/>
      <c r="CQ208" s="239"/>
      <c r="CR208" s="239"/>
      <c r="CS208" s="101"/>
      <c r="CT208" s="280"/>
      <c r="CU208" s="280"/>
      <c r="CV208" s="280"/>
      <c r="CW208" s="280"/>
      <c r="CX208" s="280"/>
      <c r="CY208" s="280"/>
      <c r="CZ208" s="280"/>
      <c r="DA208" s="280"/>
      <c r="DB208" s="240"/>
      <c r="DC208" s="240"/>
      <c r="DD208" s="240"/>
      <c r="DE208" s="248"/>
      <c r="DF208" s="248"/>
      <c r="DG208" s="222"/>
      <c r="DH208" s="601"/>
      <c r="DI208" s="242"/>
      <c r="DJ208" s="222"/>
      <c r="DK208" s="222"/>
      <c r="DL208" s="222"/>
      <c r="DM208" s="242"/>
      <c r="DN208" s="242"/>
      <c r="DO208" s="242"/>
      <c r="DP208" s="222"/>
      <c r="DQ208" s="222"/>
      <c r="DR208" s="242"/>
      <c r="DS208" s="222"/>
      <c r="DT208" s="242"/>
      <c r="DU208" s="601"/>
      <c r="DV208" s="242"/>
      <c r="DW208" s="601"/>
      <c r="DX208" s="242"/>
      <c r="DY208" s="222"/>
      <c r="DZ208" s="242"/>
      <c r="EA208" s="242"/>
      <c r="EB208" s="282"/>
    </row>
    <row r="209" ht="15.75" customHeight="1">
      <c r="A209" s="602"/>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3"/>
      <c r="B210" s="104" t="s">
        <v>1441</v>
      </c>
      <c r="C210" s="105" t="s">
        <v>1441</v>
      </c>
      <c r="D210" s="106" t="s">
        <v>1441</v>
      </c>
      <c r="E210" s="107" t="s">
        <v>1441</v>
      </c>
      <c r="F210" s="108" t="s">
        <v>1441</v>
      </c>
      <c r="G210" s="104" t="s">
        <v>1441</v>
      </c>
      <c r="H210" s="594"/>
      <c r="I210" s="595"/>
      <c r="J210" s="594"/>
      <c r="K210" s="594"/>
      <c r="L210" s="594"/>
      <c r="M210" s="594"/>
      <c r="N210" s="594"/>
      <c r="O210" s="594"/>
      <c r="P210" s="594"/>
      <c r="Q210" s="228"/>
      <c r="R210" s="228"/>
      <c r="S210" s="228"/>
      <c r="T210" s="228"/>
      <c r="U210" s="228"/>
      <c r="V210" s="596"/>
      <c r="W210" s="92"/>
      <c r="X210" s="117"/>
      <c r="Y210" s="117"/>
      <c r="Z210" s="117"/>
      <c r="AA210" s="327"/>
      <c r="AB210" s="117"/>
      <c r="AC210" s="117"/>
      <c r="AD210" s="597"/>
      <c r="AE210" s="117"/>
      <c r="AF210" s="117"/>
      <c r="AG210" s="230"/>
      <c r="AH210" s="230"/>
      <c r="AI210" s="117"/>
      <c r="AJ210" s="597"/>
      <c r="AK210" s="92"/>
      <c r="AL210" s="121"/>
      <c r="AM210" s="392"/>
      <c r="AN210" s="231"/>
      <c r="AO210" s="231"/>
      <c r="AP210" s="202"/>
      <c r="AQ210" s="202"/>
      <c r="AR210" s="231"/>
      <c r="AS210" s="598"/>
      <c r="AT210" s="392"/>
      <c r="AU210" s="392"/>
      <c r="AV210" s="121"/>
      <c r="AW210" s="598"/>
      <c r="AX210" s="231"/>
      <c r="AY210" s="598"/>
      <c r="AZ210" s="92"/>
      <c r="BA210" s="410"/>
      <c r="BB210" s="410"/>
      <c r="BC210" s="410"/>
      <c r="BD210" s="410"/>
      <c r="BE210" s="410"/>
      <c r="BF210" s="410"/>
      <c r="BG210" s="205"/>
      <c r="BH210" s="410"/>
      <c r="BI210" s="205"/>
      <c r="BJ210" s="410"/>
      <c r="BK210" s="410"/>
      <c r="BL210" s="205"/>
      <c r="BM210" s="205"/>
      <c r="BN210" s="410"/>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9"/>
      <c r="CO210" s="239"/>
      <c r="CP210" s="600"/>
      <c r="CQ210" s="239"/>
      <c r="CR210" s="239"/>
      <c r="CS210" s="101"/>
      <c r="CT210" s="280"/>
      <c r="CU210" s="280"/>
      <c r="CV210" s="280"/>
      <c r="CW210" s="280"/>
      <c r="CX210" s="280"/>
      <c r="CY210" s="280"/>
      <c r="CZ210" s="280"/>
      <c r="DA210" s="280"/>
      <c r="DB210" s="240"/>
      <c r="DC210" s="240"/>
      <c r="DD210" s="240"/>
      <c r="DE210" s="248"/>
      <c r="DF210" s="248"/>
      <c r="DG210" s="222"/>
      <c r="DH210" s="601"/>
      <c r="DI210" s="242"/>
      <c r="DJ210" s="222"/>
      <c r="DK210" s="222"/>
      <c r="DL210" s="222"/>
      <c r="DM210" s="242"/>
      <c r="DN210" s="242"/>
      <c r="DO210" s="242"/>
      <c r="DP210" s="222"/>
      <c r="DQ210" s="222"/>
      <c r="DR210" s="242"/>
      <c r="DS210" s="222"/>
      <c r="DT210" s="242"/>
      <c r="DU210" s="601"/>
      <c r="DV210" s="242"/>
      <c r="DW210" s="601"/>
      <c r="DX210" s="242"/>
      <c r="DY210" s="222"/>
      <c r="DZ210" s="242"/>
      <c r="EA210" s="242"/>
      <c r="EB210" s="282"/>
    </row>
    <row r="211" ht="15.75" customHeight="1">
      <c r="A211" s="602"/>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3"/>
      <c r="B212" s="104" t="s">
        <v>1441</v>
      </c>
      <c r="C212" s="105" t="s">
        <v>1441</v>
      </c>
      <c r="D212" s="106" t="s">
        <v>1441</v>
      </c>
      <c r="E212" s="107" t="s">
        <v>1441</v>
      </c>
      <c r="F212" s="108" t="s">
        <v>1441</v>
      </c>
      <c r="G212" s="104" t="s">
        <v>1441</v>
      </c>
      <c r="H212" s="594"/>
      <c r="I212" s="595"/>
      <c r="J212" s="594"/>
      <c r="K212" s="594"/>
      <c r="L212" s="594"/>
      <c r="M212" s="594"/>
      <c r="N212" s="594"/>
      <c r="O212" s="594"/>
      <c r="P212" s="594"/>
      <c r="Q212" s="228"/>
      <c r="R212" s="228"/>
      <c r="S212" s="228"/>
      <c r="T212" s="228"/>
      <c r="U212" s="228"/>
      <c r="V212" s="596"/>
      <c r="W212" s="92"/>
      <c r="X212" s="117"/>
      <c r="Y212" s="117"/>
      <c r="Z212" s="117"/>
      <c r="AA212" s="327"/>
      <c r="AB212" s="117"/>
      <c r="AC212" s="117"/>
      <c r="AD212" s="597"/>
      <c r="AE212" s="117"/>
      <c r="AF212" s="117"/>
      <c r="AG212" s="230"/>
      <c r="AH212" s="230"/>
      <c r="AI212" s="117"/>
      <c r="AJ212" s="597"/>
      <c r="AK212" s="92"/>
      <c r="AL212" s="121"/>
      <c r="AM212" s="392"/>
      <c r="AN212" s="231"/>
      <c r="AO212" s="231"/>
      <c r="AP212" s="202"/>
      <c r="AQ212" s="202"/>
      <c r="AR212" s="231"/>
      <c r="AS212" s="598"/>
      <c r="AT212" s="392"/>
      <c r="AU212" s="392"/>
      <c r="AV212" s="121"/>
      <c r="AW212" s="598"/>
      <c r="AX212" s="231"/>
      <c r="AY212" s="598"/>
      <c r="AZ212" s="92"/>
      <c r="BA212" s="410"/>
      <c r="BB212" s="410"/>
      <c r="BC212" s="410"/>
      <c r="BD212" s="410"/>
      <c r="BE212" s="410"/>
      <c r="BF212" s="410"/>
      <c r="BG212" s="205"/>
      <c r="BH212" s="410"/>
      <c r="BI212" s="205"/>
      <c r="BJ212" s="410"/>
      <c r="BK212" s="410"/>
      <c r="BL212" s="205"/>
      <c r="BM212" s="205"/>
      <c r="BN212" s="410"/>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9"/>
      <c r="CO212" s="239"/>
      <c r="CP212" s="600"/>
      <c r="CQ212" s="239"/>
      <c r="CR212" s="239"/>
      <c r="CS212" s="101"/>
      <c r="CT212" s="280"/>
      <c r="CU212" s="280"/>
      <c r="CV212" s="280"/>
      <c r="CW212" s="280"/>
      <c r="CX212" s="280"/>
      <c r="CY212" s="280"/>
      <c r="CZ212" s="280"/>
      <c r="DA212" s="280"/>
      <c r="DB212" s="240"/>
      <c r="DC212" s="240"/>
      <c r="DD212" s="240"/>
      <c r="DE212" s="248"/>
      <c r="DF212" s="248"/>
      <c r="DG212" s="222"/>
      <c r="DH212" s="601"/>
      <c r="DI212" s="242"/>
      <c r="DJ212" s="222"/>
      <c r="DK212" s="222"/>
      <c r="DL212" s="222"/>
      <c r="DM212" s="242"/>
      <c r="DN212" s="242"/>
      <c r="DO212" s="242"/>
      <c r="DP212" s="222"/>
      <c r="DQ212" s="222"/>
      <c r="DR212" s="242"/>
      <c r="DS212" s="222"/>
      <c r="DT212" s="242"/>
      <c r="DU212" s="601"/>
      <c r="DV212" s="242"/>
      <c r="DW212" s="601"/>
      <c r="DX212" s="242"/>
      <c r="DY212" s="222"/>
      <c r="DZ212" s="242"/>
      <c r="EA212" s="242"/>
      <c r="EB212" s="282"/>
    </row>
    <row r="213" ht="15.75" customHeight="1">
      <c r="A213" s="602"/>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3"/>
      <c r="B214" s="104" t="s">
        <v>1441</v>
      </c>
      <c r="C214" s="105" t="s">
        <v>1441</v>
      </c>
      <c r="D214" s="106" t="s">
        <v>1441</v>
      </c>
      <c r="E214" s="107" t="s">
        <v>1441</v>
      </c>
      <c r="F214" s="108" t="s">
        <v>1441</v>
      </c>
      <c r="G214" s="104" t="s">
        <v>1441</v>
      </c>
      <c r="H214" s="594"/>
      <c r="I214" s="595"/>
      <c r="J214" s="594"/>
      <c r="K214" s="594"/>
      <c r="L214" s="594"/>
      <c r="M214" s="594"/>
      <c r="N214" s="594"/>
      <c r="O214" s="594"/>
      <c r="P214" s="594"/>
      <c r="Q214" s="228"/>
      <c r="R214" s="228"/>
      <c r="S214" s="228"/>
      <c r="T214" s="228"/>
      <c r="U214" s="228"/>
      <c r="V214" s="596"/>
      <c r="W214" s="92"/>
      <c r="X214" s="117"/>
      <c r="Y214" s="117"/>
      <c r="Z214" s="117"/>
      <c r="AA214" s="327"/>
      <c r="AB214" s="117"/>
      <c r="AC214" s="117"/>
      <c r="AD214" s="597"/>
      <c r="AE214" s="117"/>
      <c r="AF214" s="117"/>
      <c r="AG214" s="230"/>
      <c r="AH214" s="230"/>
      <c r="AI214" s="117"/>
      <c r="AJ214" s="597"/>
      <c r="AK214" s="92"/>
      <c r="AL214" s="121"/>
      <c r="AM214" s="392"/>
      <c r="AN214" s="231"/>
      <c r="AO214" s="231"/>
      <c r="AP214" s="202"/>
      <c r="AQ214" s="202"/>
      <c r="AR214" s="231"/>
      <c r="AS214" s="598"/>
      <c r="AT214" s="392"/>
      <c r="AU214" s="392"/>
      <c r="AV214" s="121"/>
      <c r="AW214" s="598"/>
      <c r="AX214" s="231"/>
      <c r="AY214" s="598"/>
      <c r="AZ214" s="92"/>
      <c r="BA214" s="410"/>
      <c r="BB214" s="410"/>
      <c r="BC214" s="410"/>
      <c r="BD214" s="410"/>
      <c r="BE214" s="410"/>
      <c r="BF214" s="410"/>
      <c r="BG214" s="205"/>
      <c r="BH214" s="410"/>
      <c r="BI214" s="205"/>
      <c r="BJ214" s="410"/>
      <c r="BK214" s="410"/>
      <c r="BL214" s="205"/>
      <c r="BM214" s="205"/>
      <c r="BN214" s="410"/>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9"/>
      <c r="CO214" s="239"/>
      <c r="CP214" s="600"/>
      <c r="CQ214" s="239"/>
      <c r="CR214" s="239"/>
      <c r="CS214" s="101"/>
      <c r="CT214" s="280"/>
      <c r="CU214" s="280"/>
      <c r="CV214" s="280"/>
      <c r="CW214" s="280"/>
      <c r="CX214" s="280"/>
      <c r="CY214" s="280"/>
      <c r="CZ214" s="280"/>
      <c r="DA214" s="280"/>
      <c r="DB214" s="240"/>
      <c r="DC214" s="240"/>
      <c r="DD214" s="240"/>
      <c r="DE214" s="248"/>
      <c r="DF214" s="248"/>
      <c r="DG214" s="222"/>
      <c r="DH214" s="601"/>
      <c r="DI214" s="242"/>
      <c r="DJ214" s="222"/>
      <c r="DK214" s="222"/>
      <c r="DL214" s="222"/>
      <c r="DM214" s="242"/>
      <c r="DN214" s="242"/>
      <c r="DO214" s="242"/>
      <c r="DP214" s="222"/>
      <c r="DQ214" s="222"/>
      <c r="DR214" s="242"/>
      <c r="DS214" s="222"/>
      <c r="DT214" s="242"/>
      <c r="DU214" s="601"/>
      <c r="DV214" s="242"/>
      <c r="DW214" s="601"/>
      <c r="DX214" s="242"/>
      <c r="DY214" s="222"/>
      <c r="DZ214" s="242"/>
      <c r="EA214" s="242"/>
      <c r="EB214" s="282"/>
    </row>
    <row r="215" ht="15.75" customHeight="1">
      <c r="A215" s="602"/>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3"/>
      <c r="B216" s="104" t="s">
        <v>1441</v>
      </c>
      <c r="C216" s="105" t="s">
        <v>1441</v>
      </c>
      <c r="D216" s="106" t="s">
        <v>1441</v>
      </c>
      <c r="E216" s="107" t="s">
        <v>1441</v>
      </c>
      <c r="F216" s="108" t="s">
        <v>1441</v>
      </c>
      <c r="G216" s="104" t="s">
        <v>1441</v>
      </c>
      <c r="H216" s="594"/>
      <c r="I216" s="595"/>
      <c r="J216" s="594"/>
      <c r="K216" s="594"/>
      <c r="L216" s="594"/>
      <c r="M216" s="594"/>
      <c r="N216" s="594"/>
      <c r="O216" s="594"/>
      <c r="P216" s="594"/>
      <c r="Q216" s="228"/>
      <c r="R216" s="228"/>
      <c r="S216" s="228"/>
      <c r="T216" s="228"/>
      <c r="U216" s="228"/>
      <c r="V216" s="596"/>
      <c r="W216" s="92"/>
      <c r="X216" s="117"/>
      <c r="Y216" s="117"/>
      <c r="Z216" s="117"/>
      <c r="AA216" s="327"/>
      <c r="AB216" s="117"/>
      <c r="AC216" s="117"/>
      <c r="AD216" s="597"/>
      <c r="AE216" s="117"/>
      <c r="AF216" s="117"/>
      <c r="AG216" s="230"/>
      <c r="AH216" s="230"/>
      <c r="AI216" s="117"/>
      <c r="AJ216" s="597"/>
      <c r="AK216" s="92"/>
      <c r="AL216" s="121"/>
      <c r="AM216" s="392"/>
      <c r="AN216" s="231"/>
      <c r="AO216" s="231"/>
      <c r="AP216" s="202"/>
      <c r="AQ216" s="202"/>
      <c r="AR216" s="231"/>
      <c r="AS216" s="598"/>
      <c r="AT216" s="392"/>
      <c r="AU216" s="392"/>
      <c r="AV216" s="121"/>
      <c r="AW216" s="598"/>
      <c r="AX216" s="231"/>
      <c r="AY216" s="598"/>
      <c r="AZ216" s="92"/>
      <c r="BA216" s="410"/>
      <c r="BB216" s="410"/>
      <c r="BC216" s="410"/>
      <c r="BD216" s="410"/>
      <c r="BE216" s="410"/>
      <c r="BF216" s="410"/>
      <c r="BG216" s="205"/>
      <c r="BH216" s="410"/>
      <c r="BI216" s="205"/>
      <c r="BJ216" s="410"/>
      <c r="BK216" s="410"/>
      <c r="BL216" s="205"/>
      <c r="BM216" s="205"/>
      <c r="BN216" s="410"/>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9"/>
      <c r="CO216" s="239"/>
      <c r="CP216" s="600"/>
      <c r="CQ216" s="239"/>
      <c r="CR216" s="239"/>
      <c r="CS216" s="101"/>
      <c r="CT216" s="280"/>
      <c r="CU216" s="280"/>
      <c r="CV216" s="280"/>
      <c r="CW216" s="280"/>
      <c r="CX216" s="280"/>
      <c r="CY216" s="280"/>
      <c r="CZ216" s="280"/>
      <c r="DA216" s="280"/>
      <c r="DB216" s="240"/>
      <c r="DC216" s="240"/>
      <c r="DD216" s="240"/>
      <c r="DE216" s="248"/>
      <c r="DF216" s="248"/>
      <c r="DG216" s="222"/>
      <c r="DH216" s="601"/>
      <c r="DI216" s="242"/>
      <c r="DJ216" s="222"/>
      <c r="DK216" s="222"/>
      <c r="DL216" s="222"/>
      <c r="DM216" s="242"/>
      <c r="DN216" s="242"/>
      <c r="DO216" s="242"/>
      <c r="DP216" s="222"/>
      <c r="DQ216" s="222"/>
      <c r="DR216" s="242"/>
      <c r="DS216" s="222"/>
      <c r="DT216" s="242"/>
      <c r="DU216" s="601"/>
      <c r="DV216" s="242"/>
      <c r="DW216" s="601"/>
      <c r="DX216" s="242"/>
      <c r="DY216" s="222"/>
      <c r="DZ216" s="242"/>
      <c r="EA216" s="242"/>
      <c r="EB216" s="282"/>
    </row>
    <row r="217" ht="15.75" customHeight="1">
      <c r="A217" s="602"/>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3"/>
      <c r="B218" s="104" t="s">
        <v>1441</v>
      </c>
      <c r="C218" s="105" t="s">
        <v>1441</v>
      </c>
      <c r="D218" s="106" t="s">
        <v>1441</v>
      </c>
      <c r="E218" s="107" t="s">
        <v>1441</v>
      </c>
      <c r="F218" s="108" t="s">
        <v>1441</v>
      </c>
      <c r="G218" s="104" t="s">
        <v>1441</v>
      </c>
      <c r="H218" s="594"/>
      <c r="I218" s="595"/>
      <c r="J218" s="594"/>
      <c r="K218" s="594"/>
      <c r="L218" s="594"/>
      <c r="M218" s="594"/>
      <c r="N218" s="594"/>
      <c r="O218" s="594"/>
      <c r="P218" s="594"/>
      <c r="Q218" s="228"/>
      <c r="R218" s="228"/>
      <c r="S218" s="228"/>
      <c r="T218" s="228"/>
      <c r="U218" s="228"/>
      <c r="V218" s="596"/>
      <c r="W218" s="92"/>
      <c r="X218" s="117"/>
      <c r="Y218" s="117"/>
      <c r="Z218" s="117"/>
      <c r="AA218" s="327"/>
      <c r="AB218" s="117"/>
      <c r="AC218" s="117"/>
      <c r="AD218" s="597"/>
      <c r="AE218" s="117"/>
      <c r="AF218" s="117"/>
      <c r="AG218" s="230"/>
      <c r="AH218" s="230"/>
      <c r="AI218" s="117"/>
      <c r="AJ218" s="597"/>
      <c r="AK218" s="92"/>
      <c r="AL218" s="121"/>
      <c r="AM218" s="392"/>
      <c r="AN218" s="231"/>
      <c r="AO218" s="231"/>
      <c r="AP218" s="202"/>
      <c r="AQ218" s="202"/>
      <c r="AR218" s="231"/>
      <c r="AS218" s="598"/>
      <c r="AT218" s="392"/>
      <c r="AU218" s="392"/>
      <c r="AV218" s="121"/>
      <c r="AW218" s="598"/>
      <c r="AX218" s="231"/>
      <c r="AY218" s="598"/>
      <c r="AZ218" s="92"/>
      <c r="BA218" s="410"/>
      <c r="BB218" s="410"/>
      <c r="BC218" s="410"/>
      <c r="BD218" s="410"/>
      <c r="BE218" s="410"/>
      <c r="BF218" s="410"/>
      <c r="BG218" s="205"/>
      <c r="BH218" s="410"/>
      <c r="BI218" s="205"/>
      <c r="BJ218" s="410"/>
      <c r="BK218" s="410"/>
      <c r="BL218" s="205"/>
      <c r="BM218" s="205"/>
      <c r="BN218" s="410"/>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9"/>
      <c r="CO218" s="239"/>
      <c r="CP218" s="600"/>
      <c r="CQ218" s="239"/>
      <c r="CR218" s="239"/>
      <c r="CS218" s="101"/>
      <c r="CT218" s="280"/>
      <c r="CU218" s="280"/>
      <c r="CV218" s="280"/>
      <c r="CW218" s="280"/>
      <c r="CX218" s="280"/>
      <c r="CY218" s="280"/>
      <c r="CZ218" s="280"/>
      <c r="DA218" s="280"/>
      <c r="DB218" s="240"/>
      <c r="DC218" s="240"/>
      <c r="DD218" s="240"/>
      <c r="DE218" s="248"/>
      <c r="DF218" s="248"/>
      <c r="DG218" s="222"/>
      <c r="DH218" s="601"/>
      <c r="DI218" s="242"/>
      <c r="DJ218" s="222"/>
      <c r="DK218" s="222"/>
      <c r="DL218" s="222"/>
      <c r="DM218" s="242"/>
      <c r="DN218" s="242"/>
      <c r="DO218" s="242"/>
      <c r="DP218" s="222"/>
      <c r="DQ218" s="222"/>
      <c r="DR218" s="242"/>
      <c r="DS218" s="222"/>
      <c r="DT218" s="242"/>
      <c r="DU218" s="601"/>
      <c r="DV218" s="242"/>
      <c r="DW218" s="601"/>
      <c r="DX218" s="242"/>
      <c r="DY218" s="222"/>
      <c r="DZ218" s="242"/>
      <c r="EA218" s="242"/>
      <c r="EB218" s="282"/>
    </row>
    <row r="219" ht="15.75" customHeight="1">
      <c r="A219" s="602"/>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3"/>
      <c r="B220" s="104" t="s">
        <v>1441</v>
      </c>
      <c r="C220" s="105" t="s">
        <v>1441</v>
      </c>
      <c r="D220" s="106" t="s">
        <v>1441</v>
      </c>
      <c r="E220" s="107" t="s">
        <v>1441</v>
      </c>
      <c r="F220" s="108" t="s">
        <v>1441</v>
      </c>
      <c r="G220" s="104" t="s">
        <v>1441</v>
      </c>
      <c r="H220" s="594"/>
      <c r="I220" s="595"/>
      <c r="J220" s="594"/>
      <c r="K220" s="594"/>
      <c r="L220" s="594"/>
      <c r="M220" s="594"/>
      <c r="N220" s="594"/>
      <c r="O220" s="594"/>
      <c r="P220" s="594"/>
      <c r="Q220" s="228"/>
      <c r="R220" s="228"/>
      <c r="S220" s="228"/>
      <c r="T220" s="228"/>
      <c r="U220" s="228"/>
      <c r="V220" s="596"/>
      <c r="W220" s="92"/>
      <c r="X220" s="117"/>
      <c r="Y220" s="117"/>
      <c r="Z220" s="117"/>
      <c r="AA220" s="327"/>
      <c r="AB220" s="117"/>
      <c r="AC220" s="117"/>
      <c r="AD220" s="597"/>
      <c r="AE220" s="117"/>
      <c r="AF220" s="117"/>
      <c r="AG220" s="230"/>
      <c r="AH220" s="230"/>
      <c r="AI220" s="117"/>
      <c r="AJ220" s="597"/>
      <c r="AK220" s="92"/>
      <c r="AL220" s="121"/>
      <c r="AM220" s="392"/>
      <c r="AN220" s="231"/>
      <c r="AO220" s="231"/>
      <c r="AP220" s="202"/>
      <c r="AQ220" s="202"/>
      <c r="AR220" s="231"/>
      <c r="AS220" s="598"/>
      <c r="AT220" s="392"/>
      <c r="AU220" s="392"/>
      <c r="AV220" s="121"/>
      <c r="AW220" s="598"/>
      <c r="AX220" s="231"/>
      <c r="AY220" s="598"/>
      <c r="AZ220" s="92"/>
      <c r="BA220" s="410"/>
      <c r="BB220" s="410"/>
      <c r="BC220" s="410"/>
      <c r="BD220" s="410"/>
      <c r="BE220" s="410"/>
      <c r="BF220" s="410"/>
      <c r="BG220" s="205"/>
      <c r="BH220" s="410"/>
      <c r="BI220" s="205"/>
      <c r="BJ220" s="410"/>
      <c r="BK220" s="410"/>
      <c r="BL220" s="205"/>
      <c r="BM220" s="205"/>
      <c r="BN220" s="410"/>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9"/>
      <c r="CO220" s="239"/>
      <c r="CP220" s="600"/>
      <c r="CQ220" s="239"/>
      <c r="CR220" s="239"/>
      <c r="CS220" s="101"/>
      <c r="CT220" s="280"/>
      <c r="CU220" s="280"/>
      <c r="CV220" s="280"/>
      <c r="CW220" s="280"/>
      <c r="CX220" s="280"/>
      <c r="CY220" s="280"/>
      <c r="CZ220" s="280"/>
      <c r="DA220" s="280"/>
      <c r="DB220" s="240"/>
      <c r="DC220" s="240"/>
      <c r="DD220" s="240"/>
      <c r="DE220" s="248"/>
      <c r="DF220" s="248"/>
      <c r="DG220" s="222"/>
      <c r="DH220" s="601"/>
      <c r="DI220" s="242"/>
      <c r="DJ220" s="222"/>
      <c r="DK220" s="222"/>
      <c r="DL220" s="222"/>
      <c r="DM220" s="242"/>
      <c r="DN220" s="242"/>
      <c r="DO220" s="242"/>
      <c r="DP220" s="222"/>
      <c r="DQ220" s="222"/>
      <c r="DR220" s="242"/>
      <c r="DS220" s="222"/>
      <c r="DT220" s="242"/>
      <c r="DU220" s="601"/>
      <c r="DV220" s="242"/>
      <c r="DW220" s="601"/>
      <c r="DX220" s="242"/>
      <c r="DY220" s="222"/>
      <c r="DZ220" s="242"/>
      <c r="EA220" s="242"/>
      <c r="EB220" s="282"/>
    </row>
    <row r="221" ht="15.75" customHeight="1">
      <c r="A221" s="602"/>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3"/>
      <c r="B222" s="104" t="s">
        <v>1441</v>
      </c>
      <c r="C222" s="105" t="s">
        <v>1441</v>
      </c>
      <c r="D222" s="106" t="s">
        <v>1441</v>
      </c>
      <c r="E222" s="107" t="s">
        <v>1441</v>
      </c>
      <c r="F222" s="108" t="s">
        <v>1441</v>
      </c>
      <c r="G222" s="104" t="s">
        <v>1441</v>
      </c>
      <c r="H222" s="594"/>
      <c r="I222" s="595"/>
      <c r="J222" s="594"/>
      <c r="K222" s="594"/>
      <c r="L222" s="594"/>
      <c r="M222" s="594"/>
      <c r="N222" s="594"/>
      <c r="O222" s="594"/>
      <c r="P222" s="594"/>
      <c r="Q222" s="228"/>
      <c r="R222" s="228"/>
      <c r="S222" s="228"/>
      <c r="T222" s="228"/>
      <c r="U222" s="228"/>
      <c r="V222" s="596"/>
      <c r="W222" s="92"/>
      <c r="X222" s="117"/>
      <c r="Y222" s="117"/>
      <c r="Z222" s="117"/>
      <c r="AA222" s="327"/>
      <c r="AB222" s="117"/>
      <c r="AC222" s="117"/>
      <c r="AD222" s="597"/>
      <c r="AE222" s="117"/>
      <c r="AF222" s="117"/>
      <c r="AG222" s="230"/>
      <c r="AH222" s="230"/>
      <c r="AI222" s="117"/>
      <c r="AJ222" s="597"/>
      <c r="AK222" s="92"/>
      <c r="AL222" s="121"/>
      <c r="AM222" s="392"/>
      <c r="AN222" s="231"/>
      <c r="AO222" s="231"/>
      <c r="AP222" s="202"/>
      <c r="AQ222" s="202"/>
      <c r="AR222" s="231"/>
      <c r="AS222" s="598"/>
      <c r="AT222" s="392"/>
      <c r="AU222" s="392"/>
      <c r="AV222" s="121"/>
      <c r="AW222" s="598"/>
      <c r="AX222" s="231"/>
      <c r="AY222" s="598"/>
      <c r="AZ222" s="92"/>
      <c r="BA222" s="410"/>
      <c r="BB222" s="410"/>
      <c r="BC222" s="410"/>
      <c r="BD222" s="410"/>
      <c r="BE222" s="410"/>
      <c r="BF222" s="410"/>
      <c r="BG222" s="205"/>
      <c r="BH222" s="410"/>
      <c r="BI222" s="205"/>
      <c r="BJ222" s="410"/>
      <c r="BK222" s="410"/>
      <c r="BL222" s="205"/>
      <c r="BM222" s="205"/>
      <c r="BN222" s="410"/>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9"/>
      <c r="CO222" s="239"/>
      <c r="CP222" s="600"/>
      <c r="CQ222" s="239"/>
      <c r="CR222" s="239"/>
      <c r="CS222" s="101"/>
      <c r="CT222" s="280"/>
      <c r="CU222" s="280"/>
      <c r="CV222" s="280"/>
      <c r="CW222" s="280"/>
      <c r="CX222" s="280"/>
      <c r="CY222" s="280"/>
      <c r="CZ222" s="280"/>
      <c r="DA222" s="280"/>
      <c r="DB222" s="240"/>
      <c r="DC222" s="240"/>
      <c r="DD222" s="240"/>
      <c r="DE222" s="248"/>
      <c r="DF222" s="248"/>
      <c r="DG222" s="222"/>
      <c r="DH222" s="601"/>
      <c r="DI222" s="242"/>
      <c r="DJ222" s="222"/>
      <c r="DK222" s="222"/>
      <c r="DL222" s="222"/>
      <c r="DM222" s="242"/>
      <c r="DN222" s="242"/>
      <c r="DO222" s="242"/>
      <c r="DP222" s="222"/>
      <c r="DQ222" s="222"/>
      <c r="DR222" s="242"/>
      <c r="DS222" s="222"/>
      <c r="DT222" s="242"/>
      <c r="DU222" s="601"/>
      <c r="DV222" s="242"/>
      <c r="DW222" s="601"/>
      <c r="DX222" s="242"/>
      <c r="DY222" s="222"/>
      <c r="DZ222" s="242"/>
      <c r="EA222" s="242"/>
      <c r="EB222" s="282"/>
    </row>
    <row r="223" ht="15.75" customHeight="1">
      <c r="A223" s="602"/>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3"/>
      <c r="B224" s="104" t="s">
        <v>1441</v>
      </c>
      <c r="C224" s="105" t="s">
        <v>1441</v>
      </c>
      <c r="D224" s="106" t="s">
        <v>1441</v>
      </c>
      <c r="E224" s="107" t="s">
        <v>1441</v>
      </c>
      <c r="F224" s="108" t="s">
        <v>1441</v>
      </c>
      <c r="G224" s="104" t="s">
        <v>1441</v>
      </c>
      <c r="H224" s="594"/>
      <c r="I224" s="595"/>
      <c r="J224" s="594"/>
      <c r="K224" s="594"/>
      <c r="L224" s="594"/>
      <c r="M224" s="594"/>
      <c r="N224" s="594"/>
      <c r="O224" s="594"/>
      <c r="P224" s="594"/>
      <c r="Q224" s="228"/>
      <c r="R224" s="228"/>
      <c r="S224" s="228"/>
      <c r="T224" s="228"/>
      <c r="U224" s="228"/>
      <c r="V224" s="596"/>
      <c r="W224" s="92"/>
      <c r="X224" s="117"/>
      <c r="Y224" s="117"/>
      <c r="Z224" s="117"/>
      <c r="AA224" s="327"/>
      <c r="AB224" s="117"/>
      <c r="AC224" s="117"/>
      <c r="AD224" s="597"/>
      <c r="AE224" s="117"/>
      <c r="AF224" s="117"/>
      <c r="AG224" s="230"/>
      <c r="AH224" s="230"/>
      <c r="AI224" s="117"/>
      <c r="AJ224" s="597"/>
      <c r="AK224" s="92"/>
      <c r="AL224" s="121"/>
      <c r="AM224" s="392"/>
      <c r="AN224" s="231"/>
      <c r="AO224" s="231"/>
      <c r="AP224" s="202"/>
      <c r="AQ224" s="202"/>
      <c r="AR224" s="231"/>
      <c r="AS224" s="598"/>
      <c r="AT224" s="392"/>
      <c r="AU224" s="392"/>
      <c r="AV224" s="121"/>
      <c r="AW224" s="598"/>
      <c r="AX224" s="231"/>
      <c r="AY224" s="598"/>
      <c r="AZ224" s="92"/>
      <c r="BA224" s="410"/>
      <c r="BB224" s="410"/>
      <c r="BC224" s="410"/>
      <c r="BD224" s="410"/>
      <c r="BE224" s="410"/>
      <c r="BF224" s="410"/>
      <c r="BG224" s="205"/>
      <c r="BH224" s="410"/>
      <c r="BI224" s="205"/>
      <c r="BJ224" s="410"/>
      <c r="BK224" s="410"/>
      <c r="BL224" s="205"/>
      <c r="BM224" s="205"/>
      <c r="BN224" s="410"/>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9"/>
      <c r="CO224" s="239"/>
      <c r="CP224" s="600"/>
      <c r="CQ224" s="239"/>
      <c r="CR224" s="239"/>
      <c r="CS224" s="101"/>
      <c r="CT224" s="280"/>
      <c r="CU224" s="280"/>
      <c r="CV224" s="280"/>
      <c r="CW224" s="280"/>
      <c r="CX224" s="280"/>
      <c r="CY224" s="280"/>
      <c r="CZ224" s="280"/>
      <c r="DA224" s="280"/>
      <c r="DB224" s="240"/>
      <c r="DC224" s="240"/>
      <c r="DD224" s="240"/>
      <c r="DE224" s="248"/>
      <c r="DF224" s="248"/>
      <c r="DG224" s="222"/>
      <c r="DH224" s="601"/>
      <c r="DI224" s="242"/>
      <c r="DJ224" s="222"/>
      <c r="DK224" s="222"/>
      <c r="DL224" s="222"/>
      <c r="DM224" s="242"/>
      <c r="DN224" s="242"/>
      <c r="DO224" s="242"/>
      <c r="DP224" s="222"/>
      <c r="DQ224" s="222"/>
      <c r="DR224" s="242"/>
      <c r="DS224" s="222"/>
      <c r="DT224" s="242"/>
      <c r="DU224" s="601"/>
      <c r="DV224" s="242"/>
      <c r="DW224" s="601"/>
      <c r="DX224" s="242"/>
      <c r="DY224" s="222"/>
      <c r="DZ224" s="242"/>
      <c r="EA224" s="242"/>
      <c r="EB224" s="282"/>
    </row>
    <row r="225" ht="15.75" customHeight="1">
      <c r="A225" s="602"/>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3"/>
      <c r="B226" s="104" t="s">
        <v>1441</v>
      </c>
      <c r="C226" s="105" t="s">
        <v>1441</v>
      </c>
      <c r="D226" s="106" t="s">
        <v>1441</v>
      </c>
      <c r="E226" s="107" t="s">
        <v>1441</v>
      </c>
      <c r="F226" s="108" t="s">
        <v>1441</v>
      </c>
      <c r="G226" s="104" t="s">
        <v>1441</v>
      </c>
      <c r="H226" s="594"/>
      <c r="I226" s="595"/>
      <c r="J226" s="594"/>
      <c r="K226" s="594"/>
      <c r="L226" s="594"/>
      <c r="M226" s="594"/>
      <c r="N226" s="594"/>
      <c r="O226" s="594"/>
      <c r="P226" s="594"/>
      <c r="Q226" s="228"/>
      <c r="R226" s="228"/>
      <c r="S226" s="228"/>
      <c r="T226" s="228"/>
      <c r="U226" s="228"/>
      <c r="V226" s="596"/>
      <c r="W226" s="92"/>
      <c r="X226" s="117"/>
      <c r="Y226" s="117"/>
      <c r="Z226" s="117"/>
      <c r="AA226" s="327"/>
      <c r="AB226" s="117"/>
      <c r="AC226" s="117"/>
      <c r="AD226" s="597"/>
      <c r="AE226" s="117"/>
      <c r="AF226" s="117"/>
      <c r="AG226" s="230"/>
      <c r="AH226" s="230"/>
      <c r="AI226" s="117"/>
      <c r="AJ226" s="597"/>
      <c r="AK226" s="92"/>
      <c r="AL226" s="121"/>
      <c r="AM226" s="392"/>
      <c r="AN226" s="231"/>
      <c r="AO226" s="231"/>
      <c r="AP226" s="202"/>
      <c r="AQ226" s="202"/>
      <c r="AR226" s="231"/>
      <c r="AS226" s="598"/>
      <c r="AT226" s="392"/>
      <c r="AU226" s="392"/>
      <c r="AV226" s="121"/>
      <c r="AW226" s="598"/>
      <c r="AX226" s="231"/>
      <c r="AY226" s="598"/>
      <c r="AZ226" s="92"/>
      <c r="BA226" s="410"/>
      <c r="BB226" s="410"/>
      <c r="BC226" s="410"/>
      <c r="BD226" s="410"/>
      <c r="BE226" s="410"/>
      <c r="BF226" s="410"/>
      <c r="BG226" s="205"/>
      <c r="BH226" s="410"/>
      <c r="BI226" s="205"/>
      <c r="BJ226" s="410"/>
      <c r="BK226" s="410"/>
      <c r="BL226" s="205"/>
      <c r="BM226" s="205"/>
      <c r="BN226" s="410"/>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9"/>
      <c r="CO226" s="239"/>
      <c r="CP226" s="600"/>
      <c r="CQ226" s="239"/>
      <c r="CR226" s="239"/>
      <c r="CS226" s="101"/>
      <c r="CT226" s="280"/>
      <c r="CU226" s="280"/>
      <c r="CV226" s="280"/>
      <c r="CW226" s="280"/>
      <c r="CX226" s="280"/>
      <c r="CY226" s="280"/>
      <c r="CZ226" s="280"/>
      <c r="DA226" s="280"/>
      <c r="DB226" s="240"/>
      <c r="DC226" s="240"/>
      <c r="DD226" s="240"/>
      <c r="DE226" s="248"/>
      <c r="DF226" s="248"/>
      <c r="DG226" s="222"/>
      <c r="DH226" s="601"/>
      <c r="DI226" s="242"/>
      <c r="DJ226" s="222"/>
      <c r="DK226" s="222"/>
      <c r="DL226" s="222"/>
      <c r="DM226" s="242"/>
      <c r="DN226" s="242"/>
      <c r="DO226" s="242"/>
      <c r="DP226" s="222"/>
      <c r="DQ226" s="222"/>
      <c r="DR226" s="242"/>
      <c r="DS226" s="222"/>
      <c r="DT226" s="242"/>
      <c r="DU226" s="601"/>
      <c r="DV226" s="242"/>
      <c r="DW226" s="601"/>
      <c r="DX226" s="242"/>
      <c r="DY226" s="222"/>
      <c r="DZ226" s="242"/>
      <c r="EA226" s="242"/>
      <c r="EB226" s="282"/>
    </row>
    <row r="227" ht="15.75" customHeight="1">
      <c r="A227" s="602"/>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3"/>
      <c r="B228" s="104" t="s">
        <v>1441</v>
      </c>
      <c r="C228" s="105" t="s">
        <v>1441</v>
      </c>
      <c r="D228" s="106" t="s">
        <v>1441</v>
      </c>
      <c r="E228" s="107" t="s">
        <v>1441</v>
      </c>
      <c r="F228" s="108" t="s">
        <v>1441</v>
      </c>
      <c r="G228" s="104" t="s">
        <v>1441</v>
      </c>
      <c r="H228" s="594"/>
      <c r="I228" s="595"/>
      <c r="J228" s="594"/>
      <c r="K228" s="594"/>
      <c r="L228" s="594"/>
      <c r="M228" s="594"/>
      <c r="N228" s="594"/>
      <c r="O228" s="594"/>
      <c r="P228" s="594"/>
      <c r="Q228" s="228"/>
      <c r="R228" s="228"/>
      <c r="S228" s="228"/>
      <c r="T228" s="228"/>
      <c r="U228" s="228"/>
      <c r="V228" s="596"/>
      <c r="W228" s="92"/>
      <c r="X228" s="117"/>
      <c r="Y228" s="117"/>
      <c r="Z228" s="117"/>
      <c r="AA228" s="327"/>
      <c r="AB228" s="117"/>
      <c r="AC228" s="117"/>
      <c r="AD228" s="597"/>
      <c r="AE228" s="117"/>
      <c r="AF228" s="117"/>
      <c r="AG228" s="230"/>
      <c r="AH228" s="230"/>
      <c r="AI228" s="117"/>
      <c r="AJ228" s="597"/>
      <c r="AK228" s="92"/>
      <c r="AL228" s="121"/>
      <c r="AM228" s="392"/>
      <c r="AN228" s="231"/>
      <c r="AO228" s="231"/>
      <c r="AP228" s="202"/>
      <c r="AQ228" s="202"/>
      <c r="AR228" s="231"/>
      <c r="AS228" s="598"/>
      <c r="AT228" s="392"/>
      <c r="AU228" s="392"/>
      <c r="AV228" s="121"/>
      <c r="AW228" s="598"/>
      <c r="AX228" s="231"/>
      <c r="AY228" s="598"/>
      <c r="AZ228" s="92"/>
      <c r="BA228" s="410"/>
      <c r="BB228" s="410"/>
      <c r="BC228" s="410"/>
      <c r="BD228" s="410"/>
      <c r="BE228" s="410"/>
      <c r="BF228" s="410"/>
      <c r="BG228" s="205"/>
      <c r="BH228" s="410"/>
      <c r="BI228" s="205"/>
      <c r="BJ228" s="410"/>
      <c r="BK228" s="410"/>
      <c r="BL228" s="205"/>
      <c r="BM228" s="205"/>
      <c r="BN228" s="410"/>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9"/>
      <c r="CO228" s="239"/>
      <c r="CP228" s="600"/>
      <c r="CQ228" s="239"/>
      <c r="CR228" s="239"/>
      <c r="CS228" s="101"/>
      <c r="CT228" s="280"/>
      <c r="CU228" s="280"/>
      <c r="CV228" s="280"/>
      <c r="CW228" s="280"/>
      <c r="CX228" s="280"/>
      <c r="CY228" s="280"/>
      <c r="CZ228" s="280"/>
      <c r="DA228" s="280"/>
      <c r="DB228" s="240"/>
      <c r="DC228" s="240"/>
      <c r="DD228" s="240"/>
      <c r="DE228" s="248"/>
      <c r="DF228" s="248"/>
      <c r="DG228" s="222"/>
      <c r="DH228" s="601"/>
      <c r="DI228" s="242"/>
      <c r="DJ228" s="222"/>
      <c r="DK228" s="222"/>
      <c r="DL228" s="222"/>
      <c r="DM228" s="242"/>
      <c r="DN228" s="242"/>
      <c r="DO228" s="242"/>
      <c r="DP228" s="222"/>
      <c r="DQ228" s="222"/>
      <c r="DR228" s="242"/>
      <c r="DS228" s="222"/>
      <c r="DT228" s="242"/>
      <c r="DU228" s="601"/>
      <c r="DV228" s="242"/>
      <c r="DW228" s="601"/>
      <c r="DX228" s="242"/>
      <c r="DY228" s="222"/>
      <c r="DZ228" s="242"/>
      <c r="EA228" s="242"/>
      <c r="EB228" s="282"/>
    </row>
    <row r="229" ht="15.75" customHeight="1">
      <c r="A229" s="602"/>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3"/>
      <c r="B230" s="104" t="s">
        <v>1441</v>
      </c>
      <c r="C230" s="105" t="s">
        <v>1441</v>
      </c>
      <c r="D230" s="106" t="s">
        <v>1441</v>
      </c>
      <c r="E230" s="107" t="s">
        <v>1441</v>
      </c>
      <c r="F230" s="108" t="s">
        <v>1441</v>
      </c>
      <c r="G230" s="104" t="s">
        <v>1441</v>
      </c>
      <c r="H230" s="594"/>
      <c r="I230" s="595"/>
      <c r="J230" s="594"/>
      <c r="K230" s="594"/>
      <c r="L230" s="594"/>
      <c r="M230" s="594"/>
      <c r="N230" s="594"/>
      <c r="O230" s="594"/>
      <c r="P230" s="594"/>
      <c r="Q230" s="228"/>
      <c r="R230" s="228"/>
      <c r="S230" s="228"/>
      <c r="T230" s="228"/>
      <c r="U230" s="228"/>
      <c r="V230" s="596"/>
      <c r="W230" s="92"/>
      <c r="X230" s="117"/>
      <c r="Y230" s="117"/>
      <c r="Z230" s="117"/>
      <c r="AA230" s="327"/>
      <c r="AB230" s="117"/>
      <c r="AC230" s="117"/>
      <c r="AD230" s="597"/>
      <c r="AE230" s="117"/>
      <c r="AF230" s="117"/>
      <c r="AG230" s="230"/>
      <c r="AH230" s="230"/>
      <c r="AI230" s="117"/>
      <c r="AJ230" s="597"/>
      <c r="AK230" s="92"/>
      <c r="AL230" s="121"/>
      <c r="AM230" s="392"/>
      <c r="AN230" s="231"/>
      <c r="AO230" s="231"/>
      <c r="AP230" s="202"/>
      <c r="AQ230" s="202"/>
      <c r="AR230" s="231"/>
      <c r="AS230" s="598"/>
      <c r="AT230" s="392"/>
      <c r="AU230" s="392"/>
      <c r="AV230" s="121"/>
      <c r="AW230" s="598"/>
      <c r="AX230" s="231"/>
      <c r="AY230" s="598"/>
      <c r="AZ230" s="92"/>
      <c r="BA230" s="410"/>
      <c r="BB230" s="410"/>
      <c r="BC230" s="410"/>
      <c r="BD230" s="410"/>
      <c r="BE230" s="410"/>
      <c r="BF230" s="410"/>
      <c r="BG230" s="205"/>
      <c r="BH230" s="410"/>
      <c r="BI230" s="205"/>
      <c r="BJ230" s="410"/>
      <c r="BK230" s="410"/>
      <c r="BL230" s="205"/>
      <c r="BM230" s="205"/>
      <c r="BN230" s="410"/>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9"/>
      <c r="CO230" s="239"/>
      <c r="CP230" s="600"/>
      <c r="CQ230" s="239"/>
      <c r="CR230" s="239"/>
      <c r="CS230" s="101"/>
      <c r="CT230" s="280"/>
      <c r="CU230" s="280"/>
      <c r="CV230" s="280"/>
      <c r="CW230" s="280"/>
      <c r="CX230" s="280"/>
      <c r="CY230" s="280"/>
      <c r="CZ230" s="280"/>
      <c r="DA230" s="280"/>
      <c r="DB230" s="240"/>
      <c r="DC230" s="240"/>
      <c r="DD230" s="240"/>
      <c r="DE230" s="248"/>
      <c r="DF230" s="248"/>
      <c r="DG230" s="222"/>
      <c r="DH230" s="601"/>
      <c r="DI230" s="242"/>
      <c r="DJ230" s="222"/>
      <c r="DK230" s="222"/>
      <c r="DL230" s="222"/>
      <c r="DM230" s="242"/>
      <c r="DN230" s="242"/>
      <c r="DO230" s="242"/>
      <c r="DP230" s="222"/>
      <c r="DQ230" s="222"/>
      <c r="DR230" s="242"/>
      <c r="DS230" s="222"/>
      <c r="DT230" s="242"/>
      <c r="DU230" s="601"/>
      <c r="DV230" s="242"/>
      <c r="DW230" s="601"/>
      <c r="DX230" s="242"/>
      <c r="DY230" s="222"/>
      <c r="DZ230" s="242"/>
      <c r="EA230" s="242"/>
      <c r="EB230" s="282"/>
    </row>
    <row r="231" ht="15.75" customHeight="1">
      <c r="A231" s="602"/>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3"/>
      <c r="B232" s="104" t="s">
        <v>1441</v>
      </c>
      <c r="C232" s="105" t="s">
        <v>1441</v>
      </c>
      <c r="D232" s="106" t="s">
        <v>1441</v>
      </c>
      <c r="E232" s="107" t="s">
        <v>1441</v>
      </c>
      <c r="F232" s="108" t="s">
        <v>1441</v>
      </c>
      <c r="G232" s="104" t="s">
        <v>1441</v>
      </c>
      <c r="H232" s="594"/>
      <c r="I232" s="595"/>
      <c r="J232" s="594"/>
      <c r="K232" s="594"/>
      <c r="L232" s="594"/>
      <c r="M232" s="594"/>
      <c r="N232" s="594"/>
      <c r="O232" s="594"/>
      <c r="P232" s="594"/>
      <c r="Q232" s="228"/>
      <c r="R232" s="228"/>
      <c r="S232" s="228"/>
      <c r="T232" s="228"/>
      <c r="U232" s="228"/>
      <c r="V232" s="596"/>
      <c r="W232" s="92"/>
      <c r="X232" s="117"/>
      <c r="Y232" s="117"/>
      <c r="Z232" s="117"/>
      <c r="AA232" s="327"/>
      <c r="AB232" s="117"/>
      <c r="AC232" s="117"/>
      <c r="AD232" s="597"/>
      <c r="AE232" s="117"/>
      <c r="AF232" s="117"/>
      <c r="AG232" s="230"/>
      <c r="AH232" s="230"/>
      <c r="AI232" s="117"/>
      <c r="AJ232" s="597"/>
      <c r="AK232" s="92"/>
      <c r="AL232" s="121"/>
      <c r="AM232" s="392"/>
      <c r="AN232" s="231"/>
      <c r="AO232" s="231"/>
      <c r="AP232" s="202"/>
      <c r="AQ232" s="202"/>
      <c r="AR232" s="231"/>
      <c r="AS232" s="598"/>
      <c r="AT232" s="392"/>
      <c r="AU232" s="392"/>
      <c r="AV232" s="121"/>
      <c r="AW232" s="598"/>
      <c r="AX232" s="231"/>
      <c r="AY232" s="598"/>
      <c r="AZ232" s="92"/>
      <c r="BA232" s="410"/>
      <c r="BB232" s="410"/>
      <c r="BC232" s="410"/>
      <c r="BD232" s="410"/>
      <c r="BE232" s="410"/>
      <c r="BF232" s="410"/>
      <c r="BG232" s="205"/>
      <c r="BH232" s="410"/>
      <c r="BI232" s="205"/>
      <c r="BJ232" s="410"/>
      <c r="BK232" s="410"/>
      <c r="BL232" s="205"/>
      <c r="BM232" s="205"/>
      <c r="BN232" s="410"/>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9"/>
      <c r="CO232" s="239"/>
      <c r="CP232" s="600"/>
      <c r="CQ232" s="239"/>
      <c r="CR232" s="239"/>
      <c r="CS232" s="101"/>
      <c r="CT232" s="280"/>
      <c r="CU232" s="280"/>
      <c r="CV232" s="280"/>
      <c r="CW232" s="280"/>
      <c r="CX232" s="280"/>
      <c r="CY232" s="280"/>
      <c r="CZ232" s="280"/>
      <c r="DA232" s="280"/>
      <c r="DB232" s="240"/>
      <c r="DC232" s="240"/>
      <c r="DD232" s="240"/>
      <c r="DE232" s="248"/>
      <c r="DF232" s="248"/>
      <c r="DG232" s="222"/>
      <c r="DH232" s="601"/>
      <c r="DI232" s="242"/>
      <c r="DJ232" s="222"/>
      <c r="DK232" s="222"/>
      <c r="DL232" s="222"/>
      <c r="DM232" s="242"/>
      <c r="DN232" s="242"/>
      <c r="DO232" s="242"/>
      <c r="DP232" s="222"/>
      <c r="DQ232" s="222"/>
      <c r="DR232" s="242"/>
      <c r="DS232" s="222"/>
      <c r="DT232" s="242"/>
      <c r="DU232" s="601"/>
      <c r="DV232" s="242"/>
      <c r="DW232" s="601"/>
      <c r="DX232" s="242"/>
      <c r="DY232" s="222"/>
      <c r="DZ232" s="242"/>
      <c r="EA232" s="242"/>
      <c r="EB232" s="282"/>
    </row>
    <row r="233" ht="15.75" customHeight="1">
      <c r="A233" s="602"/>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3"/>
      <c r="B234" s="104" t="s">
        <v>1441</v>
      </c>
      <c r="C234" s="105" t="s">
        <v>1441</v>
      </c>
      <c r="D234" s="106" t="s">
        <v>1441</v>
      </c>
      <c r="E234" s="107" t="s">
        <v>1441</v>
      </c>
      <c r="F234" s="108" t="s">
        <v>1441</v>
      </c>
      <c r="G234" s="104" t="s">
        <v>1441</v>
      </c>
      <c r="H234" s="594"/>
      <c r="I234" s="595"/>
      <c r="J234" s="594"/>
      <c r="K234" s="594"/>
      <c r="L234" s="594"/>
      <c r="M234" s="594"/>
      <c r="N234" s="594"/>
      <c r="O234" s="594"/>
      <c r="P234" s="594"/>
      <c r="Q234" s="228"/>
      <c r="R234" s="228"/>
      <c r="S234" s="228"/>
      <c r="T234" s="228"/>
      <c r="U234" s="228"/>
      <c r="V234" s="596"/>
      <c r="W234" s="92"/>
      <c r="X234" s="117"/>
      <c r="Y234" s="117"/>
      <c r="Z234" s="117"/>
      <c r="AA234" s="327"/>
      <c r="AB234" s="117"/>
      <c r="AC234" s="117"/>
      <c r="AD234" s="597"/>
      <c r="AE234" s="117"/>
      <c r="AF234" s="117"/>
      <c r="AG234" s="230"/>
      <c r="AH234" s="230"/>
      <c r="AI234" s="117"/>
      <c r="AJ234" s="597"/>
      <c r="AK234" s="92"/>
      <c r="AL234" s="121"/>
      <c r="AM234" s="392"/>
      <c r="AN234" s="231"/>
      <c r="AO234" s="231"/>
      <c r="AP234" s="202"/>
      <c r="AQ234" s="202"/>
      <c r="AR234" s="231"/>
      <c r="AS234" s="598"/>
      <c r="AT234" s="392"/>
      <c r="AU234" s="392"/>
      <c r="AV234" s="121"/>
      <c r="AW234" s="598"/>
      <c r="AX234" s="231"/>
      <c r="AY234" s="598"/>
      <c r="AZ234" s="92"/>
      <c r="BA234" s="410"/>
      <c r="BB234" s="410"/>
      <c r="BC234" s="410"/>
      <c r="BD234" s="410"/>
      <c r="BE234" s="410"/>
      <c r="BF234" s="410"/>
      <c r="BG234" s="205"/>
      <c r="BH234" s="410"/>
      <c r="BI234" s="205"/>
      <c r="BJ234" s="410"/>
      <c r="BK234" s="410"/>
      <c r="BL234" s="205"/>
      <c r="BM234" s="205"/>
      <c r="BN234" s="410"/>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9"/>
      <c r="CO234" s="239"/>
      <c r="CP234" s="600"/>
      <c r="CQ234" s="239"/>
      <c r="CR234" s="239"/>
      <c r="CS234" s="101"/>
      <c r="CT234" s="280"/>
      <c r="CU234" s="280"/>
      <c r="CV234" s="280"/>
      <c r="CW234" s="280"/>
      <c r="CX234" s="280"/>
      <c r="CY234" s="280"/>
      <c r="CZ234" s="280"/>
      <c r="DA234" s="280"/>
      <c r="DB234" s="240"/>
      <c r="DC234" s="240"/>
      <c r="DD234" s="240"/>
      <c r="DE234" s="248"/>
      <c r="DF234" s="248"/>
      <c r="DG234" s="222"/>
      <c r="DH234" s="601"/>
      <c r="DI234" s="242"/>
      <c r="DJ234" s="222"/>
      <c r="DK234" s="222"/>
      <c r="DL234" s="222"/>
      <c r="DM234" s="242"/>
      <c r="DN234" s="242"/>
      <c r="DO234" s="242"/>
      <c r="DP234" s="222"/>
      <c r="DQ234" s="222"/>
      <c r="DR234" s="242"/>
      <c r="DS234" s="222"/>
      <c r="DT234" s="242"/>
      <c r="DU234" s="601"/>
      <c r="DV234" s="242"/>
      <c r="DW234" s="601"/>
      <c r="DX234" s="242"/>
      <c r="DY234" s="222"/>
      <c r="DZ234" s="242"/>
      <c r="EA234" s="242"/>
      <c r="EB234" s="282"/>
    </row>
    <row r="235" ht="15.75" customHeight="1">
      <c r="A235" s="602"/>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3"/>
      <c r="B236" s="104" t="s">
        <v>1441</v>
      </c>
      <c r="C236" s="105" t="s">
        <v>1441</v>
      </c>
      <c r="D236" s="106" t="s">
        <v>1441</v>
      </c>
      <c r="E236" s="107" t="s">
        <v>1441</v>
      </c>
      <c r="F236" s="108" t="s">
        <v>1441</v>
      </c>
      <c r="G236" s="104" t="s">
        <v>1441</v>
      </c>
      <c r="H236" s="594"/>
      <c r="I236" s="595"/>
      <c r="J236" s="594"/>
      <c r="K236" s="594"/>
      <c r="L236" s="594"/>
      <c r="M236" s="594"/>
      <c r="N236" s="594"/>
      <c r="O236" s="594"/>
      <c r="P236" s="594"/>
      <c r="Q236" s="228"/>
      <c r="R236" s="228"/>
      <c r="S236" s="228"/>
      <c r="T236" s="228"/>
      <c r="U236" s="228"/>
      <c r="V236" s="596"/>
      <c r="W236" s="92"/>
      <c r="X236" s="117"/>
      <c r="Y236" s="117"/>
      <c r="Z236" s="117"/>
      <c r="AA236" s="327"/>
      <c r="AB236" s="117"/>
      <c r="AC236" s="117"/>
      <c r="AD236" s="597"/>
      <c r="AE236" s="117"/>
      <c r="AF236" s="117"/>
      <c r="AG236" s="230"/>
      <c r="AH236" s="230"/>
      <c r="AI236" s="117"/>
      <c r="AJ236" s="597"/>
      <c r="AK236" s="92"/>
      <c r="AL236" s="121"/>
      <c r="AM236" s="392"/>
      <c r="AN236" s="231"/>
      <c r="AO236" s="231"/>
      <c r="AP236" s="202"/>
      <c r="AQ236" s="202"/>
      <c r="AR236" s="231"/>
      <c r="AS236" s="598"/>
      <c r="AT236" s="392"/>
      <c r="AU236" s="392"/>
      <c r="AV236" s="121"/>
      <c r="AW236" s="598"/>
      <c r="AX236" s="231"/>
      <c r="AY236" s="598"/>
      <c r="AZ236" s="92"/>
      <c r="BA236" s="410"/>
      <c r="BB236" s="410"/>
      <c r="BC236" s="410"/>
      <c r="BD236" s="410"/>
      <c r="BE236" s="410"/>
      <c r="BF236" s="410"/>
      <c r="BG236" s="205"/>
      <c r="BH236" s="410"/>
      <c r="BI236" s="205"/>
      <c r="BJ236" s="410"/>
      <c r="BK236" s="410"/>
      <c r="BL236" s="205"/>
      <c r="BM236" s="205"/>
      <c r="BN236" s="410"/>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9"/>
      <c r="CO236" s="239"/>
      <c r="CP236" s="600"/>
      <c r="CQ236" s="239"/>
      <c r="CR236" s="239"/>
      <c r="CS236" s="101"/>
      <c r="CT236" s="280"/>
      <c r="CU236" s="280"/>
      <c r="CV236" s="280"/>
      <c r="CW236" s="280"/>
      <c r="CX236" s="280"/>
      <c r="CY236" s="280"/>
      <c r="CZ236" s="280"/>
      <c r="DA236" s="280"/>
      <c r="DB236" s="240"/>
      <c r="DC236" s="240"/>
      <c r="DD236" s="240"/>
      <c r="DE236" s="248"/>
      <c r="DF236" s="248"/>
      <c r="DG236" s="222"/>
      <c r="DH236" s="601"/>
      <c r="DI236" s="242"/>
      <c r="DJ236" s="222"/>
      <c r="DK236" s="222"/>
      <c r="DL236" s="222"/>
      <c r="DM236" s="242"/>
      <c r="DN236" s="242"/>
      <c r="DO236" s="242"/>
      <c r="DP236" s="222"/>
      <c r="DQ236" s="222"/>
      <c r="DR236" s="242"/>
      <c r="DS236" s="222"/>
      <c r="DT236" s="242"/>
      <c r="DU236" s="601"/>
      <c r="DV236" s="242"/>
      <c r="DW236" s="601"/>
      <c r="DX236" s="242"/>
      <c r="DY236" s="222"/>
      <c r="DZ236" s="242"/>
      <c r="EA236" s="242"/>
      <c r="EB236" s="282"/>
    </row>
    <row r="237" ht="15.75" customHeight="1">
      <c r="A237" s="602"/>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3"/>
      <c r="B238" s="104" t="s">
        <v>1441</v>
      </c>
      <c r="C238" s="105" t="s">
        <v>1441</v>
      </c>
      <c r="D238" s="106" t="s">
        <v>1441</v>
      </c>
      <c r="E238" s="107" t="s">
        <v>1441</v>
      </c>
      <c r="F238" s="108" t="s">
        <v>1441</v>
      </c>
      <c r="G238" s="104" t="s">
        <v>1441</v>
      </c>
      <c r="H238" s="594"/>
      <c r="I238" s="595"/>
      <c r="J238" s="594"/>
      <c r="K238" s="594"/>
      <c r="L238" s="594"/>
      <c r="M238" s="594"/>
      <c r="N238" s="594"/>
      <c r="O238" s="594"/>
      <c r="P238" s="594"/>
      <c r="Q238" s="228"/>
      <c r="R238" s="228"/>
      <c r="S238" s="228"/>
      <c r="T238" s="228"/>
      <c r="U238" s="228"/>
      <c r="V238" s="596"/>
      <c r="W238" s="92"/>
      <c r="X238" s="117"/>
      <c r="Y238" s="117"/>
      <c r="Z238" s="117"/>
      <c r="AA238" s="327"/>
      <c r="AB238" s="117"/>
      <c r="AC238" s="117"/>
      <c r="AD238" s="597"/>
      <c r="AE238" s="117"/>
      <c r="AF238" s="117"/>
      <c r="AG238" s="230"/>
      <c r="AH238" s="230"/>
      <c r="AI238" s="117"/>
      <c r="AJ238" s="597"/>
      <c r="AK238" s="92"/>
      <c r="AL238" s="121"/>
      <c r="AM238" s="392"/>
      <c r="AN238" s="231"/>
      <c r="AO238" s="231"/>
      <c r="AP238" s="202"/>
      <c r="AQ238" s="202"/>
      <c r="AR238" s="231"/>
      <c r="AS238" s="598"/>
      <c r="AT238" s="392"/>
      <c r="AU238" s="392"/>
      <c r="AV238" s="121"/>
      <c r="AW238" s="598"/>
      <c r="AX238" s="231"/>
      <c r="AY238" s="598"/>
      <c r="AZ238" s="92"/>
      <c r="BA238" s="410"/>
      <c r="BB238" s="410"/>
      <c r="BC238" s="410"/>
      <c r="BD238" s="410"/>
      <c r="BE238" s="410"/>
      <c r="BF238" s="410"/>
      <c r="BG238" s="205"/>
      <c r="BH238" s="410"/>
      <c r="BI238" s="205"/>
      <c r="BJ238" s="410"/>
      <c r="BK238" s="410"/>
      <c r="BL238" s="205"/>
      <c r="BM238" s="205"/>
      <c r="BN238" s="410"/>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9"/>
      <c r="CO238" s="239"/>
      <c r="CP238" s="600"/>
      <c r="CQ238" s="239"/>
      <c r="CR238" s="239"/>
      <c r="CS238" s="101"/>
      <c r="CT238" s="280"/>
      <c r="CU238" s="280"/>
      <c r="CV238" s="280"/>
      <c r="CW238" s="280"/>
      <c r="CX238" s="280"/>
      <c r="CY238" s="280"/>
      <c r="CZ238" s="280"/>
      <c r="DA238" s="280"/>
      <c r="DB238" s="240"/>
      <c r="DC238" s="240"/>
      <c r="DD238" s="240"/>
      <c r="DE238" s="248"/>
      <c r="DF238" s="248"/>
      <c r="DG238" s="222"/>
      <c r="DH238" s="601"/>
      <c r="DI238" s="242"/>
      <c r="DJ238" s="222"/>
      <c r="DK238" s="222"/>
      <c r="DL238" s="222"/>
      <c r="DM238" s="242"/>
      <c r="DN238" s="242"/>
      <c r="DO238" s="242"/>
      <c r="DP238" s="222"/>
      <c r="DQ238" s="222"/>
      <c r="DR238" s="242"/>
      <c r="DS238" s="222"/>
      <c r="DT238" s="242"/>
      <c r="DU238" s="601"/>
      <c r="DV238" s="242"/>
      <c r="DW238" s="601"/>
      <c r="DX238" s="242"/>
      <c r="DY238" s="222"/>
      <c r="DZ238" s="242"/>
      <c r="EA238" s="242"/>
      <c r="EB238" s="282"/>
    </row>
    <row r="239" ht="15.75" customHeight="1">
      <c r="A239" s="602"/>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3"/>
      <c r="B240" s="104" t="s">
        <v>1441</v>
      </c>
      <c r="C240" s="105" t="s">
        <v>1441</v>
      </c>
      <c r="D240" s="106" t="s">
        <v>1441</v>
      </c>
      <c r="E240" s="107" t="s">
        <v>1441</v>
      </c>
      <c r="F240" s="108" t="s">
        <v>1441</v>
      </c>
      <c r="G240" s="104" t="s">
        <v>1441</v>
      </c>
      <c r="H240" s="594"/>
      <c r="I240" s="595"/>
      <c r="J240" s="594"/>
      <c r="K240" s="594"/>
      <c r="L240" s="594"/>
      <c r="M240" s="594"/>
      <c r="N240" s="594"/>
      <c r="O240" s="594"/>
      <c r="P240" s="594"/>
      <c r="Q240" s="228"/>
      <c r="R240" s="228"/>
      <c r="S240" s="228"/>
      <c r="T240" s="228"/>
      <c r="U240" s="228"/>
      <c r="V240" s="596"/>
      <c r="W240" s="92"/>
      <c r="X240" s="117"/>
      <c r="Y240" s="117"/>
      <c r="Z240" s="117"/>
      <c r="AA240" s="327"/>
      <c r="AB240" s="117"/>
      <c r="AC240" s="117"/>
      <c r="AD240" s="597"/>
      <c r="AE240" s="117"/>
      <c r="AF240" s="117"/>
      <c r="AG240" s="230"/>
      <c r="AH240" s="230"/>
      <c r="AI240" s="117"/>
      <c r="AJ240" s="597"/>
      <c r="AK240" s="92"/>
      <c r="AL240" s="121"/>
      <c r="AM240" s="392"/>
      <c r="AN240" s="231"/>
      <c r="AO240" s="231"/>
      <c r="AP240" s="202"/>
      <c r="AQ240" s="202"/>
      <c r="AR240" s="231"/>
      <c r="AS240" s="598"/>
      <c r="AT240" s="392"/>
      <c r="AU240" s="392"/>
      <c r="AV240" s="121"/>
      <c r="AW240" s="598"/>
      <c r="AX240" s="231"/>
      <c r="AY240" s="598"/>
      <c r="AZ240" s="92"/>
      <c r="BA240" s="410"/>
      <c r="BB240" s="410"/>
      <c r="BC240" s="410"/>
      <c r="BD240" s="410"/>
      <c r="BE240" s="410"/>
      <c r="BF240" s="410"/>
      <c r="BG240" s="205"/>
      <c r="BH240" s="410"/>
      <c r="BI240" s="205"/>
      <c r="BJ240" s="410"/>
      <c r="BK240" s="410"/>
      <c r="BL240" s="205"/>
      <c r="BM240" s="205"/>
      <c r="BN240" s="410"/>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9"/>
      <c r="CO240" s="239"/>
      <c r="CP240" s="600"/>
      <c r="CQ240" s="239"/>
      <c r="CR240" s="239"/>
      <c r="CS240" s="101"/>
      <c r="CT240" s="280"/>
      <c r="CU240" s="280"/>
      <c r="CV240" s="280"/>
      <c r="CW240" s="280"/>
      <c r="CX240" s="280"/>
      <c r="CY240" s="280"/>
      <c r="CZ240" s="280"/>
      <c r="DA240" s="280"/>
      <c r="DB240" s="240"/>
      <c r="DC240" s="240"/>
      <c r="DD240" s="240"/>
      <c r="DE240" s="248"/>
      <c r="DF240" s="248"/>
      <c r="DG240" s="222"/>
      <c r="DH240" s="601"/>
      <c r="DI240" s="242"/>
      <c r="DJ240" s="222"/>
      <c r="DK240" s="222"/>
      <c r="DL240" s="222"/>
      <c r="DM240" s="242"/>
      <c r="DN240" s="242"/>
      <c r="DO240" s="242"/>
      <c r="DP240" s="222"/>
      <c r="DQ240" s="222"/>
      <c r="DR240" s="242"/>
      <c r="DS240" s="222"/>
      <c r="DT240" s="242"/>
      <c r="DU240" s="601"/>
      <c r="DV240" s="242"/>
      <c r="DW240" s="601"/>
      <c r="DX240" s="242"/>
      <c r="DY240" s="222"/>
      <c r="DZ240" s="242"/>
      <c r="EA240" s="242"/>
      <c r="EB240" s="282"/>
    </row>
    <row r="241" ht="15.75" customHeight="1">
      <c r="A241" s="602"/>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3"/>
      <c r="B242" s="104" t="s">
        <v>1441</v>
      </c>
      <c r="C242" s="105" t="s">
        <v>1441</v>
      </c>
      <c r="D242" s="106" t="s">
        <v>1441</v>
      </c>
      <c r="E242" s="107" t="s">
        <v>1441</v>
      </c>
      <c r="F242" s="108" t="s">
        <v>1441</v>
      </c>
      <c r="G242" s="104" t="s">
        <v>1441</v>
      </c>
      <c r="H242" s="594"/>
      <c r="I242" s="595"/>
      <c r="J242" s="594"/>
      <c r="K242" s="594"/>
      <c r="L242" s="594"/>
      <c r="M242" s="594"/>
      <c r="N242" s="594"/>
      <c r="O242" s="594"/>
      <c r="P242" s="594"/>
      <c r="Q242" s="228"/>
      <c r="R242" s="228"/>
      <c r="S242" s="228"/>
      <c r="T242" s="228"/>
      <c r="U242" s="228"/>
      <c r="V242" s="596"/>
      <c r="W242" s="92"/>
      <c r="X242" s="117"/>
      <c r="Y242" s="117"/>
      <c r="Z242" s="117"/>
      <c r="AA242" s="327"/>
      <c r="AB242" s="117"/>
      <c r="AC242" s="117"/>
      <c r="AD242" s="597"/>
      <c r="AE242" s="117"/>
      <c r="AF242" s="117"/>
      <c r="AG242" s="230"/>
      <c r="AH242" s="230"/>
      <c r="AI242" s="117"/>
      <c r="AJ242" s="597"/>
      <c r="AK242" s="92"/>
      <c r="AL242" s="121"/>
      <c r="AM242" s="392"/>
      <c r="AN242" s="231"/>
      <c r="AO242" s="231"/>
      <c r="AP242" s="202"/>
      <c r="AQ242" s="202"/>
      <c r="AR242" s="231"/>
      <c r="AS242" s="598"/>
      <c r="AT242" s="392"/>
      <c r="AU242" s="392"/>
      <c r="AV242" s="121"/>
      <c r="AW242" s="598"/>
      <c r="AX242" s="231"/>
      <c r="AY242" s="598"/>
      <c r="AZ242" s="92"/>
      <c r="BA242" s="410"/>
      <c r="BB242" s="410"/>
      <c r="BC242" s="410"/>
      <c r="BD242" s="410"/>
      <c r="BE242" s="410"/>
      <c r="BF242" s="410"/>
      <c r="BG242" s="205"/>
      <c r="BH242" s="410"/>
      <c r="BI242" s="205"/>
      <c r="BJ242" s="410"/>
      <c r="BK242" s="410"/>
      <c r="BL242" s="205"/>
      <c r="BM242" s="205"/>
      <c r="BN242" s="410"/>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9"/>
      <c r="CO242" s="239"/>
      <c r="CP242" s="600"/>
      <c r="CQ242" s="239"/>
      <c r="CR242" s="239"/>
      <c r="CS242" s="101"/>
      <c r="CT242" s="280"/>
      <c r="CU242" s="280"/>
      <c r="CV242" s="280"/>
      <c r="CW242" s="280"/>
      <c r="CX242" s="280"/>
      <c r="CY242" s="280"/>
      <c r="CZ242" s="280"/>
      <c r="DA242" s="280"/>
      <c r="DB242" s="240"/>
      <c r="DC242" s="240"/>
      <c r="DD242" s="240"/>
      <c r="DE242" s="248"/>
      <c r="DF242" s="248"/>
      <c r="DG242" s="222"/>
      <c r="DH242" s="601"/>
      <c r="DI242" s="242"/>
      <c r="DJ242" s="222"/>
      <c r="DK242" s="222"/>
      <c r="DL242" s="222"/>
      <c r="DM242" s="242"/>
      <c r="DN242" s="242"/>
      <c r="DO242" s="242"/>
      <c r="DP242" s="222"/>
      <c r="DQ242" s="222"/>
      <c r="DR242" s="242"/>
      <c r="DS242" s="222"/>
      <c r="DT242" s="242"/>
      <c r="DU242" s="601"/>
      <c r="DV242" s="242"/>
      <c r="DW242" s="601"/>
      <c r="DX242" s="242"/>
      <c r="DY242" s="222"/>
      <c r="DZ242" s="242"/>
      <c r="EA242" s="242"/>
      <c r="EB242" s="282"/>
    </row>
    <row r="243" ht="15.75" customHeight="1">
      <c r="A243" s="602"/>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3"/>
      <c r="B244" s="104" t="s">
        <v>1441</v>
      </c>
      <c r="C244" s="105" t="s">
        <v>1441</v>
      </c>
      <c r="D244" s="106" t="s">
        <v>1441</v>
      </c>
      <c r="E244" s="107" t="s">
        <v>1441</v>
      </c>
      <c r="F244" s="108" t="s">
        <v>1441</v>
      </c>
      <c r="G244" s="104" t="s">
        <v>1441</v>
      </c>
      <c r="H244" s="594"/>
      <c r="I244" s="595"/>
      <c r="J244" s="594"/>
      <c r="K244" s="594"/>
      <c r="L244" s="594"/>
      <c r="M244" s="594"/>
      <c r="N244" s="594"/>
      <c r="O244" s="594"/>
      <c r="P244" s="594"/>
      <c r="Q244" s="228"/>
      <c r="R244" s="228"/>
      <c r="S244" s="228"/>
      <c r="T244" s="228"/>
      <c r="U244" s="228"/>
      <c r="V244" s="596"/>
      <c r="W244" s="92"/>
      <c r="X244" s="117"/>
      <c r="Y244" s="117"/>
      <c r="Z244" s="117"/>
      <c r="AA244" s="327"/>
      <c r="AB244" s="117"/>
      <c r="AC244" s="117"/>
      <c r="AD244" s="597"/>
      <c r="AE244" s="117"/>
      <c r="AF244" s="117"/>
      <c r="AG244" s="230"/>
      <c r="AH244" s="230"/>
      <c r="AI244" s="117"/>
      <c r="AJ244" s="597"/>
      <c r="AK244" s="92"/>
      <c r="AL244" s="121"/>
      <c r="AM244" s="392"/>
      <c r="AN244" s="231"/>
      <c r="AO244" s="231"/>
      <c r="AP244" s="202"/>
      <c r="AQ244" s="202"/>
      <c r="AR244" s="231"/>
      <c r="AS244" s="598"/>
      <c r="AT244" s="392"/>
      <c r="AU244" s="392"/>
      <c r="AV244" s="121"/>
      <c r="AW244" s="598"/>
      <c r="AX244" s="231"/>
      <c r="AY244" s="598"/>
      <c r="AZ244" s="92"/>
      <c r="BA244" s="410"/>
      <c r="BB244" s="410"/>
      <c r="BC244" s="410"/>
      <c r="BD244" s="410"/>
      <c r="BE244" s="410"/>
      <c r="BF244" s="410"/>
      <c r="BG244" s="205"/>
      <c r="BH244" s="410"/>
      <c r="BI244" s="205"/>
      <c r="BJ244" s="410"/>
      <c r="BK244" s="410"/>
      <c r="BL244" s="205"/>
      <c r="BM244" s="205"/>
      <c r="BN244" s="410"/>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9"/>
      <c r="CO244" s="239"/>
      <c r="CP244" s="600"/>
      <c r="CQ244" s="239"/>
      <c r="CR244" s="239"/>
      <c r="CS244" s="101"/>
      <c r="CT244" s="280"/>
      <c r="CU244" s="280"/>
      <c r="CV244" s="280"/>
      <c r="CW244" s="280"/>
      <c r="CX244" s="280"/>
      <c r="CY244" s="280"/>
      <c r="CZ244" s="280"/>
      <c r="DA244" s="280"/>
      <c r="DB244" s="240"/>
      <c r="DC244" s="240"/>
      <c r="DD244" s="240"/>
      <c r="DE244" s="248"/>
      <c r="DF244" s="248"/>
      <c r="DG244" s="222"/>
      <c r="DH244" s="601"/>
      <c r="DI244" s="242"/>
      <c r="DJ244" s="222"/>
      <c r="DK244" s="222"/>
      <c r="DL244" s="222"/>
      <c r="DM244" s="242"/>
      <c r="DN244" s="242"/>
      <c r="DO244" s="242"/>
      <c r="DP244" s="222"/>
      <c r="DQ244" s="222"/>
      <c r="DR244" s="242"/>
      <c r="DS244" s="222"/>
      <c r="DT244" s="242"/>
      <c r="DU244" s="601"/>
      <c r="DV244" s="242"/>
      <c r="DW244" s="601"/>
      <c r="DX244" s="242"/>
      <c r="DY244" s="222"/>
      <c r="DZ244" s="242"/>
      <c r="EA244" s="242"/>
      <c r="EB244" s="282"/>
    </row>
    <row r="245" ht="15.75" customHeight="1">
      <c r="A245" s="602"/>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3"/>
      <c r="B246" s="104" t="s">
        <v>1441</v>
      </c>
      <c r="C246" s="105" t="s">
        <v>1441</v>
      </c>
      <c r="D246" s="106" t="s">
        <v>1441</v>
      </c>
      <c r="E246" s="107" t="s">
        <v>1441</v>
      </c>
      <c r="F246" s="108" t="s">
        <v>1441</v>
      </c>
      <c r="G246" s="104" t="s">
        <v>1441</v>
      </c>
      <c r="H246" s="594"/>
      <c r="I246" s="595"/>
      <c r="J246" s="594"/>
      <c r="K246" s="594"/>
      <c r="L246" s="594"/>
      <c r="M246" s="594"/>
      <c r="N246" s="594"/>
      <c r="O246" s="594"/>
      <c r="P246" s="594"/>
      <c r="Q246" s="228"/>
      <c r="R246" s="228"/>
      <c r="S246" s="228"/>
      <c r="T246" s="228"/>
      <c r="U246" s="228"/>
      <c r="V246" s="596"/>
      <c r="W246" s="92"/>
      <c r="X246" s="117"/>
      <c r="Y246" s="117"/>
      <c r="Z246" s="117"/>
      <c r="AA246" s="327"/>
      <c r="AB246" s="117"/>
      <c r="AC246" s="117"/>
      <c r="AD246" s="597"/>
      <c r="AE246" s="117"/>
      <c r="AF246" s="117"/>
      <c r="AG246" s="230"/>
      <c r="AH246" s="230"/>
      <c r="AI246" s="117"/>
      <c r="AJ246" s="597"/>
      <c r="AK246" s="92"/>
      <c r="AL246" s="121"/>
      <c r="AM246" s="392"/>
      <c r="AN246" s="231"/>
      <c r="AO246" s="231"/>
      <c r="AP246" s="202"/>
      <c r="AQ246" s="202"/>
      <c r="AR246" s="231"/>
      <c r="AS246" s="598"/>
      <c r="AT246" s="392"/>
      <c r="AU246" s="392"/>
      <c r="AV246" s="121"/>
      <c r="AW246" s="598"/>
      <c r="AX246" s="231"/>
      <c r="AY246" s="598"/>
      <c r="AZ246" s="92"/>
      <c r="BA246" s="410"/>
      <c r="BB246" s="410"/>
      <c r="BC246" s="410"/>
      <c r="BD246" s="410"/>
      <c r="BE246" s="410"/>
      <c r="BF246" s="410"/>
      <c r="BG246" s="205"/>
      <c r="BH246" s="410"/>
      <c r="BI246" s="205"/>
      <c r="BJ246" s="410"/>
      <c r="BK246" s="410"/>
      <c r="BL246" s="205"/>
      <c r="BM246" s="205"/>
      <c r="BN246" s="410"/>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9"/>
      <c r="CO246" s="239"/>
      <c r="CP246" s="600"/>
      <c r="CQ246" s="239"/>
      <c r="CR246" s="239"/>
      <c r="CS246" s="101"/>
      <c r="CT246" s="280"/>
      <c r="CU246" s="280"/>
      <c r="CV246" s="280"/>
      <c r="CW246" s="280"/>
      <c r="CX246" s="280"/>
      <c r="CY246" s="280"/>
      <c r="CZ246" s="280"/>
      <c r="DA246" s="280"/>
      <c r="DB246" s="240"/>
      <c r="DC246" s="240"/>
      <c r="DD246" s="240"/>
      <c r="DE246" s="248"/>
      <c r="DF246" s="248"/>
      <c r="DG246" s="222"/>
      <c r="DH246" s="601"/>
      <c r="DI246" s="242"/>
      <c r="DJ246" s="222"/>
      <c r="DK246" s="222"/>
      <c r="DL246" s="222"/>
      <c r="DM246" s="242"/>
      <c r="DN246" s="242"/>
      <c r="DO246" s="242"/>
      <c r="DP246" s="222"/>
      <c r="DQ246" s="222"/>
      <c r="DR246" s="242"/>
      <c r="DS246" s="222"/>
      <c r="DT246" s="242"/>
      <c r="DU246" s="601"/>
      <c r="DV246" s="242"/>
      <c r="DW246" s="601"/>
      <c r="DX246" s="242"/>
      <c r="DY246" s="222"/>
      <c r="DZ246" s="242"/>
      <c r="EA246" s="242"/>
      <c r="EB246" s="282"/>
    </row>
    <row r="247" ht="15.75" customHeight="1">
      <c r="A247" s="602"/>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3"/>
      <c r="B248" s="104" t="s">
        <v>1441</v>
      </c>
      <c r="C248" s="105" t="s">
        <v>1441</v>
      </c>
      <c r="D248" s="106" t="s">
        <v>1441</v>
      </c>
      <c r="E248" s="107" t="s">
        <v>1441</v>
      </c>
      <c r="F248" s="108" t="s">
        <v>1441</v>
      </c>
      <c r="G248" s="104" t="s">
        <v>1441</v>
      </c>
      <c r="H248" s="594"/>
      <c r="I248" s="595"/>
      <c r="J248" s="594"/>
      <c r="K248" s="594"/>
      <c r="L248" s="594"/>
      <c r="M248" s="594"/>
      <c r="N248" s="594"/>
      <c r="O248" s="594"/>
      <c r="P248" s="594"/>
      <c r="Q248" s="228"/>
      <c r="R248" s="228"/>
      <c r="S248" s="228"/>
      <c r="T248" s="228"/>
      <c r="U248" s="228"/>
      <c r="V248" s="596"/>
      <c r="W248" s="92"/>
      <c r="X248" s="117"/>
      <c r="Y248" s="117"/>
      <c r="Z248" s="117"/>
      <c r="AA248" s="327"/>
      <c r="AB248" s="117"/>
      <c r="AC248" s="117"/>
      <c r="AD248" s="597"/>
      <c r="AE248" s="117"/>
      <c r="AF248" s="117"/>
      <c r="AG248" s="230"/>
      <c r="AH248" s="230"/>
      <c r="AI248" s="117"/>
      <c r="AJ248" s="597"/>
      <c r="AK248" s="92"/>
      <c r="AL248" s="121"/>
      <c r="AM248" s="392"/>
      <c r="AN248" s="231"/>
      <c r="AO248" s="231"/>
      <c r="AP248" s="202"/>
      <c r="AQ248" s="202"/>
      <c r="AR248" s="231"/>
      <c r="AS248" s="598"/>
      <c r="AT248" s="392"/>
      <c r="AU248" s="392"/>
      <c r="AV248" s="121"/>
      <c r="AW248" s="598"/>
      <c r="AX248" s="231"/>
      <c r="AY248" s="598"/>
      <c r="AZ248" s="92"/>
      <c r="BA248" s="410"/>
      <c r="BB248" s="410"/>
      <c r="BC248" s="410"/>
      <c r="BD248" s="410"/>
      <c r="BE248" s="410"/>
      <c r="BF248" s="410"/>
      <c r="BG248" s="205"/>
      <c r="BH248" s="410"/>
      <c r="BI248" s="205"/>
      <c r="BJ248" s="410"/>
      <c r="BK248" s="410"/>
      <c r="BL248" s="205"/>
      <c r="BM248" s="205"/>
      <c r="BN248" s="410"/>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9"/>
      <c r="CO248" s="239"/>
      <c r="CP248" s="600"/>
      <c r="CQ248" s="239"/>
      <c r="CR248" s="239"/>
      <c r="CS248" s="101"/>
      <c r="CT248" s="280"/>
      <c r="CU248" s="280"/>
      <c r="CV248" s="280"/>
      <c r="CW248" s="280"/>
      <c r="CX248" s="280"/>
      <c r="CY248" s="280"/>
      <c r="CZ248" s="280"/>
      <c r="DA248" s="280"/>
      <c r="DB248" s="240"/>
      <c r="DC248" s="240"/>
      <c r="DD248" s="240"/>
      <c r="DE248" s="248"/>
      <c r="DF248" s="248"/>
      <c r="DG248" s="222"/>
      <c r="DH248" s="601"/>
      <c r="DI248" s="242"/>
      <c r="DJ248" s="222"/>
      <c r="DK248" s="222"/>
      <c r="DL248" s="222"/>
      <c r="DM248" s="242"/>
      <c r="DN248" s="242"/>
      <c r="DO248" s="242"/>
      <c r="DP248" s="222"/>
      <c r="DQ248" s="222"/>
      <c r="DR248" s="242"/>
      <c r="DS248" s="222"/>
      <c r="DT248" s="242"/>
      <c r="DU248" s="601"/>
      <c r="DV248" s="242"/>
      <c r="DW248" s="601"/>
      <c r="DX248" s="242"/>
      <c r="DY248" s="222"/>
      <c r="DZ248" s="242"/>
      <c r="EA248" s="242"/>
      <c r="EB248" s="282"/>
    </row>
    <row r="249" ht="15.75" customHeight="1">
      <c r="A249" s="602"/>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3"/>
      <c r="B250" s="104" t="s">
        <v>1441</v>
      </c>
      <c r="C250" s="105" t="s">
        <v>1441</v>
      </c>
      <c r="D250" s="106" t="s">
        <v>1441</v>
      </c>
      <c r="E250" s="107" t="s">
        <v>1441</v>
      </c>
      <c r="F250" s="108" t="s">
        <v>1441</v>
      </c>
      <c r="G250" s="104" t="s">
        <v>1441</v>
      </c>
      <c r="H250" s="594"/>
      <c r="I250" s="595"/>
      <c r="J250" s="594"/>
      <c r="K250" s="594"/>
      <c r="L250" s="594"/>
      <c r="M250" s="594"/>
      <c r="N250" s="594"/>
      <c r="O250" s="594"/>
      <c r="P250" s="594"/>
      <c r="Q250" s="228"/>
      <c r="R250" s="228"/>
      <c r="S250" s="228"/>
      <c r="T250" s="228"/>
      <c r="U250" s="228"/>
      <c r="V250" s="596"/>
      <c r="W250" s="92"/>
      <c r="X250" s="117"/>
      <c r="Y250" s="117"/>
      <c r="Z250" s="117"/>
      <c r="AA250" s="327"/>
      <c r="AB250" s="117"/>
      <c r="AC250" s="117"/>
      <c r="AD250" s="597"/>
      <c r="AE250" s="117"/>
      <c r="AF250" s="117"/>
      <c r="AG250" s="230"/>
      <c r="AH250" s="230"/>
      <c r="AI250" s="117"/>
      <c r="AJ250" s="597"/>
      <c r="AK250" s="92"/>
      <c r="AL250" s="121"/>
      <c r="AM250" s="392"/>
      <c r="AN250" s="231"/>
      <c r="AO250" s="231"/>
      <c r="AP250" s="202"/>
      <c r="AQ250" s="202"/>
      <c r="AR250" s="231"/>
      <c r="AS250" s="598"/>
      <c r="AT250" s="392"/>
      <c r="AU250" s="392"/>
      <c r="AV250" s="121"/>
      <c r="AW250" s="598"/>
      <c r="AX250" s="231"/>
      <c r="AY250" s="598"/>
      <c r="AZ250" s="92"/>
      <c r="BA250" s="410"/>
      <c r="BB250" s="410"/>
      <c r="BC250" s="410"/>
      <c r="BD250" s="410"/>
      <c r="BE250" s="410"/>
      <c r="BF250" s="410"/>
      <c r="BG250" s="205"/>
      <c r="BH250" s="410"/>
      <c r="BI250" s="205"/>
      <c r="BJ250" s="410"/>
      <c r="BK250" s="410"/>
      <c r="BL250" s="205"/>
      <c r="BM250" s="205"/>
      <c r="BN250" s="410"/>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9"/>
      <c r="CO250" s="239"/>
      <c r="CP250" s="600"/>
      <c r="CQ250" s="239"/>
      <c r="CR250" s="239"/>
      <c r="CS250" s="101"/>
      <c r="CT250" s="280"/>
      <c r="CU250" s="280"/>
      <c r="CV250" s="280"/>
      <c r="CW250" s="280"/>
      <c r="CX250" s="280"/>
      <c r="CY250" s="280"/>
      <c r="CZ250" s="280"/>
      <c r="DA250" s="280"/>
      <c r="DB250" s="240"/>
      <c r="DC250" s="240"/>
      <c r="DD250" s="240"/>
      <c r="DE250" s="248"/>
      <c r="DF250" s="248"/>
      <c r="DG250" s="222"/>
      <c r="DH250" s="601"/>
      <c r="DI250" s="242"/>
      <c r="DJ250" s="222"/>
      <c r="DK250" s="222"/>
      <c r="DL250" s="222"/>
      <c r="DM250" s="242"/>
      <c r="DN250" s="242"/>
      <c r="DO250" s="242"/>
      <c r="DP250" s="222"/>
      <c r="DQ250" s="222"/>
      <c r="DR250" s="242"/>
      <c r="DS250" s="222"/>
      <c r="DT250" s="242"/>
      <c r="DU250" s="601"/>
      <c r="DV250" s="242"/>
      <c r="DW250" s="601"/>
      <c r="DX250" s="242"/>
      <c r="DY250" s="222"/>
      <c r="DZ250" s="242"/>
      <c r="EA250" s="242"/>
      <c r="EB250" s="282"/>
    </row>
    <row r="251" ht="15.75" customHeight="1">
      <c r="A251" s="602"/>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3"/>
      <c r="B252" s="104" t="s">
        <v>1441</v>
      </c>
      <c r="C252" s="105" t="s">
        <v>1441</v>
      </c>
      <c r="D252" s="106" t="s">
        <v>1441</v>
      </c>
      <c r="E252" s="107" t="s">
        <v>1441</v>
      </c>
      <c r="F252" s="108" t="s">
        <v>1441</v>
      </c>
      <c r="G252" s="104" t="s">
        <v>1441</v>
      </c>
      <c r="H252" s="594"/>
      <c r="I252" s="595"/>
      <c r="J252" s="594"/>
      <c r="K252" s="594"/>
      <c r="L252" s="594"/>
      <c r="M252" s="594"/>
      <c r="N252" s="594"/>
      <c r="O252" s="594"/>
      <c r="P252" s="594"/>
      <c r="Q252" s="228"/>
      <c r="R252" s="228"/>
      <c r="S252" s="228"/>
      <c r="T252" s="228"/>
      <c r="U252" s="228"/>
      <c r="V252" s="596"/>
      <c r="W252" s="92"/>
      <c r="X252" s="117"/>
      <c r="Y252" s="117"/>
      <c r="Z252" s="117"/>
      <c r="AA252" s="327"/>
      <c r="AB252" s="117"/>
      <c r="AC252" s="117"/>
      <c r="AD252" s="597"/>
      <c r="AE252" s="117"/>
      <c r="AF252" s="117"/>
      <c r="AG252" s="230"/>
      <c r="AH252" s="230"/>
      <c r="AI252" s="117"/>
      <c r="AJ252" s="597"/>
      <c r="AK252" s="92"/>
      <c r="AL252" s="121"/>
      <c r="AM252" s="392"/>
      <c r="AN252" s="231"/>
      <c r="AO252" s="231"/>
      <c r="AP252" s="202"/>
      <c r="AQ252" s="202"/>
      <c r="AR252" s="231"/>
      <c r="AS252" s="598"/>
      <c r="AT252" s="392"/>
      <c r="AU252" s="392"/>
      <c r="AV252" s="121"/>
      <c r="AW252" s="598"/>
      <c r="AX252" s="231"/>
      <c r="AY252" s="598"/>
      <c r="AZ252" s="92"/>
      <c r="BA252" s="410"/>
      <c r="BB252" s="410"/>
      <c r="BC252" s="410"/>
      <c r="BD252" s="410"/>
      <c r="BE252" s="410"/>
      <c r="BF252" s="410"/>
      <c r="BG252" s="205"/>
      <c r="BH252" s="410"/>
      <c r="BI252" s="205"/>
      <c r="BJ252" s="410"/>
      <c r="BK252" s="410"/>
      <c r="BL252" s="205"/>
      <c r="BM252" s="205"/>
      <c r="BN252" s="410"/>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9"/>
      <c r="CO252" s="239"/>
      <c r="CP252" s="600"/>
      <c r="CQ252" s="239"/>
      <c r="CR252" s="239"/>
      <c r="CS252" s="101"/>
      <c r="CT252" s="280"/>
      <c r="CU252" s="280"/>
      <c r="CV252" s="280"/>
      <c r="CW252" s="280"/>
      <c r="CX252" s="280"/>
      <c r="CY252" s="280"/>
      <c r="CZ252" s="280"/>
      <c r="DA252" s="280"/>
      <c r="DB252" s="240"/>
      <c r="DC252" s="240"/>
      <c r="DD252" s="240"/>
      <c r="DE252" s="248"/>
      <c r="DF252" s="248"/>
      <c r="DG252" s="222"/>
      <c r="DH252" s="601"/>
      <c r="DI252" s="242"/>
      <c r="DJ252" s="222"/>
      <c r="DK252" s="222"/>
      <c r="DL252" s="222"/>
      <c r="DM252" s="242"/>
      <c r="DN252" s="242"/>
      <c r="DO252" s="242"/>
      <c r="DP252" s="222"/>
      <c r="DQ252" s="222"/>
      <c r="DR252" s="242"/>
      <c r="DS252" s="222"/>
      <c r="DT252" s="242"/>
      <c r="DU252" s="601"/>
      <c r="DV252" s="242"/>
      <c r="DW252" s="601"/>
      <c r="DX252" s="242"/>
      <c r="DY252" s="222"/>
      <c r="DZ252" s="242"/>
      <c r="EA252" s="242"/>
      <c r="EB252" s="282"/>
    </row>
    <row r="253" ht="15.75" customHeight="1">
      <c r="A253" s="602"/>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3"/>
      <c r="B254" s="104" t="s">
        <v>1441</v>
      </c>
      <c r="C254" s="105" t="s">
        <v>1441</v>
      </c>
      <c r="D254" s="106" t="s">
        <v>1441</v>
      </c>
      <c r="E254" s="107" t="s">
        <v>1441</v>
      </c>
      <c r="F254" s="108" t="s">
        <v>1441</v>
      </c>
      <c r="G254" s="104" t="s">
        <v>1441</v>
      </c>
      <c r="H254" s="594"/>
      <c r="I254" s="595"/>
      <c r="J254" s="594"/>
      <c r="K254" s="594"/>
      <c r="L254" s="594"/>
      <c r="M254" s="594"/>
      <c r="N254" s="594"/>
      <c r="O254" s="594"/>
      <c r="P254" s="594"/>
      <c r="Q254" s="228"/>
      <c r="R254" s="228"/>
      <c r="S254" s="228"/>
      <c r="T254" s="228"/>
      <c r="U254" s="228"/>
      <c r="V254" s="596"/>
      <c r="W254" s="92"/>
      <c r="X254" s="117"/>
      <c r="Y254" s="117"/>
      <c r="Z254" s="117"/>
      <c r="AA254" s="327"/>
      <c r="AB254" s="117"/>
      <c r="AC254" s="117"/>
      <c r="AD254" s="597"/>
      <c r="AE254" s="117"/>
      <c r="AF254" s="117"/>
      <c r="AG254" s="230"/>
      <c r="AH254" s="230"/>
      <c r="AI254" s="117"/>
      <c r="AJ254" s="597"/>
      <c r="AK254" s="92"/>
      <c r="AL254" s="121"/>
      <c r="AM254" s="392"/>
      <c r="AN254" s="231"/>
      <c r="AO254" s="231"/>
      <c r="AP254" s="202"/>
      <c r="AQ254" s="202"/>
      <c r="AR254" s="231"/>
      <c r="AS254" s="598"/>
      <c r="AT254" s="392"/>
      <c r="AU254" s="392"/>
      <c r="AV254" s="121"/>
      <c r="AW254" s="598"/>
      <c r="AX254" s="231"/>
      <c r="AY254" s="598"/>
      <c r="AZ254" s="92"/>
      <c r="BA254" s="410"/>
      <c r="BB254" s="410"/>
      <c r="BC254" s="410"/>
      <c r="BD254" s="410"/>
      <c r="BE254" s="410"/>
      <c r="BF254" s="410"/>
      <c r="BG254" s="205"/>
      <c r="BH254" s="410"/>
      <c r="BI254" s="205"/>
      <c r="BJ254" s="410"/>
      <c r="BK254" s="410"/>
      <c r="BL254" s="205"/>
      <c r="BM254" s="205"/>
      <c r="BN254" s="410"/>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9"/>
      <c r="CO254" s="239"/>
      <c r="CP254" s="600"/>
      <c r="CQ254" s="239"/>
      <c r="CR254" s="239"/>
      <c r="CS254" s="101"/>
      <c r="CT254" s="280"/>
      <c r="CU254" s="280"/>
      <c r="CV254" s="280"/>
      <c r="CW254" s="280"/>
      <c r="CX254" s="280"/>
      <c r="CY254" s="280"/>
      <c r="CZ254" s="280"/>
      <c r="DA254" s="280"/>
      <c r="DB254" s="240"/>
      <c r="DC254" s="240"/>
      <c r="DD254" s="240"/>
      <c r="DE254" s="248"/>
      <c r="DF254" s="248"/>
      <c r="DG254" s="222"/>
      <c r="DH254" s="601"/>
      <c r="DI254" s="242"/>
      <c r="DJ254" s="222"/>
      <c r="DK254" s="222"/>
      <c r="DL254" s="222"/>
      <c r="DM254" s="242"/>
      <c r="DN254" s="242"/>
      <c r="DO254" s="242"/>
      <c r="DP254" s="222"/>
      <c r="DQ254" s="222"/>
      <c r="DR254" s="242"/>
      <c r="DS254" s="222"/>
      <c r="DT254" s="242"/>
      <c r="DU254" s="601"/>
      <c r="DV254" s="242"/>
      <c r="DW254" s="601"/>
      <c r="DX254" s="242"/>
      <c r="DY254" s="222"/>
      <c r="DZ254" s="242"/>
      <c r="EA254" s="242"/>
      <c r="EB254" s="282"/>
    </row>
    <row r="255" ht="15.75" customHeight="1">
      <c r="A255" s="602"/>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3"/>
      <c r="B256" s="104" t="s">
        <v>1441</v>
      </c>
      <c r="C256" s="105" t="s">
        <v>1441</v>
      </c>
      <c r="D256" s="106" t="s">
        <v>1441</v>
      </c>
      <c r="E256" s="107" t="s">
        <v>1441</v>
      </c>
      <c r="F256" s="108" t="s">
        <v>1441</v>
      </c>
      <c r="G256" s="104" t="s">
        <v>1441</v>
      </c>
      <c r="H256" s="594"/>
      <c r="I256" s="595"/>
      <c r="J256" s="594"/>
      <c r="K256" s="594"/>
      <c r="L256" s="594"/>
      <c r="M256" s="594"/>
      <c r="N256" s="594"/>
      <c r="O256" s="594"/>
      <c r="P256" s="594"/>
      <c r="Q256" s="228"/>
      <c r="R256" s="228"/>
      <c r="S256" s="228"/>
      <c r="T256" s="228"/>
      <c r="U256" s="228"/>
      <c r="V256" s="596"/>
      <c r="W256" s="92"/>
      <c r="X256" s="117"/>
      <c r="Y256" s="117"/>
      <c r="Z256" s="117"/>
      <c r="AA256" s="327"/>
      <c r="AB256" s="117"/>
      <c r="AC256" s="117"/>
      <c r="AD256" s="597"/>
      <c r="AE256" s="117"/>
      <c r="AF256" s="117"/>
      <c r="AG256" s="230"/>
      <c r="AH256" s="230"/>
      <c r="AI256" s="117"/>
      <c r="AJ256" s="597"/>
      <c r="AK256" s="92"/>
      <c r="AL256" s="121"/>
      <c r="AM256" s="392"/>
      <c r="AN256" s="231"/>
      <c r="AO256" s="231"/>
      <c r="AP256" s="202"/>
      <c r="AQ256" s="202"/>
      <c r="AR256" s="231"/>
      <c r="AS256" s="598"/>
      <c r="AT256" s="392"/>
      <c r="AU256" s="392"/>
      <c r="AV256" s="121"/>
      <c r="AW256" s="598"/>
      <c r="AX256" s="231"/>
      <c r="AY256" s="598"/>
      <c r="AZ256" s="92"/>
      <c r="BA256" s="410"/>
      <c r="BB256" s="410"/>
      <c r="BC256" s="410"/>
      <c r="BD256" s="410"/>
      <c r="BE256" s="410"/>
      <c r="BF256" s="410"/>
      <c r="BG256" s="205"/>
      <c r="BH256" s="410"/>
      <c r="BI256" s="205"/>
      <c r="BJ256" s="410"/>
      <c r="BK256" s="410"/>
      <c r="BL256" s="205"/>
      <c r="BM256" s="205"/>
      <c r="BN256" s="410"/>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9"/>
      <c r="CO256" s="239"/>
      <c r="CP256" s="600"/>
      <c r="CQ256" s="239"/>
      <c r="CR256" s="239"/>
      <c r="CS256" s="101"/>
      <c r="CT256" s="280"/>
      <c r="CU256" s="280"/>
      <c r="CV256" s="280"/>
      <c r="CW256" s="280"/>
      <c r="CX256" s="280"/>
      <c r="CY256" s="280"/>
      <c r="CZ256" s="280"/>
      <c r="DA256" s="280"/>
      <c r="DB256" s="240"/>
      <c r="DC256" s="240"/>
      <c r="DD256" s="240"/>
      <c r="DE256" s="248"/>
      <c r="DF256" s="248"/>
      <c r="DG256" s="222"/>
      <c r="DH256" s="601"/>
      <c r="DI256" s="242"/>
      <c r="DJ256" s="222"/>
      <c r="DK256" s="222"/>
      <c r="DL256" s="222"/>
      <c r="DM256" s="242"/>
      <c r="DN256" s="242"/>
      <c r="DO256" s="242"/>
      <c r="DP256" s="222"/>
      <c r="DQ256" s="222"/>
      <c r="DR256" s="242"/>
      <c r="DS256" s="222"/>
      <c r="DT256" s="242"/>
      <c r="DU256" s="601"/>
      <c r="DV256" s="242"/>
      <c r="DW256" s="601"/>
      <c r="DX256" s="242"/>
      <c r="DY256" s="222"/>
      <c r="DZ256" s="242"/>
      <c r="EA256" s="242"/>
      <c r="EB256" s="282"/>
    </row>
    <row r="257" ht="15.75" customHeight="1">
      <c r="A257" s="602"/>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3"/>
      <c r="B258" s="104" t="s">
        <v>1441</v>
      </c>
      <c r="C258" s="105" t="s">
        <v>1441</v>
      </c>
      <c r="D258" s="106" t="s">
        <v>1441</v>
      </c>
      <c r="E258" s="107" t="s">
        <v>1441</v>
      </c>
      <c r="F258" s="108" t="s">
        <v>1441</v>
      </c>
      <c r="G258" s="104" t="s">
        <v>1441</v>
      </c>
      <c r="H258" s="594"/>
      <c r="I258" s="595"/>
      <c r="J258" s="594"/>
      <c r="K258" s="594"/>
      <c r="L258" s="594"/>
      <c r="M258" s="594"/>
      <c r="N258" s="594"/>
      <c r="O258" s="594"/>
      <c r="P258" s="594"/>
      <c r="Q258" s="228"/>
      <c r="R258" s="228"/>
      <c r="S258" s="228"/>
      <c r="T258" s="228"/>
      <c r="U258" s="228"/>
      <c r="V258" s="596"/>
      <c r="W258" s="92"/>
      <c r="X258" s="117"/>
      <c r="Y258" s="117"/>
      <c r="Z258" s="117"/>
      <c r="AA258" s="327"/>
      <c r="AB258" s="117"/>
      <c r="AC258" s="117"/>
      <c r="AD258" s="597"/>
      <c r="AE258" s="117"/>
      <c r="AF258" s="117"/>
      <c r="AG258" s="230"/>
      <c r="AH258" s="230"/>
      <c r="AI258" s="117"/>
      <c r="AJ258" s="597"/>
      <c r="AK258" s="92"/>
      <c r="AL258" s="121"/>
      <c r="AM258" s="392"/>
      <c r="AN258" s="231"/>
      <c r="AO258" s="231"/>
      <c r="AP258" s="202"/>
      <c r="AQ258" s="202"/>
      <c r="AR258" s="231"/>
      <c r="AS258" s="598"/>
      <c r="AT258" s="392"/>
      <c r="AU258" s="392"/>
      <c r="AV258" s="121"/>
      <c r="AW258" s="598"/>
      <c r="AX258" s="231"/>
      <c r="AY258" s="598"/>
      <c r="AZ258" s="92"/>
      <c r="BA258" s="410"/>
      <c r="BB258" s="410"/>
      <c r="BC258" s="410"/>
      <c r="BD258" s="410"/>
      <c r="BE258" s="410"/>
      <c r="BF258" s="410"/>
      <c r="BG258" s="205"/>
      <c r="BH258" s="410"/>
      <c r="BI258" s="205"/>
      <c r="BJ258" s="410"/>
      <c r="BK258" s="410"/>
      <c r="BL258" s="205"/>
      <c r="BM258" s="205"/>
      <c r="BN258" s="410"/>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9"/>
      <c r="CO258" s="239"/>
      <c r="CP258" s="600"/>
      <c r="CQ258" s="239"/>
      <c r="CR258" s="239"/>
      <c r="CS258" s="101"/>
      <c r="CT258" s="280"/>
      <c r="CU258" s="280"/>
      <c r="CV258" s="280"/>
      <c r="CW258" s="280"/>
      <c r="CX258" s="280"/>
      <c r="CY258" s="280"/>
      <c r="CZ258" s="280"/>
      <c r="DA258" s="280"/>
      <c r="DB258" s="240"/>
      <c r="DC258" s="240"/>
      <c r="DD258" s="240"/>
      <c r="DE258" s="248"/>
      <c r="DF258" s="248"/>
      <c r="DG258" s="222"/>
      <c r="DH258" s="601"/>
      <c r="DI258" s="242"/>
      <c r="DJ258" s="222"/>
      <c r="DK258" s="222"/>
      <c r="DL258" s="222"/>
      <c r="DM258" s="242"/>
      <c r="DN258" s="242"/>
      <c r="DO258" s="242"/>
      <c r="DP258" s="222"/>
      <c r="DQ258" s="222"/>
      <c r="DR258" s="242"/>
      <c r="DS258" s="222"/>
      <c r="DT258" s="242"/>
      <c r="DU258" s="601"/>
      <c r="DV258" s="242"/>
      <c r="DW258" s="601"/>
      <c r="DX258" s="242"/>
      <c r="DY258" s="222"/>
      <c r="DZ258" s="242"/>
      <c r="EA258" s="242"/>
      <c r="EB258" s="282"/>
    </row>
    <row r="259" ht="15.75" customHeight="1">
      <c r="A259" s="602"/>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3"/>
      <c r="B260" s="104" t="s">
        <v>1441</v>
      </c>
      <c r="C260" s="105" t="s">
        <v>1441</v>
      </c>
      <c r="D260" s="106" t="s">
        <v>1441</v>
      </c>
      <c r="E260" s="107" t="s">
        <v>1441</v>
      </c>
      <c r="F260" s="108" t="s">
        <v>1441</v>
      </c>
      <c r="G260" s="104" t="s">
        <v>1441</v>
      </c>
      <c r="H260" s="594"/>
      <c r="I260" s="595"/>
      <c r="J260" s="594"/>
      <c r="K260" s="594"/>
      <c r="L260" s="594"/>
      <c r="M260" s="594"/>
      <c r="N260" s="594"/>
      <c r="O260" s="594"/>
      <c r="P260" s="594"/>
      <c r="Q260" s="228"/>
      <c r="R260" s="228"/>
      <c r="S260" s="228"/>
      <c r="T260" s="228"/>
      <c r="U260" s="228"/>
      <c r="V260" s="596"/>
      <c r="W260" s="92"/>
      <c r="X260" s="117"/>
      <c r="Y260" s="117"/>
      <c r="Z260" s="117"/>
      <c r="AA260" s="327"/>
      <c r="AB260" s="117"/>
      <c r="AC260" s="117"/>
      <c r="AD260" s="597"/>
      <c r="AE260" s="117"/>
      <c r="AF260" s="117"/>
      <c r="AG260" s="230"/>
      <c r="AH260" s="230"/>
      <c r="AI260" s="117"/>
      <c r="AJ260" s="597"/>
      <c r="AK260" s="92"/>
      <c r="AL260" s="121"/>
      <c r="AM260" s="392"/>
      <c r="AN260" s="231"/>
      <c r="AO260" s="231"/>
      <c r="AP260" s="202"/>
      <c r="AQ260" s="202"/>
      <c r="AR260" s="231"/>
      <c r="AS260" s="598"/>
      <c r="AT260" s="392"/>
      <c r="AU260" s="392"/>
      <c r="AV260" s="121"/>
      <c r="AW260" s="598"/>
      <c r="AX260" s="231"/>
      <c r="AY260" s="598"/>
      <c r="AZ260" s="92"/>
      <c r="BA260" s="410"/>
      <c r="BB260" s="410"/>
      <c r="BC260" s="410"/>
      <c r="BD260" s="410"/>
      <c r="BE260" s="410"/>
      <c r="BF260" s="410"/>
      <c r="BG260" s="205"/>
      <c r="BH260" s="410"/>
      <c r="BI260" s="205"/>
      <c r="BJ260" s="410"/>
      <c r="BK260" s="410"/>
      <c r="BL260" s="205"/>
      <c r="BM260" s="205"/>
      <c r="BN260" s="410"/>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9"/>
      <c r="CO260" s="239"/>
      <c r="CP260" s="600"/>
      <c r="CQ260" s="239"/>
      <c r="CR260" s="239"/>
      <c r="CS260" s="101"/>
      <c r="CT260" s="280"/>
      <c r="CU260" s="280"/>
      <c r="CV260" s="280"/>
      <c r="CW260" s="280"/>
      <c r="CX260" s="280"/>
      <c r="CY260" s="280"/>
      <c r="CZ260" s="280"/>
      <c r="DA260" s="280"/>
      <c r="DB260" s="240"/>
      <c r="DC260" s="240"/>
      <c r="DD260" s="240"/>
      <c r="DE260" s="248"/>
      <c r="DF260" s="248"/>
      <c r="DG260" s="222"/>
      <c r="DH260" s="601"/>
      <c r="DI260" s="242"/>
      <c r="DJ260" s="222"/>
      <c r="DK260" s="222"/>
      <c r="DL260" s="222"/>
      <c r="DM260" s="242"/>
      <c r="DN260" s="242"/>
      <c r="DO260" s="242"/>
      <c r="DP260" s="222"/>
      <c r="DQ260" s="222"/>
      <c r="DR260" s="242"/>
      <c r="DS260" s="222"/>
      <c r="DT260" s="242"/>
      <c r="DU260" s="601"/>
      <c r="DV260" s="242"/>
      <c r="DW260" s="601"/>
      <c r="DX260" s="242"/>
      <c r="DY260" s="222"/>
      <c r="DZ260" s="242"/>
      <c r="EA260" s="242"/>
      <c r="EB260" s="282"/>
    </row>
    <row r="261" ht="15.75" customHeight="1">
      <c r="A261" s="602"/>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3"/>
      <c r="B262" s="104" t="s">
        <v>1441</v>
      </c>
      <c r="C262" s="105" t="s">
        <v>1441</v>
      </c>
      <c r="D262" s="106" t="s">
        <v>1441</v>
      </c>
      <c r="E262" s="107" t="s">
        <v>1441</v>
      </c>
      <c r="F262" s="108" t="s">
        <v>1441</v>
      </c>
      <c r="G262" s="104" t="s">
        <v>1441</v>
      </c>
      <c r="H262" s="594"/>
      <c r="I262" s="595"/>
      <c r="J262" s="594"/>
      <c r="K262" s="594"/>
      <c r="L262" s="594"/>
      <c r="M262" s="594"/>
      <c r="N262" s="594"/>
      <c r="O262" s="594"/>
      <c r="P262" s="594"/>
      <c r="Q262" s="228"/>
      <c r="R262" s="228"/>
      <c r="S262" s="228"/>
      <c r="T262" s="228"/>
      <c r="U262" s="228"/>
      <c r="V262" s="596"/>
      <c r="W262" s="92"/>
      <c r="X262" s="117"/>
      <c r="Y262" s="117"/>
      <c r="Z262" s="117"/>
      <c r="AA262" s="327"/>
      <c r="AB262" s="117"/>
      <c r="AC262" s="117"/>
      <c r="AD262" s="597"/>
      <c r="AE262" s="117"/>
      <c r="AF262" s="117"/>
      <c r="AG262" s="230"/>
      <c r="AH262" s="230"/>
      <c r="AI262" s="117"/>
      <c r="AJ262" s="597"/>
      <c r="AK262" s="92"/>
      <c r="AL262" s="121"/>
      <c r="AM262" s="392"/>
      <c r="AN262" s="231"/>
      <c r="AO262" s="231"/>
      <c r="AP262" s="202"/>
      <c r="AQ262" s="202"/>
      <c r="AR262" s="231"/>
      <c r="AS262" s="598"/>
      <c r="AT262" s="392"/>
      <c r="AU262" s="392"/>
      <c r="AV262" s="121"/>
      <c r="AW262" s="598"/>
      <c r="AX262" s="231"/>
      <c r="AY262" s="598"/>
      <c r="AZ262" s="92"/>
      <c r="BA262" s="410"/>
      <c r="BB262" s="410"/>
      <c r="BC262" s="410"/>
      <c r="BD262" s="410"/>
      <c r="BE262" s="410"/>
      <c r="BF262" s="410"/>
      <c r="BG262" s="205"/>
      <c r="BH262" s="410"/>
      <c r="BI262" s="205"/>
      <c r="BJ262" s="410"/>
      <c r="BK262" s="410"/>
      <c r="BL262" s="205"/>
      <c r="BM262" s="205"/>
      <c r="BN262" s="410"/>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9"/>
      <c r="CO262" s="239"/>
      <c r="CP262" s="600"/>
      <c r="CQ262" s="239"/>
      <c r="CR262" s="239"/>
      <c r="CS262" s="101"/>
      <c r="CT262" s="280"/>
      <c r="CU262" s="280"/>
      <c r="CV262" s="280"/>
      <c r="CW262" s="280"/>
      <c r="CX262" s="280"/>
      <c r="CY262" s="280"/>
      <c r="CZ262" s="280"/>
      <c r="DA262" s="280"/>
      <c r="DB262" s="240"/>
      <c r="DC262" s="240"/>
      <c r="DD262" s="240"/>
      <c r="DE262" s="248"/>
      <c r="DF262" s="248"/>
      <c r="DG262" s="222"/>
      <c r="DH262" s="601"/>
      <c r="DI262" s="242"/>
      <c r="DJ262" s="222"/>
      <c r="DK262" s="222"/>
      <c r="DL262" s="222"/>
      <c r="DM262" s="242"/>
      <c r="DN262" s="242"/>
      <c r="DO262" s="242"/>
      <c r="DP262" s="222"/>
      <c r="DQ262" s="222"/>
      <c r="DR262" s="242"/>
      <c r="DS262" s="222"/>
      <c r="DT262" s="242"/>
      <c r="DU262" s="601"/>
      <c r="DV262" s="242"/>
      <c r="DW262" s="601"/>
      <c r="DX262" s="242"/>
      <c r="DY262" s="222"/>
      <c r="DZ262" s="242"/>
      <c r="EA262" s="242"/>
      <c r="EB262" s="282"/>
    </row>
    <row r="263" ht="15.75" customHeight="1">
      <c r="A263" s="602"/>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3"/>
      <c r="B264" s="104" t="s">
        <v>1441</v>
      </c>
      <c r="C264" s="105" t="s">
        <v>1441</v>
      </c>
      <c r="D264" s="106" t="s">
        <v>1441</v>
      </c>
      <c r="E264" s="107" t="s">
        <v>1441</v>
      </c>
      <c r="F264" s="108" t="s">
        <v>1441</v>
      </c>
      <c r="G264" s="104" t="s">
        <v>1441</v>
      </c>
      <c r="H264" s="594"/>
      <c r="I264" s="595"/>
      <c r="J264" s="594"/>
      <c r="K264" s="594"/>
      <c r="L264" s="594"/>
      <c r="M264" s="594"/>
      <c r="N264" s="594"/>
      <c r="O264" s="594"/>
      <c r="P264" s="594"/>
      <c r="Q264" s="228"/>
      <c r="R264" s="228"/>
      <c r="S264" s="228"/>
      <c r="T264" s="228"/>
      <c r="U264" s="228"/>
      <c r="V264" s="596"/>
      <c r="W264" s="92"/>
      <c r="X264" s="117"/>
      <c r="Y264" s="117"/>
      <c r="Z264" s="117"/>
      <c r="AA264" s="327"/>
      <c r="AB264" s="117"/>
      <c r="AC264" s="117"/>
      <c r="AD264" s="597"/>
      <c r="AE264" s="117"/>
      <c r="AF264" s="117"/>
      <c r="AG264" s="230"/>
      <c r="AH264" s="230"/>
      <c r="AI264" s="117"/>
      <c r="AJ264" s="597"/>
      <c r="AK264" s="92"/>
      <c r="AL264" s="121"/>
      <c r="AM264" s="392"/>
      <c r="AN264" s="231"/>
      <c r="AO264" s="231"/>
      <c r="AP264" s="202"/>
      <c r="AQ264" s="202"/>
      <c r="AR264" s="231"/>
      <c r="AS264" s="598"/>
      <c r="AT264" s="392"/>
      <c r="AU264" s="392"/>
      <c r="AV264" s="121"/>
      <c r="AW264" s="598"/>
      <c r="AX264" s="231"/>
      <c r="AY264" s="598"/>
      <c r="AZ264" s="92"/>
      <c r="BA264" s="410"/>
      <c r="BB264" s="410"/>
      <c r="BC264" s="410"/>
      <c r="BD264" s="410"/>
      <c r="BE264" s="410"/>
      <c r="BF264" s="410"/>
      <c r="BG264" s="205"/>
      <c r="BH264" s="410"/>
      <c r="BI264" s="205"/>
      <c r="BJ264" s="410"/>
      <c r="BK264" s="410"/>
      <c r="BL264" s="205"/>
      <c r="BM264" s="205"/>
      <c r="BN264" s="410"/>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9"/>
      <c r="CO264" s="239"/>
      <c r="CP264" s="600"/>
      <c r="CQ264" s="239"/>
      <c r="CR264" s="239"/>
      <c r="CS264" s="101"/>
      <c r="CT264" s="280"/>
      <c r="CU264" s="280"/>
      <c r="CV264" s="280"/>
      <c r="CW264" s="280"/>
      <c r="CX264" s="280"/>
      <c r="CY264" s="280"/>
      <c r="CZ264" s="280"/>
      <c r="DA264" s="280"/>
      <c r="DB264" s="240"/>
      <c r="DC264" s="240"/>
      <c r="DD264" s="240"/>
      <c r="DE264" s="248"/>
      <c r="DF264" s="248"/>
      <c r="DG264" s="222"/>
      <c r="DH264" s="601"/>
      <c r="DI264" s="242"/>
      <c r="DJ264" s="222"/>
      <c r="DK264" s="222"/>
      <c r="DL264" s="222"/>
      <c r="DM264" s="242"/>
      <c r="DN264" s="242"/>
      <c r="DO264" s="242"/>
      <c r="DP264" s="222"/>
      <c r="DQ264" s="222"/>
      <c r="DR264" s="242"/>
      <c r="DS264" s="222"/>
      <c r="DT264" s="242"/>
      <c r="DU264" s="601"/>
      <c r="DV264" s="242"/>
      <c r="DW264" s="601"/>
      <c r="DX264" s="242"/>
      <c r="DY264" s="222"/>
      <c r="DZ264" s="242"/>
      <c r="EA264" s="242"/>
      <c r="EB264" s="282"/>
    </row>
    <row r="265" ht="15.75" customHeight="1">
      <c r="A265" s="602"/>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3"/>
      <c r="B266" s="104" t="s">
        <v>1441</v>
      </c>
      <c r="C266" s="105" t="s">
        <v>1441</v>
      </c>
      <c r="D266" s="106" t="s">
        <v>1441</v>
      </c>
      <c r="E266" s="107" t="s">
        <v>1441</v>
      </c>
      <c r="F266" s="108" t="s">
        <v>1441</v>
      </c>
      <c r="G266" s="104" t="s">
        <v>1441</v>
      </c>
      <c r="H266" s="594"/>
      <c r="I266" s="595"/>
      <c r="J266" s="594"/>
      <c r="K266" s="594"/>
      <c r="L266" s="594"/>
      <c r="M266" s="594"/>
      <c r="N266" s="594"/>
      <c r="O266" s="594"/>
      <c r="P266" s="594"/>
      <c r="Q266" s="228"/>
      <c r="R266" s="228"/>
      <c r="S266" s="228"/>
      <c r="T266" s="228"/>
      <c r="U266" s="228"/>
      <c r="V266" s="596"/>
      <c r="W266" s="92"/>
      <c r="X266" s="117"/>
      <c r="Y266" s="117"/>
      <c r="Z266" s="117"/>
      <c r="AA266" s="327"/>
      <c r="AB266" s="117"/>
      <c r="AC266" s="117"/>
      <c r="AD266" s="597"/>
      <c r="AE266" s="117"/>
      <c r="AF266" s="117"/>
      <c r="AG266" s="230"/>
      <c r="AH266" s="230"/>
      <c r="AI266" s="117"/>
      <c r="AJ266" s="597"/>
      <c r="AK266" s="92"/>
      <c r="AL266" s="121"/>
      <c r="AM266" s="392"/>
      <c r="AN266" s="231"/>
      <c r="AO266" s="231"/>
      <c r="AP266" s="202"/>
      <c r="AQ266" s="202"/>
      <c r="AR266" s="231"/>
      <c r="AS266" s="598"/>
      <c r="AT266" s="392"/>
      <c r="AU266" s="392"/>
      <c r="AV266" s="121"/>
      <c r="AW266" s="598"/>
      <c r="AX266" s="231"/>
      <c r="AY266" s="598"/>
      <c r="AZ266" s="92"/>
      <c r="BA266" s="410"/>
      <c r="BB266" s="410"/>
      <c r="BC266" s="410"/>
      <c r="BD266" s="410"/>
      <c r="BE266" s="410"/>
      <c r="BF266" s="410"/>
      <c r="BG266" s="205"/>
      <c r="BH266" s="410"/>
      <c r="BI266" s="205"/>
      <c r="BJ266" s="410"/>
      <c r="BK266" s="410"/>
      <c r="BL266" s="205"/>
      <c r="BM266" s="205"/>
      <c r="BN266" s="410"/>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9"/>
      <c r="CO266" s="239"/>
      <c r="CP266" s="600"/>
      <c r="CQ266" s="239"/>
      <c r="CR266" s="239"/>
      <c r="CS266" s="101"/>
      <c r="CT266" s="280"/>
      <c r="CU266" s="280"/>
      <c r="CV266" s="280"/>
      <c r="CW266" s="280"/>
      <c r="CX266" s="280"/>
      <c r="CY266" s="280"/>
      <c r="CZ266" s="280"/>
      <c r="DA266" s="280"/>
      <c r="DB266" s="240"/>
      <c r="DC266" s="240"/>
      <c r="DD266" s="240"/>
      <c r="DE266" s="248"/>
      <c r="DF266" s="248"/>
      <c r="DG266" s="222"/>
      <c r="DH266" s="601"/>
      <c r="DI266" s="242"/>
      <c r="DJ266" s="222"/>
      <c r="DK266" s="222"/>
      <c r="DL266" s="222"/>
      <c r="DM266" s="242"/>
      <c r="DN266" s="242"/>
      <c r="DO266" s="242"/>
      <c r="DP266" s="222"/>
      <c r="DQ266" s="222"/>
      <c r="DR266" s="242"/>
      <c r="DS266" s="222"/>
      <c r="DT266" s="242"/>
      <c r="DU266" s="601"/>
      <c r="DV266" s="242"/>
      <c r="DW266" s="601"/>
      <c r="DX266" s="242"/>
      <c r="DY266" s="222"/>
      <c r="DZ266" s="242"/>
      <c r="EA266" s="242"/>
      <c r="EB266" s="282"/>
    </row>
    <row r="267" ht="15.75" customHeight="1">
      <c r="A267" s="602"/>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3"/>
      <c r="B268" s="104" t="s">
        <v>1441</v>
      </c>
      <c r="C268" s="105" t="s">
        <v>1441</v>
      </c>
      <c r="D268" s="106" t="s">
        <v>1441</v>
      </c>
      <c r="E268" s="107" t="s">
        <v>1441</v>
      </c>
      <c r="F268" s="108" t="s">
        <v>1441</v>
      </c>
      <c r="G268" s="104" t="s">
        <v>1441</v>
      </c>
      <c r="H268" s="594"/>
      <c r="I268" s="595"/>
      <c r="J268" s="594"/>
      <c r="K268" s="594"/>
      <c r="L268" s="594"/>
      <c r="M268" s="594"/>
      <c r="N268" s="594"/>
      <c r="O268" s="594"/>
      <c r="P268" s="594"/>
      <c r="Q268" s="228"/>
      <c r="R268" s="228"/>
      <c r="S268" s="228"/>
      <c r="T268" s="228"/>
      <c r="U268" s="228"/>
      <c r="V268" s="596"/>
      <c r="W268" s="92"/>
      <c r="X268" s="117"/>
      <c r="Y268" s="117"/>
      <c r="Z268" s="117"/>
      <c r="AA268" s="327"/>
      <c r="AB268" s="117"/>
      <c r="AC268" s="117"/>
      <c r="AD268" s="597"/>
      <c r="AE268" s="117"/>
      <c r="AF268" s="117"/>
      <c r="AG268" s="230"/>
      <c r="AH268" s="230"/>
      <c r="AI268" s="117"/>
      <c r="AJ268" s="597"/>
      <c r="AK268" s="92"/>
      <c r="AL268" s="121"/>
      <c r="AM268" s="392"/>
      <c r="AN268" s="231"/>
      <c r="AO268" s="231"/>
      <c r="AP268" s="202"/>
      <c r="AQ268" s="202"/>
      <c r="AR268" s="231"/>
      <c r="AS268" s="598"/>
      <c r="AT268" s="392"/>
      <c r="AU268" s="392"/>
      <c r="AV268" s="121"/>
      <c r="AW268" s="598"/>
      <c r="AX268" s="231"/>
      <c r="AY268" s="598"/>
      <c r="AZ268" s="92"/>
      <c r="BA268" s="410"/>
      <c r="BB268" s="410"/>
      <c r="BC268" s="410"/>
      <c r="BD268" s="410"/>
      <c r="BE268" s="410"/>
      <c r="BF268" s="410"/>
      <c r="BG268" s="205"/>
      <c r="BH268" s="410"/>
      <c r="BI268" s="205"/>
      <c r="BJ268" s="410"/>
      <c r="BK268" s="410"/>
      <c r="BL268" s="205"/>
      <c r="BM268" s="205"/>
      <c r="BN268" s="410"/>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9"/>
      <c r="CO268" s="239"/>
      <c r="CP268" s="600"/>
      <c r="CQ268" s="239"/>
      <c r="CR268" s="239"/>
      <c r="CS268" s="101"/>
      <c r="CT268" s="280"/>
      <c r="CU268" s="280"/>
      <c r="CV268" s="280"/>
      <c r="CW268" s="280"/>
      <c r="CX268" s="280"/>
      <c r="CY268" s="280"/>
      <c r="CZ268" s="280"/>
      <c r="DA268" s="280"/>
      <c r="DB268" s="240"/>
      <c r="DC268" s="240"/>
      <c r="DD268" s="240"/>
      <c r="DE268" s="248"/>
      <c r="DF268" s="248"/>
      <c r="DG268" s="222"/>
      <c r="DH268" s="601"/>
      <c r="DI268" s="242"/>
      <c r="DJ268" s="222"/>
      <c r="DK268" s="222"/>
      <c r="DL268" s="222"/>
      <c r="DM268" s="242"/>
      <c r="DN268" s="242"/>
      <c r="DO268" s="242"/>
      <c r="DP268" s="222"/>
      <c r="DQ268" s="222"/>
      <c r="DR268" s="242"/>
      <c r="DS268" s="222"/>
      <c r="DT268" s="242"/>
      <c r="DU268" s="601"/>
      <c r="DV268" s="242"/>
      <c r="DW268" s="601"/>
      <c r="DX268" s="242"/>
      <c r="DY268" s="222"/>
      <c r="DZ268" s="242"/>
      <c r="EA268" s="242"/>
      <c r="EB268" s="282"/>
    </row>
    <row r="269" ht="15.75" customHeight="1">
      <c r="A269" s="602"/>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3"/>
      <c r="B270" s="104" t="s">
        <v>1441</v>
      </c>
      <c r="C270" s="105" t="s">
        <v>1441</v>
      </c>
      <c r="D270" s="106" t="s">
        <v>1441</v>
      </c>
      <c r="E270" s="107" t="s">
        <v>1441</v>
      </c>
      <c r="F270" s="108" t="s">
        <v>1441</v>
      </c>
      <c r="G270" s="104" t="s">
        <v>1441</v>
      </c>
      <c r="H270" s="594"/>
      <c r="I270" s="595"/>
      <c r="J270" s="594"/>
      <c r="K270" s="594"/>
      <c r="L270" s="594"/>
      <c r="M270" s="594"/>
      <c r="N270" s="594"/>
      <c r="O270" s="594"/>
      <c r="P270" s="594"/>
      <c r="Q270" s="228"/>
      <c r="R270" s="228"/>
      <c r="S270" s="228"/>
      <c r="T270" s="228"/>
      <c r="U270" s="228"/>
      <c r="V270" s="596"/>
      <c r="W270" s="92"/>
      <c r="X270" s="117"/>
      <c r="Y270" s="117"/>
      <c r="Z270" s="117"/>
      <c r="AA270" s="327"/>
      <c r="AB270" s="117"/>
      <c r="AC270" s="117"/>
      <c r="AD270" s="597"/>
      <c r="AE270" s="117"/>
      <c r="AF270" s="117"/>
      <c r="AG270" s="230"/>
      <c r="AH270" s="230"/>
      <c r="AI270" s="117"/>
      <c r="AJ270" s="597"/>
      <c r="AK270" s="92"/>
      <c r="AL270" s="121"/>
      <c r="AM270" s="392"/>
      <c r="AN270" s="231"/>
      <c r="AO270" s="231"/>
      <c r="AP270" s="202"/>
      <c r="AQ270" s="202"/>
      <c r="AR270" s="231"/>
      <c r="AS270" s="598"/>
      <c r="AT270" s="392"/>
      <c r="AU270" s="392"/>
      <c r="AV270" s="121"/>
      <c r="AW270" s="598"/>
      <c r="AX270" s="231"/>
      <c r="AY270" s="598"/>
      <c r="AZ270" s="92"/>
      <c r="BA270" s="410"/>
      <c r="BB270" s="410"/>
      <c r="BC270" s="410"/>
      <c r="BD270" s="410"/>
      <c r="BE270" s="410"/>
      <c r="BF270" s="410"/>
      <c r="BG270" s="205"/>
      <c r="BH270" s="410"/>
      <c r="BI270" s="205"/>
      <c r="BJ270" s="410"/>
      <c r="BK270" s="410"/>
      <c r="BL270" s="205"/>
      <c r="BM270" s="205"/>
      <c r="BN270" s="410"/>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9"/>
      <c r="CO270" s="239"/>
      <c r="CP270" s="600"/>
      <c r="CQ270" s="239"/>
      <c r="CR270" s="239"/>
      <c r="CS270" s="101"/>
      <c r="CT270" s="280"/>
      <c r="CU270" s="280"/>
      <c r="CV270" s="280"/>
      <c r="CW270" s="280"/>
      <c r="CX270" s="280"/>
      <c r="CY270" s="280"/>
      <c r="CZ270" s="280"/>
      <c r="DA270" s="280"/>
      <c r="DB270" s="240"/>
      <c r="DC270" s="240"/>
      <c r="DD270" s="240"/>
      <c r="DE270" s="248"/>
      <c r="DF270" s="248"/>
      <c r="DG270" s="222"/>
      <c r="DH270" s="601"/>
      <c r="DI270" s="242"/>
      <c r="DJ270" s="222"/>
      <c r="DK270" s="222"/>
      <c r="DL270" s="222"/>
      <c r="DM270" s="242"/>
      <c r="DN270" s="242"/>
      <c r="DO270" s="242"/>
      <c r="DP270" s="222"/>
      <c r="DQ270" s="222"/>
      <c r="DR270" s="242"/>
      <c r="DS270" s="222"/>
      <c r="DT270" s="242"/>
      <c r="DU270" s="601"/>
      <c r="DV270" s="242"/>
      <c r="DW270" s="601"/>
      <c r="DX270" s="242"/>
      <c r="DY270" s="222"/>
      <c r="DZ270" s="242"/>
      <c r="EA270" s="242"/>
      <c r="EB270" s="282"/>
    </row>
    <row r="271" ht="15.75" customHeight="1">
      <c r="A271" s="602"/>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3"/>
      <c r="B272" s="104" t="s">
        <v>1441</v>
      </c>
      <c r="C272" s="105" t="s">
        <v>1441</v>
      </c>
      <c r="D272" s="106" t="s">
        <v>1441</v>
      </c>
      <c r="E272" s="107" t="s">
        <v>1441</v>
      </c>
      <c r="F272" s="108" t="s">
        <v>1441</v>
      </c>
      <c r="G272" s="104" t="s">
        <v>1441</v>
      </c>
      <c r="H272" s="594"/>
      <c r="I272" s="595"/>
      <c r="J272" s="594"/>
      <c r="K272" s="594"/>
      <c r="L272" s="594"/>
      <c r="M272" s="594"/>
      <c r="N272" s="594"/>
      <c r="O272" s="594"/>
      <c r="P272" s="594"/>
      <c r="Q272" s="228"/>
      <c r="R272" s="228"/>
      <c r="S272" s="228"/>
      <c r="T272" s="228"/>
      <c r="U272" s="228"/>
      <c r="V272" s="596"/>
      <c r="W272" s="92"/>
      <c r="X272" s="117"/>
      <c r="Y272" s="117"/>
      <c r="Z272" s="117"/>
      <c r="AA272" s="327"/>
      <c r="AB272" s="117"/>
      <c r="AC272" s="117"/>
      <c r="AD272" s="597"/>
      <c r="AE272" s="117"/>
      <c r="AF272" s="117"/>
      <c r="AG272" s="230"/>
      <c r="AH272" s="230"/>
      <c r="AI272" s="117"/>
      <c r="AJ272" s="597"/>
      <c r="AK272" s="92"/>
      <c r="AL272" s="121"/>
      <c r="AM272" s="392"/>
      <c r="AN272" s="231"/>
      <c r="AO272" s="231"/>
      <c r="AP272" s="202"/>
      <c r="AQ272" s="202"/>
      <c r="AR272" s="231"/>
      <c r="AS272" s="598"/>
      <c r="AT272" s="392"/>
      <c r="AU272" s="392"/>
      <c r="AV272" s="121"/>
      <c r="AW272" s="598"/>
      <c r="AX272" s="231"/>
      <c r="AY272" s="598"/>
      <c r="AZ272" s="92"/>
      <c r="BA272" s="410"/>
      <c r="BB272" s="410"/>
      <c r="BC272" s="410"/>
      <c r="BD272" s="410"/>
      <c r="BE272" s="410"/>
      <c r="BF272" s="410"/>
      <c r="BG272" s="205"/>
      <c r="BH272" s="410"/>
      <c r="BI272" s="205"/>
      <c r="BJ272" s="410"/>
      <c r="BK272" s="410"/>
      <c r="BL272" s="205"/>
      <c r="BM272" s="205"/>
      <c r="BN272" s="410"/>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9"/>
      <c r="CO272" s="239"/>
      <c r="CP272" s="600"/>
      <c r="CQ272" s="239"/>
      <c r="CR272" s="239"/>
      <c r="CS272" s="101"/>
      <c r="CT272" s="280"/>
      <c r="CU272" s="280"/>
      <c r="CV272" s="280"/>
      <c r="CW272" s="280"/>
      <c r="CX272" s="280"/>
      <c r="CY272" s="280"/>
      <c r="CZ272" s="280"/>
      <c r="DA272" s="280"/>
      <c r="DB272" s="240"/>
      <c r="DC272" s="240"/>
      <c r="DD272" s="240"/>
      <c r="DE272" s="248"/>
      <c r="DF272" s="248"/>
      <c r="DG272" s="222"/>
      <c r="DH272" s="601"/>
      <c r="DI272" s="242"/>
      <c r="DJ272" s="222"/>
      <c r="DK272" s="222"/>
      <c r="DL272" s="222"/>
      <c r="DM272" s="242"/>
      <c r="DN272" s="242"/>
      <c r="DO272" s="242"/>
      <c r="DP272" s="222"/>
      <c r="DQ272" s="222"/>
      <c r="DR272" s="242"/>
      <c r="DS272" s="222"/>
      <c r="DT272" s="242"/>
      <c r="DU272" s="601"/>
      <c r="DV272" s="242"/>
      <c r="DW272" s="601"/>
      <c r="DX272" s="242"/>
      <c r="DY272" s="222"/>
      <c r="DZ272" s="242"/>
      <c r="EA272" s="242"/>
      <c r="EB272" s="282"/>
    </row>
    <row r="273" ht="15.75" customHeight="1">
      <c r="A273" s="602"/>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3"/>
      <c r="B274" s="104" t="s">
        <v>1441</v>
      </c>
      <c r="C274" s="105" t="s">
        <v>1441</v>
      </c>
      <c r="D274" s="106" t="s">
        <v>1441</v>
      </c>
      <c r="E274" s="107" t="s">
        <v>1441</v>
      </c>
      <c r="F274" s="108" t="s">
        <v>1441</v>
      </c>
      <c r="G274" s="104" t="s">
        <v>1441</v>
      </c>
      <c r="H274" s="594"/>
      <c r="I274" s="595"/>
      <c r="J274" s="594"/>
      <c r="K274" s="594"/>
      <c r="L274" s="594"/>
      <c r="M274" s="594"/>
      <c r="N274" s="594"/>
      <c r="O274" s="594"/>
      <c r="P274" s="594"/>
      <c r="Q274" s="228"/>
      <c r="R274" s="228"/>
      <c r="S274" s="228"/>
      <c r="T274" s="228"/>
      <c r="U274" s="228"/>
      <c r="V274" s="596"/>
      <c r="W274" s="92"/>
      <c r="X274" s="117"/>
      <c r="Y274" s="117"/>
      <c r="Z274" s="117"/>
      <c r="AA274" s="327"/>
      <c r="AB274" s="117"/>
      <c r="AC274" s="117"/>
      <c r="AD274" s="597"/>
      <c r="AE274" s="117"/>
      <c r="AF274" s="117"/>
      <c r="AG274" s="230"/>
      <c r="AH274" s="230"/>
      <c r="AI274" s="117"/>
      <c r="AJ274" s="597"/>
      <c r="AK274" s="92"/>
      <c r="AL274" s="121"/>
      <c r="AM274" s="392"/>
      <c r="AN274" s="231"/>
      <c r="AO274" s="231"/>
      <c r="AP274" s="202"/>
      <c r="AQ274" s="202"/>
      <c r="AR274" s="231"/>
      <c r="AS274" s="598"/>
      <c r="AT274" s="392"/>
      <c r="AU274" s="392"/>
      <c r="AV274" s="121"/>
      <c r="AW274" s="598"/>
      <c r="AX274" s="231"/>
      <c r="AY274" s="598"/>
      <c r="AZ274" s="92"/>
      <c r="BA274" s="410"/>
      <c r="BB274" s="410"/>
      <c r="BC274" s="410"/>
      <c r="BD274" s="410"/>
      <c r="BE274" s="410"/>
      <c r="BF274" s="410"/>
      <c r="BG274" s="205"/>
      <c r="BH274" s="410"/>
      <c r="BI274" s="205"/>
      <c r="BJ274" s="410"/>
      <c r="BK274" s="410"/>
      <c r="BL274" s="205"/>
      <c r="BM274" s="205"/>
      <c r="BN274" s="410"/>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9"/>
      <c r="CO274" s="239"/>
      <c r="CP274" s="600"/>
      <c r="CQ274" s="239"/>
      <c r="CR274" s="239"/>
      <c r="CS274" s="101"/>
      <c r="CT274" s="280"/>
      <c r="CU274" s="280"/>
      <c r="CV274" s="280"/>
      <c r="CW274" s="280"/>
      <c r="CX274" s="280"/>
      <c r="CY274" s="280"/>
      <c r="CZ274" s="280"/>
      <c r="DA274" s="280"/>
      <c r="DB274" s="240"/>
      <c r="DC274" s="240"/>
      <c r="DD274" s="240"/>
      <c r="DE274" s="248"/>
      <c r="DF274" s="248"/>
      <c r="DG274" s="222"/>
      <c r="DH274" s="601"/>
      <c r="DI274" s="242"/>
      <c r="DJ274" s="222"/>
      <c r="DK274" s="222"/>
      <c r="DL274" s="222"/>
      <c r="DM274" s="242"/>
      <c r="DN274" s="242"/>
      <c r="DO274" s="242"/>
      <c r="DP274" s="222"/>
      <c r="DQ274" s="222"/>
      <c r="DR274" s="242"/>
      <c r="DS274" s="222"/>
      <c r="DT274" s="242"/>
      <c r="DU274" s="601"/>
      <c r="DV274" s="242"/>
      <c r="DW274" s="601"/>
      <c r="DX274" s="242"/>
      <c r="DY274" s="222"/>
      <c r="DZ274" s="242"/>
      <c r="EA274" s="242"/>
      <c r="EB274" s="282"/>
    </row>
    <row r="275" ht="15.75" customHeight="1">
      <c r="A275" s="602"/>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3"/>
      <c r="B276" s="104" t="s">
        <v>1441</v>
      </c>
      <c r="C276" s="105" t="s">
        <v>1441</v>
      </c>
      <c r="D276" s="106" t="s">
        <v>1441</v>
      </c>
      <c r="E276" s="107" t="s">
        <v>1441</v>
      </c>
      <c r="F276" s="108" t="s">
        <v>1441</v>
      </c>
      <c r="G276" s="104" t="s">
        <v>1441</v>
      </c>
      <c r="H276" s="594"/>
      <c r="I276" s="595"/>
      <c r="J276" s="594"/>
      <c r="K276" s="594"/>
      <c r="L276" s="594"/>
      <c r="M276" s="594"/>
      <c r="N276" s="594"/>
      <c r="O276" s="594"/>
      <c r="P276" s="594"/>
      <c r="Q276" s="228"/>
      <c r="R276" s="228"/>
      <c r="S276" s="228"/>
      <c r="T276" s="228"/>
      <c r="U276" s="228"/>
      <c r="V276" s="596"/>
      <c r="W276" s="92"/>
      <c r="X276" s="117"/>
      <c r="Y276" s="117"/>
      <c r="Z276" s="117"/>
      <c r="AA276" s="327"/>
      <c r="AB276" s="117"/>
      <c r="AC276" s="117"/>
      <c r="AD276" s="597"/>
      <c r="AE276" s="117"/>
      <c r="AF276" s="117"/>
      <c r="AG276" s="230"/>
      <c r="AH276" s="230"/>
      <c r="AI276" s="117"/>
      <c r="AJ276" s="597"/>
      <c r="AK276" s="92"/>
      <c r="AL276" s="121"/>
      <c r="AM276" s="392"/>
      <c r="AN276" s="231"/>
      <c r="AO276" s="231"/>
      <c r="AP276" s="202"/>
      <c r="AQ276" s="202"/>
      <c r="AR276" s="231"/>
      <c r="AS276" s="598"/>
      <c r="AT276" s="392"/>
      <c r="AU276" s="392"/>
      <c r="AV276" s="121"/>
      <c r="AW276" s="598"/>
      <c r="AX276" s="231"/>
      <c r="AY276" s="598"/>
      <c r="AZ276" s="92"/>
      <c r="BA276" s="410"/>
      <c r="BB276" s="410"/>
      <c r="BC276" s="410"/>
      <c r="BD276" s="410"/>
      <c r="BE276" s="410"/>
      <c r="BF276" s="410"/>
      <c r="BG276" s="205"/>
      <c r="BH276" s="410"/>
      <c r="BI276" s="205"/>
      <c r="BJ276" s="410"/>
      <c r="BK276" s="410"/>
      <c r="BL276" s="205"/>
      <c r="BM276" s="205"/>
      <c r="BN276" s="410"/>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9"/>
      <c r="CO276" s="239"/>
      <c r="CP276" s="600"/>
      <c r="CQ276" s="239"/>
      <c r="CR276" s="239"/>
      <c r="CS276" s="101"/>
      <c r="CT276" s="280"/>
      <c r="CU276" s="280"/>
      <c r="CV276" s="280"/>
      <c r="CW276" s="280"/>
      <c r="CX276" s="280"/>
      <c r="CY276" s="280"/>
      <c r="CZ276" s="280"/>
      <c r="DA276" s="280"/>
      <c r="DB276" s="240"/>
      <c r="DC276" s="240"/>
      <c r="DD276" s="240"/>
      <c r="DE276" s="248"/>
      <c r="DF276" s="248"/>
      <c r="DG276" s="222"/>
      <c r="DH276" s="601"/>
      <c r="DI276" s="242"/>
      <c r="DJ276" s="222"/>
      <c r="DK276" s="222"/>
      <c r="DL276" s="222"/>
      <c r="DM276" s="242"/>
      <c r="DN276" s="242"/>
      <c r="DO276" s="242"/>
      <c r="DP276" s="222"/>
      <c r="DQ276" s="222"/>
      <c r="DR276" s="242"/>
      <c r="DS276" s="222"/>
      <c r="DT276" s="242"/>
      <c r="DU276" s="601"/>
      <c r="DV276" s="242"/>
      <c r="DW276" s="601"/>
      <c r="DX276" s="242"/>
      <c r="DY276" s="222"/>
      <c r="DZ276" s="242"/>
      <c r="EA276" s="242"/>
      <c r="EB276" s="282"/>
    </row>
    <row r="277" ht="15.75" customHeight="1">
      <c r="A277" s="602"/>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3"/>
      <c r="B278" s="104" t="s">
        <v>1441</v>
      </c>
      <c r="C278" s="105" t="s">
        <v>1441</v>
      </c>
      <c r="D278" s="106" t="s">
        <v>1441</v>
      </c>
      <c r="E278" s="107" t="s">
        <v>1441</v>
      </c>
      <c r="F278" s="108" t="s">
        <v>1441</v>
      </c>
      <c r="G278" s="104" t="s">
        <v>1441</v>
      </c>
      <c r="H278" s="594"/>
      <c r="I278" s="595"/>
      <c r="J278" s="594"/>
      <c r="K278" s="594"/>
      <c r="L278" s="594"/>
      <c r="M278" s="594"/>
      <c r="N278" s="594"/>
      <c r="O278" s="594"/>
      <c r="P278" s="594"/>
      <c r="Q278" s="228"/>
      <c r="R278" s="228"/>
      <c r="S278" s="228"/>
      <c r="T278" s="228"/>
      <c r="U278" s="228"/>
      <c r="V278" s="596"/>
      <c r="W278" s="92"/>
      <c r="X278" s="117"/>
      <c r="Y278" s="117"/>
      <c r="Z278" s="117"/>
      <c r="AA278" s="327"/>
      <c r="AB278" s="117"/>
      <c r="AC278" s="117"/>
      <c r="AD278" s="597"/>
      <c r="AE278" s="117"/>
      <c r="AF278" s="117"/>
      <c r="AG278" s="230"/>
      <c r="AH278" s="230"/>
      <c r="AI278" s="117"/>
      <c r="AJ278" s="597"/>
      <c r="AK278" s="92"/>
      <c r="AL278" s="121"/>
      <c r="AM278" s="392"/>
      <c r="AN278" s="231"/>
      <c r="AO278" s="231"/>
      <c r="AP278" s="202"/>
      <c r="AQ278" s="202"/>
      <c r="AR278" s="231"/>
      <c r="AS278" s="598"/>
      <c r="AT278" s="392"/>
      <c r="AU278" s="392"/>
      <c r="AV278" s="121"/>
      <c r="AW278" s="598"/>
      <c r="AX278" s="231"/>
      <c r="AY278" s="598"/>
      <c r="AZ278" s="92"/>
      <c r="BA278" s="410"/>
      <c r="BB278" s="410"/>
      <c r="BC278" s="410"/>
      <c r="BD278" s="410"/>
      <c r="BE278" s="410"/>
      <c r="BF278" s="410"/>
      <c r="BG278" s="205"/>
      <c r="BH278" s="410"/>
      <c r="BI278" s="205"/>
      <c r="BJ278" s="410"/>
      <c r="BK278" s="410"/>
      <c r="BL278" s="205"/>
      <c r="BM278" s="205"/>
      <c r="BN278" s="410"/>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9"/>
      <c r="CO278" s="239"/>
      <c r="CP278" s="600"/>
      <c r="CQ278" s="239"/>
      <c r="CR278" s="239"/>
      <c r="CS278" s="101"/>
      <c r="CT278" s="280"/>
      <c r="CU278" s="280"/>
      <c r="CV278" s="280"/>
      <c r="CW278" s="280"/>
      <c r="CX278" s="280"/>
      <c r="CY278" s="280"/>
      <c r="CZ278" s="280"/>
      <c r="DA278" s="280"/>
      <c r="DB278" s="240"/>
      <c r="DC278" s="240"/>
      <c r="DD278" s="240"/>
      <c r="DE278" s="248"/>
      <c r="DF278" s="248"/>
      <c r="DG278" s="222"/>
      <c r="DH278" s="601"/>
      <c r="DI278" s="242"/>
      <c r="DJ278" s="222"/>
      <c r="DK278" s="222"/>
      <c r="DL278" s="222"/>
      <c r="DM278" s="242"/>
      <c r="DN278" s="242"/>
      <c r="DO278" s="242"/>
      <c r="DP278" s="222"/>
      <c r="DQ278" s="222"/>
      <c r="DR278" s="242"/>
      <c r="DS278" s="222"/>
      <c r="DT278" s="242"/>
      <c r="DU278" s="601"/>
      <c r="DV278" s="242"/>
      <c r="DW278" s="601"/>
      <c r="DX278" s="242"/>
      <c r="DY278" s="222"/>
      <c r="DZ278" s="242"/>
      <c r="EA278" s="242"/>
      <c r="EB278" s="282"/>
    </row>
    <row r="279" ht="15.75" customHeight="1">
      <c r="A279" s="602"/>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3"/>
      <c r="B280" s="104" t="s">
        <v>1441</v>
      </c>
      <c r="C280" s="105" t="s">
        <v>1441</v>
      </c>
      <c r="D280" s="106" t="s">
        <v>1441</v>
      </c>
      <c r="E280" s="107" t="s">
        <v>1441</v>
      </c>
      <c r="F280" s="108" t="s">
        <v>1441</v>
      </c>
      <c r="G280" s="104" t="s">
        <v>1441</v>
      </c>
      <c r="H280" s="594"/>
      <c r="I280" s="595"/>
      <c r="J280" s="594"/>
      <c r="K280" s="594"/>
      <c r="L280" s="594"/>
      <c r="M280" s="594"/>
      <c r="N280" s="594"/>
      <c r="O280" s="594"/>
      <c r="P280" s="594"/>
      <c r="Q280" s="228"/>
      <c r="R280" s="228"/>
      <c r="S280" s="228"/>
      <c r="T280" s="228"/>
      <c r="U280" s="228"/>
      <c r="V280" s="596"/>
      <c r="W280" s="92"/>
      <c r="X280" s="117"/>
      <c r="Y280" s="117"/>
      <c r="Z280" s="117"/>
      <c r="AA280" s="327"/>
      <c r="AB280" s="117"/>
      <c r="AC280" s="117"/>
      <c r="AD280" s="597"/>
      <c r="AE280" s="117"/>
      <c r="AF280" s="117"/>
      <c r="AG280" s="230"/>
      <c r="AH280" s="230"/>
      <c r="AI280" s="117"/>
      <c r="AJ280" s="597"/>
      <c r="AK280" s="92"/>
      <c r="AL280" s="121"/>
      <c r="AM280" s="392"/>
      <c r="AN280" s="231"/>
      <c r="AO280" s="231"/>
      <c r="AP280" s="202"/>
      <c r="AQ280" s="202"/>
      <c r="AR280" s="231"/>
      <c r="AS280" s="598"/>
      <c r="AT280" s="392"/>
      <c r="AU280" s="392"/>
      <c r="AV280" s="121"/>
      <c r="AW280" s="598"/>
      <c r="AX280" s="231"/>
      <c r="AY280" s="598"/>
      <c r="AZ280" s="92"/>
      <c r="BA280" s="410"/>
      <c r="BB280" s="410"/>
      <c r="BC280" s="410"/>
      <c r="BD280" s="410"/>
      <c r="BE280" s="410"/>
      <c r="BF280" s="410"/>
      <c r="BG280" s="205"/>
      <c r="BH280" s="410"/>
      <c r="BI280" s="205"/>
      <c r="BJ280" s="410"/>
      <c r="BK280" s="410"/>
      <c r="BL280" s="205"/>
      <c r="BM280" s="205"/>
      <c r="BN280" s="410"/>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9"/>
      <c r="CO280" s="239"/>
      <c r="CP280" s="600"/>
      <c r="CQ280" s="239"/>
      <c r="CR280" s="239"/>
      <c r="CS280" s="101"/>
      <c r="CT280" s="280"/>
      <c r="CU280" s="280"/>
      <c r="CV280" s="280"/>
      <c r="CW280" s="280"/>
      <c r="CX280" s="280"/>
      <c r="CY280" s="280"/>
      <c r="CZ280" s="280"/>
      <c r="DA280" s="280"/>
      <c r="DB280" s="240"/>
      <c r="DC280" s="240"/>
      <c r="DD280" s="240"/>
      <c r="DE280" s="248"/>
      <c r="DF280" s="248"/>
      <c r="DG280" s="222"/>
      <c r="DH280" s="601"/>
      <c r="DI280" s="242"/>
      <c r="DJ280" s="222"/>
      <c r="DK280" s="222"/>
      <c r="DL280" s="222"/>
      <c r="DM280" s="242"/>
      <c r="DN280" s="242"/>
      <c r="DO280" s="242"/>
      <c r="DP280" s="222"/>
      <c r="DQ280" s="222"/>
      <c r="DR280" s="242"/>
      <c r="DS280" s="222"/>
      <c r="DT280" s="242"/>
      <c r="DU280" s="601"/>
      <c r="DV280" s="242"/>
      <c r="DW280" s="601"/>
      <c r="DX280" s="242"/>
      <c r="DY280" s="222"/>
      <c r="DZ280" s="242"/>
      <c r="EA280" s="242"/>
      <c r="EB280" s="282"/>
    </row>
    <row r="281" ht="15.75" customHeight="1">
      <c r="A281" s="602"/>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3"/>
      <c r="B282" s="104" t="s">
        <v>1441</v>
      </c>
      <c r="C282" s="105" t="s">
        <v>1441</v>
      </c>
      <c r="D282" s="106" t="s">
        <v>1441</v>
      </c>
      <c r="E282" s="107" t="s">
        <v>1441</v>
      </c>
      <c r="F282" s="108" t="s">
        <v>1441</v>
      </c>
      <c r="G282" s="104" t="s">
        <v>1441</v>
      </c>
      <c r="H282" s="594"/>
      <c r="I282" s="595"/>
      <c r="J282" s="594"/>
      <c r="K282" s="594"/>
      <c r="L282" s="594"/>
      <c r="M282" s="594"/>
      <c r="N282" s="594"/>
      <c r="O282" s="594"/>
      <c r="P282" s="594"/>
      <c r="Q282" s="228"/>
      <c r="R282" s="228"/>
      <c r="S282" s="228"/>
      <c r="T282" s="228"/>
      <c r="U282" s="228"/>
      <c r="V282" s="596"/>
      <c r="W282" s="92"/>
      <c r="X282" s="117"/>
      <c r="Y282" s="117"/>
      <c r="Z282" s="117"/>
      <c r="AA282" s="327"/>
      <c r="AB282" s="117"/>
      <c r="AC282" s="117"/>
      <c r="AD282" s="597"/>
      <c r="AE282" s="117"/>
      <c r="AF282" s="117"/>
      <c r="AG282" s="230"/>
      <c r="AH282" s="230"/>
      <c r="AI282" s="117"/>
      <c r="AJ282" s="597"/>
      <c r="AK282" s="92"/>
      <c r="AL282" s="121"/>
      <c r="AM282" s="392"/>
      <c r="AN282" s="231"/>
      <c r="AO282" s="231"/>
      <c r="AP282" s="202"/>
      <c r="AQ282" s="202"/>
      <c r="AR282" s="231"/>
      <c r="AS282" s="598"/>
      <c r="AT282" s="392"/>
      <c r="AU282" s="392"/>
      <c r="AV282" s="121"/>
      <c r="AW282" s="598"/>
      <c r="AX282" s="231"/>
      <c r="AY282" s="598"/>
      <c r="AZ282" s="92"/>
      <c r="BA282" s="410"/>
      <c r="BB282" s="410"/>
      <c r="BC282" s="410"/>
      <c r="BD282" s="410"/>
      <c r="BE282" s="410"/>
      <c r="BF282" s="410"/>
      <c r="BG282" s="205"/>
      <c r="BH282" s="410"/>
      <c r="BI282" s="205"/>
      <c r="BJ282" s="410"/>
      <c r="BK282" s="410"/>
      <c r="BL282" s="205"/>
      <c r="BM282" s="205"/>
      <c r="BN282" s="410"/>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9"/>
      <c r="CO282" s="239"/>
      <c r="CP282" s="600"/>
      <c r="CQ282" s="239"/>
      <c r="CR282" s="239"/>
      <c r="CS282" s="101"/>
      <c r="CT282" s="280"/>
      <c r="CU282" s="280"/>
      <c r="CV282" s="280"/>
      <c r="CW282" s="280"/>
      <c r="CX282" s="280"/>
      <c r="CY282" s="280"/>
      <c r="CZ282" s="280"/>
      <c r="DA282" s="280"/>
      <c r="DB282" s="240"/>
      <c r="DC282" s="240"/>
      <c r="DD282" s="240"/>
      <c r="DE282" s="248"/>
      <c r="DF282" s="248"/>
      <c r="DG282" s="222"/>
      <c r="DH282" s="601"/>
      <c r="DI282" s="242"/>
      <c r="DJ282" s="222"/>
      <c r="DK282" s="222"/>
      <c r="DL282" s="222"/>
      <c r="DM282" s="242"/>
      <c r="DN282" s="242"/>
      <c r="DO282" s="242"/>
      <c r="DP282" s="222"/>
      <c r="DQ282" s="222"/>
      <c r="DR282" s="242"/>
      <c r="DS282" s="222"/>
      <c r="DT282" s="242"/>
      <c r="DU282" s="601"/>
      <c r="DV282" s="242"/>
      <c r="DW282" s="601"/>
      <c r="DX282" s="242"/>
      <c r="DY282" s="222"/>
      <c r="DZ282" s="242"/>
      <c r="EA282" s="242"/>
      <c r="EB282" s="282"/>
    </row>
    <row r="283" ht="15.75" customHeight="1">
      <c r="A283" s="602"/>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3"/>
      <c r="B284" s="104" t="s">
        <v>1441</v>
      </c>
      <c r="C284" s="105" t="s">
        <v>1441</v>
      </c>
      <c r="D284" s="106" t="s">
        <v>1441</v>
      </c>
      <c r="E284" s="107" t="s">
        <v>1441</v>
      </c>
      <c r="F284" s="108" t="s">
        <v>1441</v>
      </c>
      <c r="G284" s="104" t="s">
        <v>1441</v>
      </c>
      <c r="H284" s="594"/>
      <c r="I284" s="595"/>
      <c r="J284" s="594"/>
      <c r="K284" s="594"/>
      <c r="L284" s="594"/>
      <c r="M284" s="594"/>
      <c r="N284" s="594"/>
      <c r="O284" s="594"/>
      <c r="P284" s="594"/>
      <c r="Q284" s="228"/>
      <c r="R284" s="228"/>
      <c r="S284" s="228"/>
      <c r="T284" s="228"/>
      <c r="U284" s="228"/>
      <c r="V284" s="596"/>
      <c r="W284" s="92"/>
      <c r="X284" s="117"/>
      <c r="Y284" s="117"/>
      <c r="Z284" s="117"/>
      <c r="AA284" s="327"/>
      <c r="AB284" s="117"/>
      <c r="AC284" s="117"/>
      <c r="AD284" s="597"/>
      <c r="AE284" s="117"/>
      <c r="AF284" s="117"/>
      <c r="AG284" s="230"/>
      <c r="AH284" s="230"/>
      <c r="AI284" s="117"/>
      <c r="AJ284" s="597"/>
      <c r="AK284" s="92"/>
      <c r="AL284" s="121"/>
      <c r="AM284" s="392"/>
      <c r="AN284" s="231"/>
      <c r="AO284" s="231"/>
      <c r="AP284" s="202"/>
      <c r="AQ284" s="202"/>
      <c r="AR284" s="231"/>
      <c r="AS284" s="598"/>
      <c r="AT284" s="392"/>
      <c r="AU284" s="392"/>
      <c r="AV284" s="121"/>
      <c r="AW284" s="598"/>
      <c r="AX284" s="231"/>
      <c r="AY284" s="598"/>
      <c r="AZ284" s="92"/>
      <c r="BA284" s="410"/>
      <c r="BB284" s="410"/>
      <c r="BC284" s="410"/>
      <c r="BD284" s="410"/>
      <c r="BE284" s="410"/>
      <c r="BF284" s="410"/>
      <c r="BG284" s="205"/>
      <c r="BH284" s="410"/>
      <c r="BI284" s="205"/>
      <c r="BJ284" s="410"/>
      <c r="BK284" s="410"/>
      <c r="BL284" s="205"/>
      <c r="BM284" s="205"/>
      <c r="BN284" s="410"/>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9"/>
      <c r="CO284" s="239"/>
      <c r="CP284" s="600"/>
      <c r="CQ284" s="239"/>
      <c r="CR284" s="239"/>
      <c r="CS284" s="101"/>
      <c r="CT284" s="280"/>
      <c r="CU284" s="280"/>
      <c r="CV284" s="280"/>
      <c r="CW284" s="280"/>
      <c r="CX284" s="280"/>
      <c r="CY284" s="280"/>
      <c r="CZ284" s="280"/>
      <c r="DA284" s="280"/>
      <c r="DB284" s="240"/>
      <c r="DC284" s="240"/>
      <c r="DD284" s="240"/>
      <c r="DE284" s="248"/>
      <c r="DF284" s="248"/>
      <c r="DG284" s="222"/>
      <c r="DH284" s="601"/>
      <c r="DI284" s="242"/>
      <c r="DJ284" s="222"/>
      <c r="DK284" s="222"/>
      <c r="DL284" s="222"/>
      <c r="DM284" s="242"/>
      <c r="DN284" s="242"/>
      <c r="DO284" s="242"/>
      <c r="DP284" s="222"/>
      <c r="DQ284" s="222"/>
      <c r="DR284" s="242"/>
      <c r="DS284" s="222"/>
      <c r="DT284" s="242"/>
      <c r="DU284" s="601"/>
      <c r="DV284" s="242"/>
      <c r="DW284" s="601"/>
      <c r="DX284" s="242"/>
      <c r="DY284" s="222"/>
      <c r="DZ284" s="242"/>
      <c r="EA284" s="242"/>
      <c r="EB284" s="282"/>
    </row>
    <row r="285" ht="15.75" customHeight="1">
      <c r="A285" s="602"/>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3"/>
      <c r="B286" s="104" t="s">
        <v>1441</v>
      </c>
      <c r="C286" s="105" t="s">
        <v>1441</v>
      </c>
      <c r="D286" s="106" t="s">
        <v>1441</v>
      </c>
      <c r="E286" s="107" t="s">
        <v>1441</v>
      </c>
      <c r="F286" s="108" t="s">
        <v>1441</v>
      </c>
      <c r="G286" s="104" t="s">
        <v>1441</v>
      </c>
      <c r="H286" s="594"/>
      <c r="I286" s="595"/>
      <c r="J286" s="594"/>
      <c r="K286" s="594"/>
      <c r="L286" s="594"/>
      <c r="M286" s="594"/>
      <c r="N286" s="594"/>
      <c r="O286" s="594"/>
      <c r="P286" s="594"/>
      <c r="Q286" s="228"/>
      <c r="R286" s="228"/>
      <c r="S286" s="228"/>
      <c r="T286" s="228"/>
      <c r="U286" s="228"/>
      <c r="V286" s="596"/>
      <c r="W286" s="92"/>
      <c r="X286" s="117"/>
      <c r="Y286" s="117"/>
      <c r="Z286" s="117"/>
      <c r="AA286" s="327"/>
      <c r="AB286" s="117"/>
      <c r="AC286" s="117"/>
      <c r="AD286" s="597"/>
      <c r="AE286" s="117"/>
      <c r="AF286" s="117"/>
      <c r="AG286" s="230"/>
      <c r="AH286" s="230"/>
      <c r="AI286" s="117"/>
      <c r="AJ286" s="597"/>
      <c r="AK286" s="92"/>
      <c r="AL286" s="121"/>
      <c r="AM286" s="392"/>
      <c r="AN286" s="231"/>
      <c r="AO286" s="231"/>
      <c r="AP286" s="202"/>
      <c r="AQ286" s="202"/>
      <c r="AR286" s="231"/>
      <c r="AS286" s="598"/>
      <c r="AT286" s="392"/>
      <c r="AU286" s="392"/>
      <c r="AV286" s="121"/>
      <c r="AW286" s="598"/>
      <c r="AX286" s="231"/>
      <c r="AY286" s="598"/>
      <c r="AZ286" s="92"/>
      <c r="BA286" s="410"/>
      <c r="BB286" s="410"/>
      <c r="BC286" s="410"/>
      <c r="BD286" s="410"/>
      <c r="BE286" s="410"/>
      <c r="BF286" s="410"/>
      <c r="BG286" s="205"/>
      <c r="BH286" s="410"/>
      <c r="BI286" s="205"/>
      <c r="BJ286" s="410"/>
      <c r="BK286" s="410"/>
      <c r="BL286" s="205"/>
      <c r="BM286" s="205"/>
      <c r="BN286" s="410"/>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9"/>
      <c r="CO286" s="239"/>
      <c r="CP286" s="600"/>
      <c r="CQ286" s="239"/>
      <c r="CR286" s="239"/>
      <c r="CS286" s="101"/>
      <c r="CT286" s="280"/>
      <c r="CU286" s="280"/>
      <c r="CV286" s="280"/>
      <c r="CW286" s="280"/>
      <c r="CX286" s="280"/>
      <c r="CY286" s="280"/>
      <c r="CZ286" s="280"/>
      <c r="DA286" s="280"/>
      <c r="DB286" s="240"/>
      <c r="DC286" s="240"/>
      <c r="DD286" s="240"/>
      <c r="DE286" s="248"/>
      <c r="DF286" s="248"/>
      <c r="DG286" s="222"/>
      <c r="DH286" s="601"/>
      <c r="DI286" s="242"/>
      <c r="DJ286" s="222"/>
      <c r="DK286" s="222"/>
      <c r="DL286" s="222"/>
      <c r="DM286" s="242"/>
      <c r="DN286" s="242"/>
      <c r="DO286" s="242"/>
      <c r="DP286" s="222"/>
      <c r="DQ286" s="222"/>
      <c r="DR286" s="242"/>
      <c r="DS286" s="222"/>
      <c r="DT286" s="242"/>
      <c r="DU286" s="601"/>
      <c r="DV286" s="242"/>
      <c r="DW286" s="601"/>
      <c r="DX286" s="242"/>
      <c r="DY286" s="222"/>
      <c r="DZ286" s="242"/>
      <c r="EA286" s="242"/>
      <c r="EB286" s="282"/>
    </row>
    <row r="287" ht="15.75" customHeight="1">
      <c r="A287" s="602"/>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3"/>
      <c r="B288" s="104" t="s">
        <v>1441</v>
      </c>
      <c r="C288" s="105" t="s">
        <v>1441</v>
      </c>
      <c r="D288" s="106" t="s">
        <v>1441</v>
      </c>
      <c r="E288" s="107" t="s">
        <v>1441</v>
      </c>
      <c r="F288" s="108" t="s">
        <v>1441</v>
      </c>
      <c r="G288" s="104" t="s">
        <v>1441</v>
      </c>
      <c r="H288" s="594"/>
      <c r="I288" s="595"/>
      <c r="J288" s="594"/>
      <c r="K288" s="594"/>
      <c r="L288" s="594"/>
      <c r="M288" s="594"/>
      <c r="N288" s="594"/>
      <c r="O288" s="594"/>
      <c r="P288" s="594"/>
      <c r="Q288" s="228"/>
      <c r="R288" s="228"/>
      <c r="S288" s="228"/>
      <c r="T288" s="228"/>
      <c r="U288" s="228"/>
      <c r="V288" s="596"/>
      <c r="W288" s="92"/>
      <c r="X288" s="117"/>
      <c r="Y288" s="117"/>
      <c r="Z288" s="117"/>
      <c r="AA288" s="327"/>
      <c r="AB288" s="117"/>
      <c r="AC288" s="117"/>
      <c r="AD288" s="597"/>
      <c r="AE288" s="117"/>
      <c r="AF288" s="117"/>
      <c r="AG288" s="230"/>
      <c r="AH288" s="230"/>
      <c r="AI288" s="117"/>
      <c r="AJ288" s="597"/>
      <c r="AK288" s="92"/>
      <c r="AL288" s="121"/>
      <c r="AM288" s="392"/>
      <c r="AN288" s="231"/>
      <c r="AO288" s="231"/>
      <c r="AP288" s="202"/>
      <c r="AQ288" s="202"/>
      <c r="AR288" s="231"/>
      <c r="AS288" s="598"/>
      <c r="AT288" s="392"/>
      <c r="AU288" s="392"/>
      <c r="AV288" s="121"/>
      <c r="AW288" s="598"/>
      <c r="AX288" s="231"/>
      <c r="AY288" s="598"/>
      <c r="AZ288" s="92"/>
      <c r="BA288" s="410"/>
      <c r="BB288" s="410"/>
      <c r="BC288" s="410"/>
      <c r="BD288" s="410"/>
      <c r="BE288" s="410"/>
      <c r="BF288" s="410"/>
      <c r="BG288" s="205"/>
      <c r="BH288" s="410"/>
      <c r="BI288" s="205"/>
      <c r="BJ288" s="410"/>
      <c r="BK288" s="410"/>
      <c r="BL288" s="205"/>
      <c r="BM288" s="205"/>
      <c r="BN288" s="410"/>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9"/>
      <c r="CO288" s="239"/>
      <c r="CP288" s="600"/>
      <c r="CQ288" s="239"/>
      <c r="CR288" s="239"/>
      <c r="CS288" s="101"/>
      <c r="CT288" s="280"/>
      <c r="CU288" s="280"/>
      <c r="CV288" s="280"/>
      <c r="CW288" s="280"/>
      <c r="CX288" s="280"/>
      <c r="CY288" s="280"/>
      <c r="CZ288" s="280"/>
      <c r="DA288" s="280"/>
      <c r="DB288" s="240"/>
      <c r="DC288" s="240"/>
      <c r="DD288" s="240"/>
      <c r="DE288" s="248"/>
      <c r="DF288" s="248"/>
      <c r="DG288" s="222"/>
      <c r="DH288" s="601"/>
      <c r="DI288" s="242"/>
      <c r="DJ288" s="222"/>
      <c r="DK288" s="222"/>
      <c r="DL288" s="222"/>
      <c r="DM288" s="242"/>
      <c r="DN288" s="242"/>
      <c r="DO288" s="242"/>
      <c r="DP288" s="222"/>
      <c r="DQ288" s="222"/>
      <c r="DR288" s="242"/>
      <c r="DS288" s="222"/>
      <c r="DT288" s="242"/>
      <c r="DU288" s="601"/>
      <c r="DV288" s="242"/>
      <c r="DW288" s="601"/>
      <c r="DX288" s="242"/>
      <c r="DY288" s="222"/>
      <c r="DZ288" s="242"/>
      <c r="EA288" s="242"/>
      <c r="EB288" s="282"/>
    </row>
    <row r="289" ht="15.75" customHeight="1">
      <c r="A289" s="602"/>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3"/>
      <c r="B290" s="104" t="s">
        <v>1441</v>
      </c>
      <c r="C290" s="105" t="s">
        <v>1441</v>
      </c>
      <c r="D290" s="106" t="s">
        <v>1441</v>
      </c>
      <c r="E290" s="107" t="s">
        <v>1441</v>
      </c>
      <c r="F290" s="108" t="s">
        <v>1441</v>
      </c>
      <c r="G290" s="104" t="s">
        <v>1441</v>
      </c>
      <c r="H290" s="594"/>
      <c r="I290" s="595"/>
      <c r="J290" s="594"/>
      <c r="K290" s="594"/>
      <c r="L290" s="594"/>
      <c r="M290" s="594"/>
      <c r="N290" s="594"/>
      <c r="O290" s="594"/>
      <c r="P290" s="594"/>
      <c r="Q290" s="228"/>
      <c r="R290" s="228"/>
      <c r="S290" s="228"/>
      <c r="T290" s="228"/>
      <c r="U290" s="228"/>
      <c r="V290" s="596"/>
      <c r="W290" s="92"/>
      <c r="X290" s="117"/>
      <c r="Y290" s="117"/>
      <c r="Z290" s="117"/>
      <c r="AA290" s="327"/>
      <c r="AB290" s="117"/>
      <c r="AC290" s="117"/>
      <c r="AD290" s="597"/>
      <c r="AE290" s="117"/>
      <c r="AF290" s="117"/>
      <c r="AG290" s="230"/>
      <c r="AH290" s="230"/>
      <c r="AI290" s="117"/>
      <c r="AJ290" s="597"/>
      <c r="AK290" s="92"/>
      <c r="AL290" s="121"/>
      <c r="AM290" s="392"/>
      <c r="AN290" s="231"/>
      <c r="AO290" s="231"/>
      <c r="AP290" s="202"/>
      <c r="AQ290" s="202"/>
      <c r="AR290" s="231"/>
      <c r="AS290" s="598"/>
      <c r="AT290" s="392"/>
      <c r="AU290" s="392"/>
      <c r="AV290" s="121"/>
      <c r="AW290" s="598"/>
      <c r="AX290" s="231"/>
      <c r="AY290" s="598"/>
      <c r="AZ290" s="92"/>
      <c r="BA290" s="410"/>
      <c r="BB290" s="410"/>
      <c r="BC290" s="410"/>
      <c r="BD290" s="410"/>
      <c r="BE290" s="410"/>
      <c r="BF290" s="410"/>
      <c r="BG290" s="205"/>
      <c r="BH290" s="410"/>
      <c r="BI290" s="205"/>
      <c r="BJ290" s="410"/>
      <c r="BK290" s="410"/>
      <c r="BL290" s="205"/>
      <c r="BM290" s="205"/>
      <c r="BN290" s="410"/>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9"/>
      <c r="CO290" s="239"/>
      <c r="CP290" s="600"/>
      <c r="CQ290" s="239"/>
      <c r="CR290" s="239"/>
      <c r="CS290" s="101"/>
      <c r="CT290" s="280"/>
      <c r="CU290" s="280"/>
      <c r="CV290" s="280"/>
      <c r="CW290" s="280"/>
      <c r="CX290" s="280"/>
      <c r="CY290" s="280"/>
      <c r="CZ290" s="280"/>
      <c r="DA290" s="280"/>
      <c r="DB290" s="240"/>
      <c r="DC290" s="240"/>
      <c r="DD290" s="240"/>
      <c r="DE290" s="248"/>
      <c r="DF290" s="248"/>
      <c r="DG290" s="222"/>
      <c r="DH290" s="601"/>
      <c r="DI290" s="242"/>
      <c r="DJ290" s="222"/>
      <c r="DK290" s="222"/>
      <c r="DL290" s="222"/>
      <c r="DM290" s="242"/>
      <c r="DN290" s="242"/>
      <c r="DO290" s="242"/>
      <c r="DP290" s="222"/>
      <c r="DQ290" s="222"/>
      <c r="DR290" s="242"/>
      <c r="DS290" s="222"/>
      <c r="DT290" s="242"/>
      <c r="DU290" s="601"/>
      <c r="DV290" s="242"/>
      <c r="DW290" s="601"/>
      <c r="DX290" s="242"/>
      <c r="DY290" s="222"/>
      <c r="DZ290" s="242"/>
      <c r="EA290" s="242"/>
      <c r="EB290" s="282"/>
    </row>
    <row r="291" ht="15.75" customHeight="1">
      <c r="A291" s="602"/>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3"/>
      <c r="B292" s="104" t="s">
        <v>1441</v>
      </c>
      <c r="C292" s="105" t="s">
        <v>1441</v>
      </c>
      <c r="D292" s="106" t="s">
        <v>1441</v>
      </c>
      <c r="E292" s="107" t="s">
        <v>1441</v>
      </c>
      <c r="F292" s="108" t="s">
        <v>1441</v>
      </c>
      <c r="G292" s="104" t="s">
        <v>1441</v>
      </c>
      <c r="H292" s="594"/>
      <c r="I292" s="595"/>
      <c r="J292" s="594"/>
      <c r="K292" s="594"/>
      <c r="L292" s="594"/>
      <c r="M292" s="594"/>
      <c r="N292" s="594"/>
      <c r="O292" s="594"/>
      <c r="P292" s="594"/>
      <c r="Q292" s="228"/>
      <c r="R292" s="228"/>
      <c r="S292" s="228"/>
      <c r="T292" s="228"/>
      <c r="U292" s="228"/>
      <c r="V292" s="596"/>
      <c r="W292" s="92"/>
      <c r="X292" s="117"/>
      <c r="Y292" s="117"/>
      <c r="Z292" s="117"/>
      <c r="AA292" s="327"/>
      <c r="AB292" s="117"/>
      <c r="AC292" s="117"/>
      <c r="AD292" s="597"/>
      <c r="AE292" s="117"/>
      <c r="AF292" s="117"/>
      <c r="AG292" s="230"/>
      <c r="AH292" s="230"/>
      <c r="AI292" s="117"/>
      <c r="AJ292" s="597"/>
      <c r="AK292" s="92"/>
      <c r="AL292" s="121"/>
      <c r="AM292" s="392"/>
      <c r="AN292" s="231"/>
      <c r="AO292" s="231"/>
      <c r="AP292" s="202"/>
      <c r="AQ292" s="202"/>
      <c r="AR292" s="231"/>
      <c r="AS292" s="598"/>
      <c r="AT292" s="392"/>
      <c r="AU292" s="392"/>
      <c r="AV292" s="121"/>
      <c r="AW292" s="598"/>
      <c r="AX292" s="231"/>
      <c r="AY292" s="598"/>
      <c r="AZ292" s="92"/>
      <c r="BA292" s="410"/>
      <c r="BB292" s="410"/>
      <c r="BC292" s="410"/>
      <c r="BD292" s="410"/>
      <c r="BE292" s="410"/>
      <c r="BF292" s="410"/>
      <c r="BG292" s="205"/>
      <c r="BH292" s="410"/>
      <c r="BI292" s="205"/>
      <c r="BJ292" s="410"/>
      <c r="BK292" s="410"/>
      <c r="BL292" s="205"/>
      <c r="BM292" s="205"/>
      <c r="BN292" s="410"/>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9"/>
      <c r="CO292" s="239"/>
      <c r="CP292" s="600"/>
      <c r="CQ292" s="239"/>
      <c r="CR292" s="239"/>
      <c r="CS292" s="101"/>
      <c r="CT292" s="280"/>
      <c r="CU292" s="280"/>
      <c r="CV292" s="280"/>
      <c r="CW292" s="280"/>
      <c r="CX292" s="280"/>
      <c r="CY292" s="280"/>
      <c r="CZ292" s="280"/>
      <c r="DA292" s="280"/>
      <c r="DB292" s="240"/>
      <c r="DC292" s="240"/>
      <c r="DD292" s="240"/>
      <c r="DE292" s="248"/>
      <c r="DF292" s="248"/>
      <c r="DG292" s="222"/>
      <c r="DH292" s="601"/>
      <c r="DI292" s="242"/>
      <c r="DJ292" s="222"/>
      <c r="DK292" s="222"/>
      <c r="DL292" s="222"/>
      <c r="DM292" s="242"/>
      <c r="DN292" s="242"/>
      <c r="DO292" s="242"/>
      <c r="DP292" s="222"/>
      <c r="DQ292" s="222"/>
      <c r="DR292" s="242"/>
      <c r="DS292" s="222"/>
      <c r="DT292" s="242"/>
      <c r="DU292" s="601"/>
      <c r="DV292" s="242"/>
      <c r="DW292" s="601"/>
      <c r="DX292" s="242"/>
      <c r="DY292" s="222"/>
      <c r="DZ292" s="242"/>
      <c r="EA292" s="242"/>
      <c r="EB292" s="282"/>
    </row>
    <row r="293" ht="15.75" customHeight="1">
      <c r="A293" s="602"/>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2"/>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35"/>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3"/>
      <c r="B296" s="104"/>
      <c r="C296" s="105"/>
      <c r="D296" s="106"/>
      <c r="E296" s="107"/>
      <c r="F296" s="108"/>
      <c r="G296" s="104"/>
      <c r="H296" s="594"/>
      <c r="I296" s="111"/>
      <c r="J296" s="594"/>
      <c r="K296" s="112"/>
      <c r="L296" s="112"/>
      <c r="M296" s="166"/>
      <c r="N296" s="112"/>
      <c r="O296" s="112"/>
      <c r="P296" s="594"/>
      <c r="Q296" s="228"/>
      <c r="R296" s="596"/>
      <c r="S296" s="596"/>
      <c r="T296" s="596"/>
      <c r="U296" s="596"/>
      <c r="V296" s="596"/>
      <c r="W296" s="92"/>
      <c r="X296" s="116"/>
      <c r="Y296" s="116"/>
      <c r="Z296" s="116"/>
      <c r="AA296" s="327"/>
      <c r="AB296" s="117"/>
      <c r="AC296" s="116"/>
      <c r="AD296" s="597"/>
      <c r="AE296" s="116"/>
      <c r="AF296" s="117"/>
      <c r="AG296" s="597"/>
      <c r="AH296" s="597"/>
      <c r="AI296" s="117"/>
      <c r="AJ296" s="597"/>
      <c r="AK296" s="92"/>
      <c r="AL296" s="121"/>
      <c r="AM296" s="121"/>
      <c r="AN296" s="598"/>
      <c r="AO296" s="231"/>
      <c r="AP296" s="202"/>
      <c r="AQ296" s="202"/>
      <c r="AR296" s="598"/>
      <c r="AS296" s="598"/>
      <c r="AT296" s="121"/>
      <c r="AU296" s="121"/>
      <c r="AV296" s="121"/>
      <c r="AW296" s="598"/>
      <c r="AX296" s="598"/>
      <c r="AY296" s="598"/>
      <c r="AZ296" s="92"/>
      <c r="BA296" s="410"/>
      <c r="BB296" s="410"/>
      <c r="BC296" s="410"/>
      <c r="BD296" s="410"/>
      <c r="BE296" s="127"/>
      <c r="BF296" s="127"/>
      <c r="BG296" s="205"/>
      <c r="BH296" s="410"/>
      <c r="BI296" s="603"/>
      <c r="BJ296" s="127"/>
      <c r="BK296" s="410"/>
      <c r="BL296" s="603"/>
      <c r="BM296" s="603"/>
      <c r="BN296" s="173"/>
      <c r="BO296" s="60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4"/>
      <c r="CO296" s="600"/>
      <c r="CP296" s="600"/>
      <c r="CQ296" s="600"/>
      <c r="CR296" s="600"/>
      <c r="CS296" s="101"/>
      <c r="CT296" s="280"/>
      <c r="CU296" s="147"/>
      <c r="CV296" s="280"/>
      <c r="CW296" s="280"/>
      <c r="CX296" s="147"/>
      <c r="CY296" s="147"/>
      <c r="CZ296" s="147"/>
      <c r="DA296" s="147"/>
      <c r="DB296" s="248"/>
      <c r="DC296" s="248"/>
      <c r="DD296" s="248"/>
      <c r="DE296" s="248"/>
      <c r="DF296" s="248"/>
      <c r="DG296" s="152"/>
      <c r="DH296" s="601"/>
      <c r="DI296" s="601"/>
      <c r="DJ296" s="222"/>
      <c r="DK296" s="222"/>
      <c r="DL296" s="222"/>
      <c r="DM296" s="601"/>
      <c r="DN296" s="601"/>
      <c r="DO296" s="601"/>
      <c r="DP296" s="222"/>
      <c r="DQ296" s="222"/>
      <c r="DR296" s="601"/>
      <c r="DS296" s="222"/>
      <c r="DT296" s="601"/>
      <c r="DU296" s="601"/>
      <c r="DV296" s="601"/>
      <c r="DW296" s="601"/>
      <c r="DX296" s="601"/>
      <c r="DY296" s="152"/>
      <c r="DZ296" s="601"/>
      <c r="EA296" s="601"/>
      <c r="EB296" s="282"/>
    </row>
    <row r="297" ht="15.75" customHeight="1">
      <c r="A297" s="602"/>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5"/>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3"/>
      <c r="B298" s="104"/>
      <c r="C298" s="105"/>
      <c r="D298" s="106"/>
      <c r="E298" s="107"/>
      <c r="F298" s="108"/>
      <c r="G298" s="104"/>
      <c r="H298" s="594"/>
      <c r="I298" s="111"/>
      <c r="J298" s="594"/>
      <c r="K298" s="112"/>
      <c r="L298" s="112"/>
      <c r="M298" s="166"/>
      <c r="N298" s="112"/>
      <c r="O298" s="112"/>
      <c r="P298" s="594"/>
      <c r="Q298" s="228"/>
      <c r="R298" s="596"/>
      <c r="S298" s="596"/>
      <c r="T298" s="596"/>
      <c r="U298" s="596"/>
      <c r="V298" s="596"/>
      <c r="W298" s="92"/>
      <c r="X298" s="116"/>
      <c r="Y298" s="116"/>
      <c r="Z298" s="116"/>
      <c r="AA298" s="327"/>
      <c r="AB298" s="117"/>
      <c r="AC298" s="116"/>
      <c r="AD298" s="597"/>
      <c r="AE298" s="116"/>
      <c r="AF298" s="117"/>
      <c r="AG298" s="597"/>
      <c r="AH298" s="597"/>
      <c r="AI298" s="117"/>
      <c r="AJ298" s="597"/>
      <c r="AK298" s="92"/>
      <c r="AL298" s="121"/>
      <c r="AM298" s="121"/>
      <c r="AN298" s="598"/>
      <c r="AO298" s="231"/>
      <c r="AP298" s="202"/>
      <c r="AQ298" s="202"/>
      <c r="AR298" s="598"/>
      <c r="AS298" s="598"/>
      <c r="AT298" s="121"/>
      <c r="AU298" s="121"/>
      <c r="AV298" s="121"/>
      <c r="AW298" s="598"/>
      <c r="AX298" s="598"/>
      <c r="AY298" s="598"/>
      <c r="AZ298" s="92"/>
      <c r="BA298" s="410"/>
      <c r="BB298" s="410"/>
      <c r="BC298" s="410"/>
      <c r="BD298" s="410"/>
      <c r="BE298" s="127"/>
      <c r="BF298" s="127"/>
      <c r="BG298" s="205"/>
      <c r="BH298" s="410"/>
      <c r="BI298" s="603"/>
      <c r="BJ298" s="127"/>
      <c r="BK298" s="410"/>
      <c r="BL298" s="603"/>
      <c r="BM298" s="603"/>
      <c r="BN298" s="173"/>
      <c r="BO298" s="60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4"/>
      <c r="CO298" s="600"/>
      <c r="CP298" s="600"/>
      <c r="CQ298" s="600"/>
      <c r="CR298" s="600"/>
      <c r="CS298" s="101"/>
      <c r="CT298" s="280"/>
      <c r="CU298" s="147"/>
      <c r="CV298" s="280"/>
      <c r="CW298" s="280"/>
      <c r="CX298" s="147"/>
      <c r="CY298" s="147"/>
      <c r="CZ298" s="147"/>
      <c r="DA298" s="147"/>
      <c r="DB298" s="248"/>
      <c r="DC298" s="248"/>
      <c r="DD298" s="248"/>
      <c r="DE298" s="248"/>
      <c r="DF298" s="248"/>
      <c r="DG298" s="152"/>
      <c r="DH298" s="601"/>
      <c r="DI298" s="601"/>
      <c r="DJ298" s="222"/>
      <c r="DK298" s="222"/>
      <c r="DL298" s="222"/>
      <c r="DM298" s="601"/>
      <c r="DN298" s="601"/>
      <c r="DO298" s="601"/>
      <c r="DP298" s="222"/>
      <c r="DQ298" s="222"/>
      <c r="DR298" s="601"/>
      <c r="DS298" s="222"/>
      <c r="DT298" s="601"/>
      <c r="DU298" s="601"/>
      <c r="DV298" s="601"/>
      <c r="DW298" s="601"/>
      <c r="DX298" s="601"/>
      <c r="DY298" s="152"/>
      <c r="DZ298" s="601"/>
      <c r="EA298" s="601"/>
      <c r="EB298" s="282"/>
    </row>
    <row r="299" ht="15.75" customHeight="1">
      <c r="A299" s="602"/>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5"/>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Q39"/>
    <hyperlink r:id="rId2169" ref="V39"/>
    <hyperlink r:id="rId2170" ref="AJ39"/>
    <hyperlink r:id="rId2171" ref="AP39"/>
    <hyperlink r:id="rId2172" ref="AQ39"/>
    <hyperlink r:id="rId2173" ref="AS39"/>
    <hyperlink r:id="rId2174" ref="AW39"/>
    <hyperlink r:id="rId2175" ref="AX39"/>
    <hyperlink r:id="rId2176" ref="AY39"/>
    <hyperlink r:id="rId2177" ref="BO39"/>
    <hyperlink r:id="rId2178" ref="BT39"/>
    <hyperlink r:id="rId2179" ref="BZ39"/>
    <hyperlink r:id="rId2180" ref="CD39"/>
    <hyperlink r:id="rId2181" ref="CO39"/>
    <hyperlink r:id="rId2182" ref="CQ39"/>
    <hyperlink r:id="rId2183" ref="CR39"/>
    <hyperlink r:id="rId2184" ref="DE39"/>
    <hyperlink r:id="rId2185" ref="DJ39"/>
    <hyperlink r:id="rId2186" ref="DW39"/>
    <hyperlink r:id="rId2187" ref="DY39"/>
    <hyperlink r:id="rId2188" ref="P40"/>
    <hyperlink r:id="rId2189" ref="Y40"/>
    <hyperlink r:id="rId2190" ref="Z40"/>
    <hyperlink r:id="rId2191" ref="AU40"/>
    <hyperlink r:id="rId2192" ref="BC40"/>
    <hyperlink r:id="rId2193" ref="BD40"/>
    <hyperlink r:id="rId2194" ref="BM40"/>
    <hyperlink r:id="rId2195" ref="CG40"/>
    <hyperlink r:id="rId2196" ref="CM40"/>
    <hyperlink r:id="rId2197" ref="CV40"/>
    <hyperlink r:id="rId2198" ref="CZ40"/>
    <hyperlink r:id="rId2199" ref="DX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H67"/>
    <hyperlink r:id="rId2749" ref="Q67"/>
    <hyperlink r:id="rId2750" ref="V67"/>
    <hyperlink r:id="rId2751" ref="AB67"/>
    <hyperlink r:id="rId2752" ref="AJ67"/>
    <hyperlink r:id="rId2753" ref="AN67"/>
    <hyperlink r:id="rId2754" ref="AQ67"/>
    <hyperlink r:id="rId2755" ref="AU67"/>
    <hyperlink r:id="rId2756" ref="AV67"/>
    <hyperlink r:id="rId2757" ref="BD67"/>
    <hyperlink r:id="rId2758" ref="BF67"/>
    <hyperlink r:id="rId2759" ref="BH67"/>
    <hyperlink r:id="rId2760" ref="CA67"/>
    <hyperlink r:id="rId2761" ref="CG67"/>
    <hyperlink r:id="rId2762" ref="DQ67"/>
    <hyperlink r:id="rId2763" ref="DX67"/>
    <hyperlink r:id="rId2764" ref="J68"/>
    <hyperlink r:id="rId2765" ref="K68"/>
    <hyperlink r:id="rId2766" ref="L68"/>
    <hyperlink r:id="rId2767" ref="N68"/>
    <hyperlink r:id="rId2768" ref="O68"/>
    <hyperlink r:id="rId2769" ref="P68"/>
    <hyperlink r:id="rId2770" ref="AC68"/>
    <hyperlink r:id="rId2771" ref="AF68"/>
    <hyperlink r:id="rId2772" ref="BD68"/>
    <hyperlink r:id="rId2773" ref="BH68"/>
    <hyperlink r:id="rId2774" ref="BS68"/>
    <hyperlink r:id="rId2775" ref="BT68"/>
    <hyperlink r:id="rId2776" ref="BV68"/>
    <hyperlink r:id="rId2777" ref="BZ68"/>
    <hyperlink r:id="rId2778" ref="CG68"/>
    <hyperlink r:id="rId2779" ref="CJ68"/>
    <hyperlink r:id="rId2780" ref="CK68"/>
    <hyperlink r:id="rId2781" ref="CL68"/>
    <hyperlink r:id="rId2782" ref="CU68"/>
    <hyperlink r:id="rId2783" ref="CW68"/>
    <hyperlink r:id="rId2784" ref="CZ68"/>
    <hyperlink r:id="rId2785" ref="DA68"/>
    <hyperlink r:id="rId2786" ref="DK68"/>
    <hyperlink r:id="rId2787" ref="EB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0"/>
    <hyperlink r:id="rId3179" ref="X100"/>
    <hyperlink r:id="rId3180" ref="BV100"/>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2"/>
    <hyperlink r:id="rId3269" ref="X122"/>
    <hyperlink r:id="rId3270" ref="BD122"/>
    <hyperlink r:id="rId3271" ref="BV122"/>
    <hyperlink r:id="rId3272" ref="BY122"/>
    <hyperlink r:id="rId3273" ref="CZ122"/>
    <hyperlink r:id="rId3274" ref="L125"/>
    <hyperlink r:id="rId3275" ref="P125"/>
    <hyperlink r:id="rId3276" ref="BH125"/>
    <hyperlink r:id="rId3277" ref="BJ125"/>
    <hyperlink r:id="rId3278" ref="BU125"/>
    <hyperlink r:id="rId3279" ref="BV125"/>
    <hyperlink r:id="rId3280" ref="BZ125"/>
    <hyperlink r:id="rId3281" ref="CY125"/>
    <hyperlink r:id="rId3282" ref="CZ125"/>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K161"/>
    <hyperlink r:id="rId3378" ref="X161"/>
    <hyperlink r:id="rId3379" ref="Z161"/>
    <hyperlink r:id="rId3380" ref="BV161"/>
    <hyperlink r:id="rId3381" ref="BZ161"/>
    <hyperlink r:id="rId3382" ref="CF161"/>
    <hyperlink r:id="rId3383" ref="CZ161"/>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6" t="s">
        <v>43</v>
      </c>
      <c r="C1" s="606" t="s">
        <v>5900</v>
      </c>
      <c r="D1" s="607" t="s">
        <v>5901</v>
      </c>
      <c r="E1" s="608" t="s">
        <v>5902</v>
      </c>
      <c r="F1" s="608" t="s">
        <v>924</v>
      </c>
      <c r="G1" s="608" t="s">
        <v>1092</v>
      </c>
      <c r="H1" s="607" t="s">
        <v>5903</v>
      </c>
      <c r="I1" s="608" t="s">
        <v>1570</v>
      </c>
      <c r="J1" s="608" t="s">
        <v>5904</v>
      </c>
      <c r="K1" s="607" t="s">
        <v>5905</v>
      </c>
      <c r="L1" s="608" t="s">
        <v>5906</v>
      </c>
      <c r="M1" s="608" t="s">
        <v>539</v>
      </c>
      <c r="N1" s="607" t="s">
        <v>5907</v>
      </c>
      <c r="O1" s="609" t="s">
        <v>5908</v>
      </c>
      <c r="P1" s="608" t="s">
        <v>5909</v>
      </c>
      <c r="Q1" s="609" t="s">
        <v>1828</v>
      </c>
      <c r="R1" s="608" t="s">
        <v>5910</v>
      </c>
      <c r="S1" s="608" t="s">
        <v>5911</v>
      </c>
      <c r="T1" s="608" t="s">
        <v>5912</v>
      </c>
      <c r="U1" s="610" t="s">
        <v>5913</v>
      </c>
      <c r="V1" s="609" t="s">
        <v>1767</v>
      </c>
      <c r="W1" s="608" t="s">
        <v>2268</v>
      </c>
      <c r="X1" s="608" t="s">
        <v>5914</v>
      </c>
      <c r="Y1" s="608" t="s">
        <v>1222</v>
      </c>
      <c r="Z1" s="608" t="s">
        <v>217</v>
      </c>
      <c r="AA1" s="608" t="s">
        <v>4264</v>
      </c>
      <c r="AB1" s="608" t="s">
        <v>5915</v>
      </c>
      <c r="AC1" s="608" t="s">
        <v>3550</v>
      </c>
      <c r="AD1" s="608" t="s">
        <v>3778</v>
      </c>
      <c r="AE1" s="608" t="s">
        <v>5916</v>
      </c>
      <c r="AF1" s="608" t="s">
        <v>2865</v>
      </c>
      <c r="AG1" s="608" t="s">
        <v>1703</v>
      </c>
      <c r="AH1" s="608" t="s">
        <v>5917</v>
      </c>
      <c r="AI1" s="609" t="s">
        <v>5918</v>
      </c>
      <c r="AJ1" s="608" t="s">
        <v>5919</v>
      </c>
      <c r="AK1" s="611" t="s">
        <v>5920</v>
      </c>
      <c r="AL1" s="608" t="s">
        <v>832</v>
      </c>
      <c r="AM1" s="608" t="s">
        <v>5619</v>
      </c>
      <c r="AN1" s="608" t="s">
        <v>5921</v>
      </c>
      <c r="AO1" s="608" t="s">
        <v>5922</v>
      </c>
      <c r="AP1" s="610" t="s">
        <v>5923</v>
      </c>
      <c r="AQ1" s="608" t="s">
        <v>5924</v>
      </c>
      <c r="AR1" s="608" t="s">
        <v>4038</v>
      </c>
      <c r="AS1" s="608" t="s">
        <v>5369</v>
      </c>
      <c r="AT1" s="608" t="s">
        <v>5888</v>
      </c>
      <c r="AU1" s="608"/>
      <c r="AV1" s="608"/>
      <c r="AW1" s="608"/>
      <c r="AX1" s="608"/>
      <c r="AY1" s="608"/>
      <c r="AZ1" s="608"/>
      <c r="BA1" s="608"/>
    </row>
    <row r="2" ht="15.75" customHeight="1">
      <c r="A2" s="612" t="s">
        <v>44</v>
      </c>
      <c r="C2" s="613"/>
      <c r="D2" s="614" t="s">
        <v>5925</v>
      </c>
      <c r="E2" s="614" t="s">
        <v>5926</v>
      </c>
      <c r="F2" s="614" t="s">
        <v>5927</v>
      </c>
      <c r="G2" s="614" t="s">
        <v>5928</v>
      </c>
      <c r="H2" s="614" t="s">
        <v>5929</v>
      </c>
      <c r="I2" s="614" t="s">
        <v>5930</v>
      </c>
      <c r="J2" s="614" t="s">
        <v>5931</v>
      </c>
      <c r="K2" s="614" t="s">
        <v>5932</v>
      </c>
      <c r="L2" s="614" t="s">
        <v>5933</v>
      </c>
      <c r="M2" s="614" t="s">
        <v>5934</v>
      </c>
      <c r="N2" s="614" t="s">
        <v>5935</v>
      </c>
      <c r="O2" s="614" t="s">
        <v>5936</v>
      </c>
      <c r="P2" s="614" t="s">
        <v>5776</v>
      </c>
      <c r="Q2" s="614" t="s">
        <v>5937</v>
      </c>
      <c r="R2" s="614" t="s">
        <v>5938</v>
      </c>
      <c r="S2" s="614" t="s">
        <v>5939</v>
      </c>
      <c r="T2" s="614" t="s">
        <v>5844</v>
      </c>
      <c r="U2" s="614" t="s">
        <v>4040</v>
      </c>
      <c r="V2" s="614" t="s">
        <v>4266</v>
      </c>
      <c r="W2" s="614" t="s">
        <v>2129</v>
      </c>
      <c r="X2" s="614" t="s">
        <v>1770</v>
      </c>
      <c r="Y2" s="614" t="s">
        <v>1791</v>
      </c>
      <c r="Z2" s="614" t="s">
        <v>2868</v>
      </c>
      <c r="AA2" s="614" t="s">
        <v>1986</v>
      </c>
      <c r="AB2" s="614" t="s">
        <v>5736</v>
      </c>
      <c r="AC2" s="614" t="s">
        <v>5736</v>
      </c>
      <c r="AD2" s="614" t="s">
        <v>5431</v>
      </c>
      <c r="AE2" s="614" t="s">
        <v>2904</v>
      </c>
      <c r="AF2" s="614" t="s">
        <v>5256</v>
      </c>
      <c r="AG2" s="614" t="s">
        <v>5782</v>
      </c>
      <c r="AH2" s="614" t="s">
        <v>5782</v>
      </c>
      <c r="AI2" s="614" t="s">
        <v>5452</v>
      </c>
      <c r="AJ2" s="614" t="s">
        <v>1224</v>
      </c>
      <c r="AK2" s="615" t="s">
        <v>1224</v>
      </c>
      <c r="AL2" s="614" t="s">
        <v>327</v>
      </c>
      <c r="AM2" s="614" t="s">
        <v>221</v>
      </c>
      <c r="AN2" s="614" t="s">
        <v>641</v>
      </c>
      <c r="AO2" s="614" t="s">
        <v>641</v>
      </c>
      <c r="AP2" s="614" t="s">
        <v>543</v>
      </c>
      <c r="AQ2" s="614" t="s">
        <v>740</v>
      </c>
      <c r="AR2" s="614" t="s">
        <v>926</v>
      </c>
      <c r="AS2" s="614" t="s">
        <v>926</v>
      </c>
      <c r="AT2" s="614"/>
      <c r="AU2" s="614"/>
      <c r="AV2" s="614"/>
      <c r="AW2" s="614"/>
      <c r="AX2" s="614"/>
      <c r="AY2" s="614"/>
      <c r="AZ2" s="614"/>
      <c r="BA2" s="614"/>
    </row>
    <row r="3" ht="15.75" customHeight="1">
      <c r="A3" s="616" t="s">
        <v>5940</v>
      </c>
      <c r="C3" s="613"/>
      <c r="D3" s="617" t="s">
        <v>5792</v>
      </c>
      <c r="E3" s="617" t="s">
        <v>5941</v>
      </c>
      <c r="F3" s="617" t="s">
        <v>1573</v>
      </c>
      <c r="G3" s="617" t="s">
        <v>3717</v>
      </c>
      <c r="H3" s="617" t="s">
        <v>5942</v>
      </c>
      <c r="I3" s="617" t="s">
        <v>4998</v>
      </c>
      <c r="J3" s="617" t="s">
        <v>5943</v>
      </c>
      <c r="K3" s="617" t="s">
        <v>5842</v>
      </c>
      <c r="L3" s="617" t="s">
        <v>3717</v>
      </c>
      <c r="M3" s="617" t="s">
        <v>1896</v>
      </c>
      <c r="N3" s="617" t="s">
        <v>2270</v>
      </c>
      <c r="O3" s="617" t="s">
        <v>5944</v>
      </c>
      <c r="P3" s="617" t="s">
        <v>4266</v>
      </c>
      <c r="Q3" s="617" t="s">
        <v>3552</v>
      </c>
      <c r="R3" s="617" t="s">
        <v>4628</v>
      </c>
      <c r="S3" s="617" t="s">
        <v>5285</v>
      </c>
      <c r="T3" s="617" t="s">
        <v>5452</v>
      </c>
      <c r="U3" s="617" t="s">
        <v>5561</v>
      </c>
      <c r="V3" s="617" t="s">
        <v>327</v>
      </c>
      <c r="W3" s="617" t="s">
        <v>2437</v>
      </c>
      <c r="X3" s="617" t="s">
        <v>220</v>
      </c>
      <c r="Y3" s="617" t="s">
        <v>541</v>
      </c>
      <c r="Z3" s="617" t="s">
        <v>327</v>
      </c>
      <c r="AA3" s="617" t="s">
        <v>1094</v>
      </c>
      <c r="AB3" s="617" t="s">
        <v>641</v>
      </c>
      <c r="AC3" s="614" t="s">
        <v>327</v>
      </c>
      <c r="AD3" s="617" t="s">
        <v>2867</v>
      </c>
      <c r="AE3" s="617" t="s">
        <v>740</v>
      </c>
      <c r="AF3" s="617" t="s">
        <v>328</v>
      </c>
      <c r="AG3" s="617" t="s">
        <v>641</v>
      </c>
      <c r="AH3" s="617" t="s">
        <v>543</v>
      </c>
      <c r="AI3" s="617" t="s">
        <v>641</v>
      </c>
      <c r="AJ3" s="617" t="s">
        <v>327</v>
      </c>
      <c r="AK3" s="618" t="s">
        <v>739</v>
      </c>
      <c r="AL3" s="617" t="s">
        <v>834</v>
      </c>
      <c r="AM3" s="617" t="s">
        <v>543</v>
      </c>
      <c r="AN3" s="617" t="s">
        <v>926</v>
      </c>
      <c r="AO3" s="617" t="s">
        <v>834</v>
      </c>
      <c r="AP3" s="617" t="s">
        <v>834</v>
      </c>
      <c r="AQ3" s="617" t="s">
        <v>834</v>
      </c>
      <c r="AR3" s="617" t="s">
        <v>926</v>
      </c>
      <c r="AS3" s="617" t="s">
        <v>834</v>
      </c>
      <c r="AT3" s="617"/>
      <c r="AU3" s="617"/>
      <c r="AV3" s="617"/>
      <c r="AW3" s="617"/>
      <c r="AX3" s="617"/>
      <c r="AY3" s="617"/>
      <c r="AZ3" s="617"/>
      <c r="BA3" s="617"/>
    </row>
    <row r="4" ht="15.75" customHeight="1">
      <c r="A4" s="619" t="s">
        <v>5945</v>
      </c>
      <c r="B4" s="620"/>
      <c r="C4" s="621"/>
      <c r="D4" s="622" t="s">
        <v>5946</v>
      </c>
      <c r="E4" s="622" t="s">
        <v>5798</v>
      </c>
      <c r="F4" s="622" t="s">
        <v>2312</v>
      </c>
      <c r="G4" s="622" t="s">
        <v>5947</v>
      </c>
      <c r="H4" s="622" t="s">
        <v>3443</v>
      </c>
      <c r="I4" s="622" t="s">
        <v>5948</v>
      </c>
      <c r="J4" s="622" t="s">
        <v>5949</v>
      </c>
      <c r="K4" s="622" t="s">
        <v>1572</v>
      </c>
      <c r="L4" s="622" t="s">
        <v>739</v>
      </c>
      <c r="M4" s="622" t="s">
        <v>1573</v>
      </c>
      <c r="N4" s="622" t="s">
        <v>1830</v>
      </c>
      <c r="O4" s="622" t="s">
        <v>4487</v>
      </c>
      <c r="P4" s="622" t="s">
        <v>3110</v>
      </c>
      <c r="Q4" s="622" t="s">
        <v>543</v>
      </c>
      <c r="R4" s="622" t="s">
        <v>5561</v>
      </c>
      <c r="S4" s="622" t="s">
        <v>220</v>
      </c>
      <c r="T4" s="622" t="s">
        <v>541</v>
      </c>
      <c r="U4" s="622" t="s">
        <v>1441</v>
      </c>
      <c r="V4" s="622" t="s">
        <v>221</v>
      </c>
      <c r="W4" s="622" t="s">
        <v>433</v>
      </c>
      <c r="X4" s="622" t="s">
        <v>1095</v>
      </c>
      <c r="Y4" s="622" t="s">
        <v>541</v>
      </c>
      <c r="Z4" s="622" t="s">
        <v>327</v>
      </c>
      <c r="AA4" s="622" t="s">
        <v>328</v>
      </c>
      <c r="AB4" s="622" t="s">
        <v>740</v>
      </c>
      <c r="AC4" s="623" t="s">
        <v>221</v>
      </c>
      <c r="AD4" s="622" t="s">
        <v>740</v>
      </c>
      <c r="AE4" s="622" t="s">
        <v>740</v>
      </c>
      <c r="AF4" s="622" t="s">
        <v>740</v>
      </c>
      <c r="AG4" s="622" t="s">
        <v>739</v>
      </c>
      <c r="AH4" s="622" t="s">
        <v>740</v>
      </c>
      <c r="AI4" s="622" t="s">
        <v>641</v>
      </c>
      <c r="AJ4" s="622" t="s">
        <v>740</v>
      </c>
      <c r="AK4" s="624" t="s">
        <v>739</v>
      </c>
      <c r="AL4" s="622" t="s">
        <v>834</v>
      </c>
      <c r="AM4" s="622" t="s">
        <v>834</v>
      </c>
      <c r="AN4" s="622" t="s">
        <v>1441</v>
      </c>
      <c r="AO4" s="622" t="s">
        <v>834</v>
      </c>
      <c r="AP4" s="622" t="s">
        <v>1441</v>
      </c>
      <c r="AQ4" s="622" t="s">
        <v>1441</v>
      </c>
      <c r="AR4" s="622" t="s">
        <v>1441</v>
      </c>
      <c r="AS4" s="622" t="s">
        <v>1441</v>
      </c>
      <c r="AT4" s="622"/>
      <c r="AU4" s="622"/>
      <c r="AV4" s="622"/>
      <c r="AW4" s="622"/>
      <c r="AX4" s="622"/>
      <c r="AY4" s="622"/>
      <c r="AZ4" s="622"/>
      <c r="BA4" s="622"/>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6"/>
      <c r="AC5" s="627"/>
      <c r="AD5" s="625"/>
      <c r="AE5" s="626"/>
      <c r="AF5" s="626"/>
      <c r="AG5" s="626"/>
      <c r="AH5" s="626"/>
      <c r="AI5" s="626"/>
      <c r="AJ5" s="626"/>
      <c r="AK5" s="628"/>
      <c r="AL5" s="626"/>
      <c r="AM5" s="626"/>
      <c r="AN5" s="626"/>
      <c r="AO5" s="626"/>
      <c r="AP5" s="626"/>
      <c r="AQ5" s="626"/>
      <c r="AR5" s="626"/>
      <c r="AS5" s="629"/>
      <c r="AT5" s="626"/>
      <c r="AU5" s="626"/>
      <c r="AV5" s="626"/>
      <c r="AW5" s="626"/>
      <c r="AX5" s="626"/>
      <c r="AY5" s="626"/>
      <c r="AZ5" s="626"/>
      <c r="BA5" s="626"/>
    </row>
    <row r="6" ht="15.75" customHeight="1">
      <c r="A6" s="630" t="s">
        <v>5950</v>
      </c>
      <c r="B6" s="631" t="s">
        <v>5951</v>
      </c>
      <c r="C6" s="632" t="s">
        <v>329</v>
      </c>
      <c r="D6" s="633" t="s">
        <v>329</v>
      </c>
      <c r="E6" s="634" t="s">
        <v>3203</v>
      </c>
      <c r="F6" s="635" t="s">
        <v>928</v>
      </c>
      <c r="G6" s="636" t="s">
        <v>2685</v>
      </c>
      <c r="H6" s="633" t="s">
        <v>643</v>
      </c>
      <c r="I6" s="633" t="s">
        <v>1574</v>
      </c>
      <c r="J6" s="637" t="s">
        <v>573</v>
      </c>
      <c r="K6" s="636" t="str">
        <f>HYPERLINK("https://youtu.be/BAG8a3WI9KM","52.27")</f>
        <v>52.27</v>
      </c>
      <c r="L6" s="638" t="s">
        <v>1394</v>
      </c>
      <c r="M6" s="639" t="s">
        <v>2513</v>
      </c>
      <c r="N6" s="640"/>
      <c r="O6" s="634" t="str">
        <f>HYPERLINK("https://youtu.be/qv_H1NgDIQ8","53.73")</f>
        <v>53.73</v>
      </c>
      <c r="P6" s="635" t="s">
        <v>5952</v>
      </c>
      <c r="Q6" s="634" t="str">
        <f>HYPERLINK("https://clips.twitch.tv/ZealousSeductiveOkapiCharlieBitMe","51.96")</f>
        <v>51.96</v>
      </c>
      <c r="R6" s="639" t="s">
        <v>2802</v>
      </c>
      <c r="S6" s="635"/>
      <c r="T6" s="640"/>
      <c r="U6" s="635"/>
      <c r="V6" s="635"/>
      <c r="W6" s="640"/>
      <c r="X6" s="640"/>
      <c r="Y6" s="641"/>
      <c r="Z6" s="640"/>
      <c r="AA6" s="635"/>
      <c r="AB6" s="635"/>
      <c r="AC6" s="642"/>
      <c r="AD6" s="643"/>
      <c r="AE6" s="635"/>
      <c r="AF6" s="635"/>
      <c r="AG6" s="640"/>
      <c r="AH6" s="635"/>
      <c r="AI6" s="635"/>
      <c r="AJ6" s="635"/>
      <c r="AK6" s="644"/>
      <c r="AL6" s="635"/>
      <c r="AM6" s="635"/>
      <c r="AN6" s="635"/>
      <c r="AO6" s="635"/>
      <c r="AP6" s="640"/>
      <c r="AQ6" s="635"/>
      <c r="AR6" s="640"/>
      <c r="AS6" s="635"/>
      <c r="AT6" s="635"/>
      <c r="AU6" s="635"/>
      <c r="AV6" s="635"/>
      <c r="AW6" s="635"/>
      <c r="AX6" s="635"/>
      <c r="AY6" s="635"/>
      <c r="AZ6" s="635"/>
      <c r="BA6" s="635"/>
    </row>
    <row r="7" ht="15.75" customHeight="1">
      <c r="A7" s="630" t="s">
        <v>5953</v>
      </c>
      <c r="B7" s="631" t="s">
        <v>5954</v>
      </c>
      <c r="C7" s="645" t="s">
        <v>5955</v>
      </c>
      <c r="D7" s="636" t="s">
        <v>5956</v>
      </c>
      <c r="E7" s="636" t="s">
        <v>5956</v>
      </c>
      <c r="F7" s="635"/>
      <c r="G7" s="636" t="str">
        <f>HYPERLINK("https://youtu.be/y9FQ4EcrohI", "1:21.52")</f>
        <v>1:21.52</v>
      </c>
      <c r="H7" s="635"/>
      <c r="I7" s="635"/>
      <c r="J7" s="636" t="s">
        <v>5957</v>
      </c>
      <c r="K7" s="635" t="s">
        <v>5958</v>
      </c>
      <c r="L7" s="638" t="s">
        <v>5959</v>
      </c>
      <c r="M7" s="635"/>
      <c r="N7" s="635"/>
      <c r="O7" s="635" t="s">
        <v>5960</v>
      </c>
      <c r="P7" s="635" t="s">
        <v>5961</v>
      </c>
      <c r="Q7" s="635"/>
      <c r="R7" s="636" t="s">
        <v>2803</v>
      </c>
      <c r="S7" s="635"/>
      <c r="T7" s="635"/>
      <c r="U7" s="635"/>
      <c r="V7" s="635"/>
      <c r="W7" s="635"/>
      <c r="X7" s="635"/>
      <c r="Y7" s="643"/>
      <c r="Z7" s="635"/>
      <c r="AA7" s="636" t="s">
        <v>4268</v>
      </c>
      <c r="AB7" s="635"/>
      <c r="AC7" s="642"/>
      <c r="AD7" s="643"/>
      <c r="AE7" s="635"/>
      <c r="AF7" s="635"/>
      <c r="AG7" s="635"/>
      <c r="AH7" s="635"/>
      <c r="AI7" s="635"/>
      <c r="AJ7" s="635"/>
      <c r="AK7" s="646" t="s">
        <v>5962</v>
      </c>
      <c r="AL7" s="635"/>
      <c r="AM7" s="638" t="s">
        <v>5621</v>
      </c>
      <c r="AN7" s="635"/>
      <c r="AO7" s="635"/>
      <c r="AP7" s="635"/>
      <c r="AQ7" s="635"/>
      <c r="AR7" s="635"/>
      <c r="AS7" s="635"/>
      <c r="AT7" s="635" t="s">
        <v>5963</v>
      </c>
      <c r="AU7" s="635"/>
      <c r="AV7" s="635"/>
      <c r="AW7" s="635"/>
      <c r="AX7" s="635"/>
      <c r="AY7" s="635"/>
      <c r="AZ7" s="635"/>
      <c r="BA7" s="635"/>
    </row>
    <row r="8" ht="15.75" customHeight="1">
      <c r="A8" s="647"/>
      <c r="B8" s="648" t="s">
        <v>5964</v>
      </c>
      <c r="C8" s="632" t="s">
        <v>330</v>
      </c>
      <c r="D8" s="633" t="s">
        <v>330</v>
      </c>
      <c r="E8" s="636" t="s">
        <v>437</v>
      </c>
      <c r="F8" s="635" t="s">
        <v>929</v>
      </c>
      <c r="G8" s="636" t="s">
        <v>1098</v>
      </c>
      <c r="H8" s="635" t="s">
        <v>1011</v>
      </c>
      <c r="I8" s="636" t="s">
        <v>5965</v>
      </c>
      <c r="J8" s="636" t="s">
        <v>1353</v>
      </c>
      <c r="K8" s="636" t="str">
        <f>HYPERLINK("https://youtu.be/ZP_d48CVxG0","1:19.30")</f>
        <v>1:19.30</v>
      </c>
      <c r="L8" s="638" t="s">
        <v>5966</v>
      </c>
      <c r="M8" s="635"/>
      <c r="N8" s="635"/>
      <c r="O8" s="635" t="s">
        <v>4338</v>
      </c>
      <c r="P8" s="635"/>
      <c r="Q8" s="638" t="s">
        <v>1011</v>
      </c>
      <c r="R8" s="635"/>
      <c r="S8" s="635"/>
      <c r="T8" s="635"/>
      <c r="U8" s="635"/>
      <c r="V8" s="635"/>
      <c r="W8" s="635"/>
      <c r="X8" s="635"/>
      <c r="Y8" s="643"/>
      <c r="Z8" s="635"/>
      <c r="AA8" s="638"/>
      <c r="AB8" s="635"/>
      <c r="AC8" s="642"/>
      <c r="AD8" s="643"/>
      <c r="AE8" s="635"/>
      <c r="AF8" s="635"/>
      <c r="AG8" s="635"/>
      <c r="AH8" s="635"/>
      <c r="AI8" s="635"/>
      <c r="AJ8" s="635"/>
      <c r="AK8" s="644"/>
      <c r="AL8" s="635"/>
      <c r="AM8" s="635"/>
      <c r="AN8" s="635"/>
      <c r="AO8" s="635"/>
      <c r="AP8" s="635"/>
      <c r="AQ8" s="635"/>
      <c r="AR8" s="635"/>
      <c r="AS8" s="635"/>
      <c r="AT8" s="635"/>
      <c r="AU8" s="635"/>
      <c r="AV8" s="635"/>
      <c r="AW8" s="635"/>
      <c r="AX8" s="635"/>
      <c r="AY8" s="635"/>
      <c r="AZ8" s="635"/>
      <c r="BA8" s="635"/>
    </row>
    <row r="9" ht="15.75" customHeight="1">
      <c r="A9" s="649" t="s">
        <v>5967</v>
      </c>
      <c r="B9" s="650" t="s">
        <v>5951</v>
      </c>
      <c r="C9" s="645" t="s">
        <v>5968</v>
      </c>
      <c r="D9" s="636" t="s">
        <v>5968</v>
      </c>
      <c r="E9" s="636" t="s">
        <v>5969</v>
      </c>
      <c r="F9" s="635" t="s">
        <v>1822</v>
      </c>
      <c r="G9" s="635"/>
      <c r="H9" s="635" t="s">
        <v>1822</v>
      </c>
      <c r="I9" s="635"/>
      <c r="J9" s="635"/>
      <c r="K9" s="635" t="s">
        <v>1309</v>
      </c>
      <c r="L9" s="635"/>
      <c r="M9" s="635"/>
      <c r="N9" s="635" t="s">
        <v>5970</v>
      </c>
      <c r="O9" s="635" t="s">
        <v>5971</v>
      </c>
      <c r="P9" s="635"/>
      <c r="Q9" s="638" t="s">
        <v>5401</v>
      </c>
      <c r="R9" s="635" t="s">
        <v>5972</v>
      </c>
      <c r="S9" s="638" t="s">
        <v>5401</v>
      </c>
      <c r="T9" s="635" t="s">
        <v>1183</v>
      </c>
      <c r="U9" s="635"/>
      <c r="V9" s="635"/>
      <c r="W9" s="636" t="s">
        <v>3520</v>
      </c>
      <c r="X9" s="635"/>
      <c r="Y9" s="636" t="s">
        <v>1822</v>
      </c>
      <c r="Z9" s="635"/>
      <c r="AA9" s="635"/>
      <c r="AB9" s="635"/>
      <c r="AC9" s="642"/>
      <c r="AD9" s="643"/>
      <c r="AE9" s="635"/>
      <c r="AF9" s="638" t="s">
        <v>291</v>
      </c>
      <c r="AG9" s="635"/>
      <c r="AH9" s="635"/>
      <c r="AI9" s="635"/>
      <c r="AJ9" s="635"/>
      <c r="AK9" s="644"/>
      <c r="AL9" s="635"/>
      <c r="AM9" s="635"/>
      <c r="AN9" s="635"/>
      <c r="AO9" s="635"/>
      <c r="AP9" s="635"/>
      <c r="AQ9" s="635"/>
      <c r="AR9" s="635"/>
      <c r="AS9" s="635"/>
      <c r="AT9" s="635" t="s">
        <v>545</v>
      </c>
      <c r="AU9" s="635"/>
      <c r="AV9" s="635"/>
      <c r="AW9" s="635"/>
      <c r="AX9" s="635"/>
      <c r="AY9" s="635"/>
      <c r="AZ9" s="635"/>
      <c r="BA9" s="635"/>
    </row>
    <row r="10" ht="15.75" customHeight="1">
      <c r="A10" s="649" t="s">
        <v>5973</v>
      </c>
      <c r="B10" s="650" t="s">
        <v>5954</v>
      </c>
      <c r="C10" s="651" t="s">
        <v>823</v>
      </c>
      <c r="D10" s="652"/>
      <c r="E10" s="635"/>
      <c r="F10" s="652"/>
      <c r="G10" s="636" t="s">
        <v>823</v>
      </c>
      <c r="H10" s="635"/>
      <c r="I10" s="652"/>
      <c r="J10" s="636" t="s">
        <v>1347</v>
      </c>
      <c r="K10" s="652"/>
      <c r="L10" s="652"/>
      <c r="M10" s="635"/>
      <c r="N10" s="635"/>
      <c r="O10" s="635"/>
      <c r="P10" s="652"/>
      <c r="Q10" s="635"/>
      <c r="R10" s="635"/>
      <c r="S10" s="652"/>
      <c r="T10" s="635"/>
      <c r="U10" s="652"/>
      <c r="V10" s="652"/>
      <c r="W10" s="635"/>
      <c r="X10" s="635"/>
      <c r="Y10" s="643"/>
      <c r="Z10" s="635"/>
      <c r="AA10" s="652"/>
      <c r="AB10" s="652"/>
      <c r="AC10" s="653"/>
      <c r="AD10" s="641"/>
      <c r="AE10" s="652"/>
      <c r="AF10" s="636" t="s">
        <v>2453</v>
      </c>
      <c r="AG10" s="635"/>
      <c r="AH10" s="652"/>
      <c r="AI10" s="652"/>
      <c r="AJ10" s="652"/>
      <c r="AK10" s="654"/>
      <c r="AL10" s="652"/>
      <c r="AM10" s="655" t="s">
        <v>5974</v>
      </c>
      <c r="AN10" s="652"/>
      <c r="AO10" s="652"/>
      <c r="AP10" s="635"/>
      <c r="AQ10" s="652"/>
      <c r="AR10" s="635"/>
      <c r="AS10" s="652"/>
      <c r="AT10" s="652"/>
      <c r="AU10" s="652"/>
      <c r="AV10" s="652"/>
      <c r="AW10" s="652"/>
      <c r="AX10" s="652"/>
      <c r="AY10" s="652"/>
      <c r="AZ10" s="652"/>
      <c r="BA10" s="652"/>
    </row>
    <row r="11" ht="15.75" customHeight="1">
      <c r="A11" s="647"/>
      <c r="B11" s="648" t="s">
        <v>5964</v>
      </c>
      <c r="C11" s="645" t="s">
        <v>2151</v>
      </c>
      <c r="D11" s="638" t="s">
        <v>1266</v>
      </c>
      <c r="E11" s="636" t="s">
        <v>2753</v>
      </c>
      <c r="F11" s="635"/>
      <c r="G11" s="636" t="s">
        <v>2151</v>
      </c>
      <c r="H11" s="652"/>
      <c r="I11" s="635"/>
      <c r="J11" s="636" t="s">
        <v>5975</v>
      </c>
      <c r="K11" s="635"/>
      <c r="L11" s="635"/>
      <c r="M11" s="652"/>
      <c r="N11" s="652"/>
      <c r="O11" s="652"/>
      <c r="P11" s="635"/>
      <c r="Q11" s="652"/>
      <c r="R11" s="652"/>
      <c r="S11" s="635"/>
      <c r="T11" s="652"/>
      <c r="U11" s="635"/>
      <c r="V11" s="635"/>
      <c r="W11" s="636" t="s">
        <v>5976</v>
      </c>
      <c r="X11" s="652"/>
      <c r="Y11" s="641"/>
      <c r="Z11" s="652"/>
      <c r="AA11" s="635"/>
      <c r="AB11" s="635"/>
      <c r="AC11" s="642"/>
      <c r="AD11" s="643"/>
      <c r="AE11" s="635"/>
      <c r="AF11" s="635"/>
      <c r="AG11" s="652"/>
      <c r="AH11" s="635"/>
      <c r="AI11" s="635"/>
      <c r="AJ11" s="635"/>
      <c r="AK11" s="644"/>
      <c r="AL11" s="635"/>
      <c r="AM11" s="635"/>
      <c r="AN11" s="635"/>
      <c r="AO11" s="635"/>
      <c r="AP11" s="652"/>
      <c r="AQ11" s="635"/>
      <c r="AR11" s="652"/>
      <c r="AS11" s="635"/>
      <c r="AT11" s="635"/>
      <c r="AU11" s="635"/>
      <c r="AV11" s="635"/>
      <c r="AW11" s="635"/>
      <c r="AX11" s="635"/>
      <c r="AY11" s="635"/>
      <c r="AZ11" s="635"/>
      <c r="BA11" s="635"/>
    </row>
    <row r="12" ht="15.75" customHeight="1">
      <c r="A12" s="630" t="s">
        <v>5977</v>
      </c>
      <c r="B12" s="631" t="s">
        <v>5978</v>
      </c>
      <c r="C12" s="645" t="s">
        <v>1899</v>
      </c>
      <c r="D12" s="636" t="s">
        <v>1899</v>
      </c>
      <c r="E12" s="636" t="s">
        <v>3963</v>
      </c>
      <c r="F12" s="635" t="s">
        <v>5979</v>
      </c>
      <c r="G12" s="656"/>
      <c r="H12" s="635"/>
      <c r="I12" s="635"/>
      <c r="J12" s="636" t="s">
        <v>5980</v>
      </c>
      <c r="K12" s="635" t="s">
        <v>5301</v>
      </c>
      <c r="L12" s="638" t="s">
        <v>554</v>
      </c>
      <c r="M12" s="635"/>
      <c r="N12" s="635"/>
      <c r="O12" s="635" t="s">
        <v>5981</v>
      </c>
      <c r="P12" s="636" t="s">
        <v>5982</v>
      </c>
      <c r="Q12" s="635" t="s">
        <v>5979</v>
      </c>
      <c r="R12" s="636" t="s">
        <v>4237</v>
      </c>
      <c r="S12" s="635"/>
      <c r="T12" s="635"/>
      <c r="U12" s="635" t="s">
        <v>2463</v>
      </c>
      <c r="V12" s="635"/>
      <c r="W12" s="635"/>
      <c r="X12" s="635"/>
      <c r="Y12" s="643"/>
      <c r="Z12" s="635"/>
      <c r="AA12" s="636" t="s">
        <v>5983</v>
      </c>
      <c r="AB12" s="635"/>
      <c r="AC12" s="642"/>
      <c r="AD12" s="643"/>
      <c r="AE12" s="635"/>
      <c r="AF12" s="635"/>
      <c r="AG12" s="635"/>
      <c r="AH12" s="638" t="s">
        <v>1713</v>
      </c>
      <c r="AI12" s="635"/>
      <c r="AJ12" s="635"/>
      <c r="AK12" s="644"/>
      <c r="AL12" s="635"/>
      <c r="AM12" s="638" t="s">
        <v>3319</v>
      </c>
      <c r="AN12" s="635"/>
      <c r="AO12" s="635"/>
      <c r="AP12" s="635"/>
      <c r="AQ12" s="635"/>
      <c r="AR12" s="635"/>
      <c r="AS12" s="635"/>
      <c r="AT12" s="635" t="s">
        <v>5984</v>
      </c>
      <c r="AU12" s="635"/>
      <c r="AV12" s="635"/>
      <c r="AW12" s="635"/>
      <c r="AX12" s="635"/>
      <c r="AY12" s="635"/>
      <c r="AZ12" s="635"/>
      <c r="BA12" s="635"/>
    </row>
    <row r="13" ht="15.75" customHeight="1">
      <c r="A13" s="647"/>
      <c r="B13" s="657" t="s">
        <v>5985</v>
      </c>
      <c r="C13" s="632" t="s">
        <v>331</v>
      </c>
      <c r="D13" s="633" t="s">
        <v>331</v>
      </c>
      <c r="E13" s="636" t="s">
        <v>5986</v>
      </c>
      <c r="F13" s="636" t="s">
        <v>5987</v>
      </c>
      <c r="G13" s="636" t="s">
        <v>5988</v>
      </c>
      <c r="H13" s="635" t="s">
        <v>5989</v>
      </c>
      <c r="I13" s="638" t="s">
        <v>2183</v>
      </c>
      <c r="J13" s="636" t="s">
        <v>1354</v>
      </c>
      <c r="K13" s="635" t="s">
        <v>5990</v>
      </c>
      <c r="L13" s="638" t="s">
        <v>1899</v>
      </c>
      <c r="M13" s="639" t="s">
        <v>907</v>
      </c>
      <c r="N13" s="638" t="s">
        <v>1520</v>
      </c>
      <c r="O13" s="635" t="s">
        <v>3720</v>
      </c>
      <c r="P13" s="635"/>
      <c r="Q13" s="638" t="s">
        <v>4157</v>
      </c>
      <c r="R13" s="636" t="s">
        <v>2804</v>
      </c>
      <c r="S13" s="635"/>
      <c r="T13" s="635"/>
      <c r="U13" s="635"/>
      <c r="V13" s="635"/>
      <c r="W13" s="635"/>
      <c r="X13" s="635"/>
      <c r="Y13" s="643"/>
      <c r="Z13" s="635"/>
      <c r="AA13" s="635"/>
      <c r="AB13" s="635"/>
      <c r="AC13" s="642"/>
      <c r="AD13" s="643"/>
      <c r="AE13" s="635"/>
      <c r="AF13" s="638"/>
      <c r="AG13" s="635"/>
      <c r="AH13" s="635"/>
      <c r="AI13" s="635"/>
      <c r="AJ13" s="635"/>
      <c r="AK13" s="646" t="s">
        <v>443</v>
      </c>
      <c r="AL13" s="635"/>
      <c r="AM13" s="635"/>
      <c r="AN13" s="635"/>
      <c r="AO13" s="635"/>
      <c r="AP13" s="635"/>
      <c r="AQ13" s="635"/>
      <c r="AR13" s="635"/>
      <c r="AS13" s="635"/>
      <c r="AT13" s="635"/>
      <c r="AU13" s="635"/>
      <c r="AV13" s="635"/>
      <c r="AW13" s="635"/>
      <c r="AX13" s="635"/>
      <c r="AY13" s="635"/>
      <c r="AZ13" s="635"/>
      <c r="BA13" s="635"/>
    </row>
    <row r="14" ht="15.75" customHeight="1">
      <c r="A14" s="649" t="s">
        <v>5967</v>
      </c>
      <c r="B14" s="658" t="s">
        <v>5978</v>
      </c>
      <c r="C14" s="645" t="s">
        <v>5991</v>
      </c>
      <c r="D14" s="636" t="s">
        <v>5991</v>
      </c>
      <c r="E14" s="636" t="s">
        <v>1109</v>
      </c>
      <c r="F14" s="634" t="str">
        <f>HYPERLINK("https://www.youtube.com/watch?v=h3GaauXfeR4","14.16")</f>
        <v>14.16</v>
      </c>
      <c r="G14" s="640"/>
      <c r="H14" s="635"/>
      <c r="I14" s="640"/>
      <c r="J14" s="636" t="str">
        <f>HYPERLINK("https://www.twitch.tv/videos/569558488","14.31")</f>
        <v>14.31</v>
      </c>
      <c r="K14" s="634" t="str">
        <f>HYPERLINK("https://youtu.be/F4XtupQ5d4o","14.33")</f>
        <v>14.33</v>
      </c>
      <c r="L14" s="659" t="s">
        <v>4258</v>
      </c>
      <c r="M14" s="635"/>
      <c r="N14" s="635"/>
      <c r="O14" s="636" t="str">
        <f>HYPERLINK("https://youtu.be/rZW3Nzg9CsM","14.20")</f>
        <v>14.20</v>
      </c>
      <c r="P14" s="640" t="s">
        <v>4006</v>
      </c>
      <c r="Q14" s="635" t="s">
        <v>451</v>
      </c>
      <c r="R14" s="635"/>
      <c r="S14" s="640"/>
      <c r="T14" s="635"/>
      <c r="U14" s="640" t="s">
        <v>5146</v>
      </c>
      <c r="V14" s="640"/>
      <c r="W14" s="635"/>
      <c r="X14" s="635"/>
      <c r="Y14" s="636" t="s">
        <v>4238</v>
      </c>
      <c r="Z14" s="635"/>
      <c r="AA14" s="636" t="s">
        <v>5753</v>
      </c>
      <c r="AB14" s="640"/>
      <c r="AC14" s="660"/>
      <c r="AD14" s="659" t="s">
        <v>3783</v>
      </c>
      <c r="AE14" s="640"/>
      <c r="AF14" s="640"/>
      <c r="AG14" s="635"/>
      <c r="AH14" s="636" t="s">
        <v>345</v>
      </c>
      <c r="AI14" s="640"/>
      <c r="AJ14" s="640"/>
      <c r="AK14" s="661"/>
      <c r="AL14" s="640"/>
      <c r="AM14" s="640"/>
      <c r="AN14" s="640"/>
      <c r="AO14" s="640"/>
      <c r="AP14" s="635"/>
      <c r="AQ14" s="640"/>
      <c r="AR14" s="635"/>
      <c r="AS14" s="640"/>
      <c r="AT14" s="640"/>
      <c r="AU14" s="640"/>
      <c r="AV14" s="640"/>
      <c r="AW14" s="640"/>
      <c r="AX14" s="640"/>
      <c r="AY14" s="640"/>
      <c r="AZ14" s="640"/>
      <c r="BA14" s="640"/>
    </row>
    <row r="15" ht="15.75" customHeight="1">
      <c r="A15" s="647"/>
      <c r="B15" s="657" t="s">
        <v>5985</v>
      </c>
      <c r="C15" s="645" t="s">
        <v>1100</v>
      </c>
      <c r="D15" s="636" t="s">
        <v>548</v>
      </c>
      <c r="E15" s="636" t="s">
        <v>548</v>
      </c>
      <c r="F15" s="636" t="str">
        <f>HYPERLINK("https://youtu.be/v-0tSrJ8Kf0","13.80")</f>
        <v>13.80</v>
      </c>
      <c r="G15" s="639" t="s">
        <v>1100</v>
      </c>
      <c r="H15" s="633" t="s">
        <v>548</v>
      </c>
      <c r="I15" s="638" t="s">
        <v>1100</v>
      </c>
      <c r="J15" s="634" t="s">
        <v>1355</v>
      </c>
      <c r="K15" s="636" t="str">
        <f>HYPERLINK("https://clips.twitch.tv/BusyTriangularAlmondRuleFive","13.97")</f>
        <v>13.97</v>
      </c>
      <c r="L15" s="638" t="s">
        <v>1991</v>
      </c>
      <c r="M15" s="639" t="s">
        <v>1355</v>
      </c>
      <c r="N15" s="640"/>
      <c r="O15" s="634" t="str">
        <f>HYPERLINK("https://youtu.be/Kv9otnDdZKc","13.93")</f>
        <v>13.93</v>
      </c>
      <c r="P15" s="636" t="s">
        <v>1625</v>
      </c>
      <c r="Q15" s="659" t="s">
        <v>1625</v>
      </c>
      <c r="R15" s="634" t="s">
        <v>2315</v>
      </c>
      <c r="S15" s="635"/>
      <c r="T15" s="640"/>
      <c r="U15" s="635" t="s">
        <v>2846</v>
      </c>
      <c r="V15" s="636" t="s">
        <v>1100</v>
      </c>
      <c r="W15" s="640"/>
      <c r="X15" s="640"/>
      <c r="Y15" s="643"/>
      <c r="Z15" s="640"/>
      <c r="AA15" s="636" t="s">
        <v>1445</v>
      </c>
      <c r="AB15" s="636" t="s">
        <v>102</v>
      </c>
      <c r="AC15" s="642"/>
      <c r="AD15" s="643"/>
      <c r="AE15" s="635"/>
      <c r="AF15" s="635"/>
      <c r="AG15" s="640"/>
      <c r="AH15" s="635"/>
      <c r="AI15" s="635"/>
      <c r="AJ15" s="635"/>
      <c r="AK15" s="662" t="s">
        <v>2055</v>
      </c>
      <c r="AL15" s="635"/>
      <c r="AM15" s="635"/>
      <c r="AN15" s="635"/>
      <c r="AO15" s="635"/>
      <c r="AP15" s="640"/>
      <c r="AQ15" s="635"/>
      <c r="AR15" s="640"/>
      <c r="AS15" s="635"/>
      <c r="AT15" s="635" t="s">
        <v>2441</v>
      </c>
      <c r="AU15" s="635"/>
      <c r="AV15" s="635"/>
      <c r="AW15" s="635"/>
      <c r="AX15" s="635"/>
      <c r="AY15" s="635"/>
      <c r="AZ15" s="635"/>
      <c r="BA15" s="635"/>
    </row>
    <row r="16" ht="15.75" customHeight="1">
      <c r="A16" s="649" t="s">
        <v>5973</v>
      </c>
      <c r="B16" s="650" t="s">
        <v>5951</v>
      </c>
      <c r="C16" s="651" t="s">
        <v>1662</v>
      </c>
      <c r="D16" s="638" t="s">
        <v>5992</v>
      </c>
      <c r="E16" s="636" t="s">
        <v>5993</v>
      </c>
      <c r="F16" s="636" t="s">
        <v>5994</v>
      </c>
      <c r="G16" s="636" t="s">
        <v>1662</v>
      </c>
      <c r="H16" s="635" t="s">
        <v>5995</v>
      </c>
      <c r="I16" s="635"/>
      <c r="J16" s="636" t="s">
        <v>2389</v>
      </c>
      <c r="K16" s="635"/>
      <c r="L16" s="638" t="s">
        <v>5996</v>
      </c>
      <c r="M16" s="636" t="s">
        <v>5995</v>
      </c>
      <c r="N16" s="638" t="s">
        <v>5994</v>
      </c>
      <c r="O16" s="635"/>
      <c r="P16" s="635"/>
      <c r="Q16" s="638" t="s">
        <v>5993</v>
      </c>
      <c r="R16" s="636" t="s">
        <v>5997</v>
      </c>
      <c r="S16" s="638" t="s">
        <v>5995</v>
      </c>
      <c r="T16" s="635"/>
      <c r="U16" s="635"/>
      <c r="V16" s="635"/>
      <c r="W16" s="636" t="s">
        <v>1662</v>
      </c>
      <c r="X16" s="635"/>
      <c r="Y16" s="643"/>
      <c r="Z16" s="635"/>
      <c r="AA16" s="635"/>
      <c r="AB16" s="635"/>
      <c r="AC16" s="642"/>
      <c r="AD16" s="643"/>
      <c r="AE16" s="635"/>
      <c r="AF16" s="635"/>
      <c r="AG16" s="635"/>
      <c r="AH16" s="635"/>
      <c r="AI16" s="635"/>
      <c r="AJ16" s="635"/>
      <c r="AK16" s="644"/>
      <c r="AL16" s="635"/>
      <c r="AM16" s="635"/>
      <c r="AN16" s="635"/>
      <c r="AO16" s="635"/>
      <c r="AP16" s="635"/>
      <c r="AQ16" s="635"/>
      <c r="AR16" s="635"/>
      <c r="AS16" s="635"/>
      <c r="AT16" s="635"/>
      <c r="AU16" s="635"/>
      <c r="AV16" s="635"/>
      <c r="AW16" s="635"/>
      <c r="AX16" s="635"/>
      <c r="AY16" s="635"/>
      <c r="AZ16" s="635"/>
      <c r="BA16" s="635"/>
    </row>
    <row r="17" ht="15.75" customHeight="1">
      <c r="A17" s="647"/>
      <c r="B17" s="663" t="s">
        <v>5998</v>
      </c>
      <c r="C17" s="651"/>
      <c r="D17" s="636"/>
      <c r="E17" s="636"/>
      <c r="F17" s="636"/>
      <c r="G17" s="636"/>
      <c r="H17" s="635"/>
      <c r="I17" s="635"/>
      <c r="J17" s="636"/>
      <c r="K17" s="635"/>
      <c r="L17" s="638"/>
      <c r="M17" s="636"/>
      <c r="N17" s="636"/>
      <c r="O17" s="635"/>
      <c r="P17" s="635"/>
      <c r="Q17" s="635"/>
      <c r="R17" s="636"/>
      <c r="S17" s="638"/>
      <c r="T17" s="635"/>
      <c r="U17" s="635"/>
      <c r="V17" s="635"/>
      <c r="W17" s="635"/>
      <c r="X17" s="635"/>
      <c r="Y17" s="643"/>
      <c r="Z17" s="635"/>
      <c r="AA17" s="635"/>
      <c r="AB17" s="635"/>
      <c r="AC17" s="642"/>
      <c r="AD17" s="643"/>
      <c r="AE17" s="635"/>
      <c r="AF17" s="635"/>
      <c r="AG17" s="635"/>
      <c r="AH17" s="635"/>
      <c r="AI17" s="635"/>
      <c r="AJ17" s="635"/>
      <c r="AK17" s="644"/>
      <c r="AL17" s="635"/>
      <c r="AM17" s="635"/>
      <c r="AN17" s="635"/>
      <c r="AO17" s="635"/>
      <c r="AP17" s="635"/>
      <c r="AQ17" s="635"/>
      <c r="AR17" s="635"/>
      <c r="AS17" s="635"/>
      <c r="AT17" s="635"/>
      <c r="AU17" s="635"/>
      <c r="AV17" s="635"/>
      <c r="AW17" s="635"/>
      <c r="AX17" s="635"/>
      <c r="AY17" s="635"/>
      <c r="AZ17" s="635"/>
      <c r="BA17" s="635"/>
    </row>
    <row r="18" ht="15.75" customHeight="1">
      <c r="A18" s="649" t="s">
        <v>5999</v>
      </c>
      <c r="B18" s="650" t="s">
        <v>6000</v>
      </c>
      <c r="C18" s="645" t="s">
        <v>2018</v>
      </c>
      <c r="D18" s="636" t="s">
        <v>2018</v>
      </c>
      <c r="E18" s="636" t="s">
        <v>1995</v>
      </c>
      <c r="F18" s="635" t="s">
        <v>2738</v>
      </c>
      <c r="G18" s="635"/>
      <c r="H18" s="638" t="s">
        <v>1955</v>
      </c>
      <c r="I18" s="635"/>
      <c r="J18" s="635"/>
      <c r="K18" s="636" t="str">
        <f>HYPERLINK("https://youtu.be/t-1yqXLdZMA","38.05")</f>
        <v>38.05</v>
      </c>
      <c r="L18" s="635"/>
      <c r="M18" s="636" t="s">
        <v>6001</v>
      </c>
      <c r="N18" s="635"/>
      <c r="O18" s="636" t="str">
        <f>HYPERLINK("https://youtu.be/Vn6tjVSJ144","36.45")</f>
        <v>36.45</v>
      </c>
      <c r="P18" s="636" t="s">
        <v>3501</v>
      </c>
      <c r="Q18" s="635"/>
      <c r="R18" s="635"/>
      <c r="S18" s="635"/>
      <c r="T18" s="635"/>
      <c r="U18" s="635"/>
      <c r="V18" s="635"/>
      <c r="W18" s="635"/>
      <c r="X18" s="635"/>
      <c r="Y18" s="643"/>
      <c r="Z18" s="635"/>
      <c r="AA18" s="635"/>
      <c r="AB18" s="635"/>
      <c r="AC18" s="642"/>
      <c r="AD18" s="643"/>
      <c r="AE18" s="635"/>
      <c r="AF18" s="635"/>
      <c r="AG18" s="635"/>
      <c r="AH18" s="635"/>
      <c r="AI18" s="635"/>
      <c r="AJ18" s="635"/>
      <c r="AK18" s="644"/>
      <c r="AL18" s="635"/>
      <c r="AM18" s="635"/>
      <c r="AN18" s="635"/>
      <c r="AO18" s="636" t="s">
        <v>1376</v>
      </c>
      <c r="AP18" s="635"/>
      <c r="AQ18" s="635"/>
      <c r="AR18" s="635"/>
      <c r="AS18" s="635"/>
      <c r="AT18" s="635"/>
      <c r="AU18" s="635"/>
      <c r="AV18" s="635"/>
      <c r="AW18" s="635"/>
      <c r="AX18" s="635"/>
      <c r="AY18" s="635"/>
      <c r="AZ18" s="635"/>
      <c r="BA18" s="635"/>
    </row>
    <row r="19" ht="15.75" customHeight="1">
      <c r="A19" s="630" t="s">
        <v>6002</v>
      </c>
      <c r="B19" s="631" t="s">
        <v>6003</v>
      </c>
      <c r="C19" s="645" t="s">
        <v>2466</v>
      </c>
      <c r="D19" s="636" t="s">
        <v>1197</v>
      </c>
      <c r="E19" s="636" t="s">
        <v>2466</v>
      </c>
      <c r="F19" s="636" t="s">
        <v>6004</v>
      </c>
      <c r="G19" s="635"/>
      <c r="H19" s="664"/>
      <c r="I19" s="635"/>
      <c r="J19" s="636" t="s">
        <v>5008</v>
      </c>
      <c r="K19" s="635" t="s">
        <v>3698</v>
      </c>
      <c r="L19" s="635"/>
      <c r="M19" s="635"/>
      <c r="N19" s="635"/>
      <c r="O19" s="636" t="str">
        <f>HYPERLINK("https://www.youtube.com/watch?v=2TATjRbAkgw","46.87")</f>
        <v>46.87</v>
      </c>
      <c r="P19" s="636" t="s">
        <v>6005</v>
      </c>
      <c r="Q19" s="636" t="str">
        <f>HYPERLINK("https://clips.twitch.tv/ManlyHedonisticDotterelOMGScoots","45.85")</f>
        <v>45.85</v>
      </c>
      <c r="R19" s="635"/>
      <c r="S19" s="635"/>
      <c r="T19" s="635"/>
      <c r="U19" s="635"/>
      <c r="V19" s="635"/>
      <c r="W19" s="635"/>
      <c r="X19" s="635"/>
      <c r="Y19" s="643"/>
      <c r="Z19" s="635"/>
      <c r="AA19" s="635"/>
      <c r="AB19" s="635"/>
      <c r="AC19" s="642"/>
      <c r="AD19" s="643"/>
      <c r="AE19" s="635"/>
      <c r="AF19" s="635"/>
      <c r="AG19" s="635"/>
      <c r="AH19" s="635"/>
      <c r="AI19" s="635"/>
      <c r="AJ19" s="635"/>
      <c r="AK19" s="644"/>
      <c r="AL19" s="635"/>
      <c r="AM19" s="638" t="s">
        <v>4275</v>
      </c>
      <c r="AN19" s="635"/>
      <c r="AO19" s="635"/>
      <c r="AP19" s="635"/>
      <c r="AQ19" s="635"/>
      <c r="AR19" s="635"/>
      <c r="AS19" s="635"/>
      <c r="AT19" s="635" t="s">
        <v>3986</v>
      </c>
      <c r="AU19" s="635"/>
      <c r="AV19" s="635"/>
      <c r="AW19" s="635"/>
      <c r="AX19" s="635"/>
      <c r="AY19" s="635"/>
      <c r="AZ19" s="635"/>
      <c r="BA19" s="635"/>
    </row>
    <row r="20" ht="15.75" customHeight="1">
      <c r="A20" s="647"/>
      <c r="B20" s="657" t="s">
        <v>6006</v>
      </c>
      <c r="C20" s="645" t="s">
        <v>1274</v>
      </c>
      <c r="D20" s="636" t="s">
        <v>1274</v>
      </c>
      <c r="E20" s="636" t="s">
        <v>1356</v>
      </c>
      <c r="F20" s="635"/>
      <c r="G20" s="635"/>
      <c r="H20" s="635"/>
      <c r="I20" s="635"/>
      <c r="J20" s="635"/>
      <c r="K20" s="635"/>
      <c r="L20" s="635"/>
      <c r="M20" s="635"/>
      <c r="N20" s="635"/>
      <c r="O20" s="635"/>
      <c r="P20" s="633" t="s">
        <v>6007</v>
      </c>
      <c r="Q20" s="665" t="s">
        <v>6008</v>
      </c>
      <c r="R20" s="635"/>
      <c r="S20" s="635"/>
      <c r="T20" s="635"/>
      <c r="U20" s="635"/>
      <c r="V20" s="635"/>
      <c r="W20" s="635"/>
      <c r="X20" s="635"/>
      <c r="Y20" s="643"/>
      <c r="Z20" s="635"/>
      <c r="AA20" s="635"/>
      <c r="AB20" s="635"/>
      <c r="AC20" s="642"/>
      <c r="AD20" s="643"/>
      <c r="AE20" s="635"/>
      <c r="AF20" s="635"/>
      <c r="AG20" s="635"/>
      <c r="AH20" s="635"/>
      <c r="AI20" s="635"/>
      <c r="AJ20" s="636" t="s">
        <v>3483</v>
      </c>
      <c r="AK20" s="644"/>
      <c r="AL20" s="635"/>
      <c r="AM20" s="635"/>
      <c r="AN20" s="635"/>
      <c r="AO20" s="635"/>
      <c r="AP20" s="635"/>
      <c r="AQ20" s="635"/>
      <c r="AR20" s="635"/>
      <c r="AS20" s="635"/>
      <c r="AT20" s="635"/>
      <c r="AU20" s="635"/>
      <c r="AV20" s="635"/>
      <c r="AW20" s="635"/>
      <c r="AX20" s="635"/>
      <c r="AY20" s="635"/>
      <c r="AZ20" s="635"/>
      <c r="BA20" s="635"/>
    </row>
    <row r="21" ht="15.75" customHeight="1">
      <c r="A21" s="647"/>
      <c r="B21" s="657" t="s">
        <v>6009</v>
      </c>
      <c r="C21" s="645" t="s">
        <v>6010</v>
      </c>
      <c r="D21" s="636" t="s">
        <v>6010</v>
      </c>
      <c r="E21" s="636" t="s">
        <v>1164</v>
      </c>
      <c r="F21" s="636" t="s">
        <v>786</v>
      </c>
      <c r="G21" s="639" t="s">
        <v>1101</v>
      </c>
      <c r="H21" s="633" t="s">
        <v>816</v>
      </c>
      <c r="I21" s="636" t="s">
        <v>5731</v>
      </c>
      <c r="J21" s="666" t="s">
        <v>1356</v>
      </c>
      <c r="K21" s="636" t="str">
        <f>HYPERLINK("https://clips.twitch.tv/EnergeticBeautifulMallardRalpherZ","42.96")</f>
        <v>42.96</v>
      </c>
      <c r="L21" s="638" t="s">
        <v>4245</v>
      </c>
      <c r="M21" s="639" t="s">
        <v>364</v>
      </c>
      <c r="N21" s="635"/>
      <c r="O21" s="635" t="s">
        <v>117</v>
      </c>
      <c r="P21" s="636" t="s">
        <v>1456</v>
      </c>
      <c r="Q21" s="635" t="s">
        <v>6011</v>
      </c>
      <c r="R21" s="639" t="s">
        <v>2805</v>
      </c>
      <c r="S21" s="636" t="s">
        <v>746</v>
      </c>
      <c r="T21" s="635"/>
      <c r="U21" s="635" t="s">
        <v>561</v>
      </c>
      <c r="V21" s="636" t="str">
        <f>HYPERLINK("https://www.youtube.com/watch?v=XcowqtMv72o","42.92")</f>
        <v>42.92</v>
      </c>
      <c r="W21" s="635"/>
      <c r="X21" s="635"/>
      <c r="Y21" s="643"/>
      <c r="Z21" s="635"/>
      <c r="AA21" s="636" t="s">
        <v>4813</v>
      </c>
      <c r="AB21" s="635"/>
      <c r="AC21" s="642"/>
      <c r="AD21" s="643"/>
      <c r="AE21" s="635"/>
      <c r="AF21" s="635"/>
      <c r="AG21" s="635"/>
      <c r="AH21" s="635"/>
      <c r="AI21" s="635"/>
      <c r="AJ21" s="635"/>
      <c r="AK21" s="644"/>
      <c r="AL21" s="635"/>
      <c r="AM21" s="635"/>
      <c r="AN21" s="635"/>
      <c r="AO21" s="635"/>
      <c r="AP21" s="635"/>
      <c r="AQ21" s="635"/>
      <c r="AR21" s="635"/>
      <c r="AS21" s="635"/>
      <c r="AT21" s="635"/>
      <c r="AU21" s="635"/>
      <c r="AV21" s="635"/>
      <c r="AW21" s="635"/>
      <c r="AX21" s="635"/>
      <c r="AY21" s="635"/>
      <c r="AZ21" s="635"/>
      <c r="BA21" s="635"/>
    </row>
    <row r="22" ht="15.75" customHeight="1">
      <c r="A22" s="630" t="s">
        <v>6012</v>
      </c>
      <c r="B22" s="631" t="s">
        <v>6013</v>
      </c>
      <c r="C22" s="632" t="s">
        <v>2671</v>
      </c>
      <c r="D22" s="637" t="s">
        <v>911</v>
      </c>
      <c r="E22" s="667" t="s">
        <v>2671</v>
      </c>
      <c r="F22" s="668"/>
      <c r="G22" s="668"/>
      <c r="H22" s="668"/>
      <c r="I22" s="669"/>
      <c r="J22" s="669" t="s">
        <v>6014</v>
      </c>
      <c r="K22" s="668"/>
      <c r="L22" s="668"/>
      <c r="M22" s="668"/>
      <c r="N22" s="668"/>
      <c r="O22" s="668"/>
      <c r="P22" s="668"/>
      <c r="Q22" s="668"/>
      <c r="R22" s="668"/>
      <c r="S22" s="668"/>
      <c r="T22" s="668"/>
      <c r="U22" s="668"/>
      <c r="V22" s="668"/>
      <c r="W22" s="668"/>
      <c r="X22" s="668"/>
      <c r="Y22" s="670"/>
      <c r="Z22" s="668"/>
      <c r="AA22" s="668"/>
      <c r="AB22" s="668"/>
      <c r="AC22" s="671"/>
      <c r="AD22" s="670"/>
      <c r="AE22" s="668"/>
      <c r="AF22" s="668"/>
      <c r="AG22" s="668"/>
      <c r="AH22" s="668"/>
      <c r="AI22" s="668"/>
      <c r="AJ22" s="668"/>
      <c r="AK22" s="672"/>
      <c r="AL22" s="668"/>
      <c r="AM22" s="668"/>
      <c r="AN22" s="668"/>
      <c r="AO22" s="668"/>
      <c r="AP22" s="668"/>
      <c r="AQ22" s="668"/>
      <c r="AR22" s="668"/>
      <c r="AS22" s="668"/>
      <c r="AT22" s="668"/>
      <c r="AU22" s="668"/>
      <c r="AV22" s="668"/>
      <c r="AW22" s="668"/>
      <c r="AX22" s="668"/>
      <c r="AY22" s="668"/>
      <c r="AZ22" s="668"/>
      <c r="BA22" s="668"/>
    </row>
    <row r="23" ht="15.75" customHeight="1">
      <c r="A23" s="647"/>
      <c r="B23" s="657" t="s">
        <v>6015</v>
      </c>
      <c r="C23" s="645" t="s">
        <v>6016</v>
      </c>
      <c r="D23" s="636" t="s">
        <v>3735</v>
      </c>
      <c r="E23" s="668"/>
      <c r="F23" s="635"/>
      <c r="G23" s="635"/>
      <c r="H23" s="669" t="s">
        <v>969</v>
      </c>
      <c r="I23" s="638" t="s">
        <v>6017</v>
      </c>
      <c r="J23" s="668"/>
      <c r="K23" s="635"/>
      <c r="L23" s="635"/>
      <c r="M23" s="668"/>
      <c r="N23" s="668"/>
      <c r="O23" s="668"/>
      <c r="P23" s="635"/>
      <c r="Q23" s="668"/>
      <c r="R23" s="668"/>
      <c r="S23" s="635"/>
      <c r="T23" s="668"/>
      <c r="U23" s="635"/>
      <c r="V23" s="635"/>
      <c r="W23" s="637" t="s">
        <v>6018</v>
      </c>
      <c r="X23" s="668"/>
      <c r="Y23" s="670"/>
      <c r="Z23" s="637" t="s">
        <v>6016</v>
      </c>
      <c r="AA23" s="635"/>
      <c r="AB23" s="635"/>
      <c r="AC23" s="642"/>
      <c r="AD23" s="643"/>
      <c r="AE23" s="635"/>
      <c r="AF23" s="635"/>
      <c r="AG23" s="668"/>
      <c r="AH23" s="635"/>
      <c r="AI23" s="635"/>
      <c r="AJ23" s="635"/>
      <c r="AK23" s="644"/>
      <c r="AL23" s="635"/>
      <c r="AM23" s="635"/>
      <c r="AN23" s="635"/>
      <c r="AO23" s="635"/>
      <c r="AP23" s="668"/>
      <c r="AQ23" s="635"/>
      <c r="AR23" s="668"/>
      <c r="AS23" s="635"/>
      <c r="AT23" s="635"/>
      <c r="AU23" s="635"/>
      <c r="AV23" s="635"/>
      <c r="AW23" s="635"/>
      <c r="AX23" s="635"/>
      <c r="AY23" s="635"/>
      <c r="AZ23" s="635"/>
      <c r="BA23" s="635"/>
    </row>
    <row r="24" ht="15.75" customHeight="1">
      <c r="A24" s="630" t="s">
        <v>6019</v>
      </c>
      <c r="B24" s="631" t="s">
        <v>6020</v>
      </c>
      <c r="C24" s="645" t="s">
        <v>251</v>
      </c>
      <c r="D24" s="636" t="s">
        <v>251</v>
      </c>
      <c r="E24" s="635"/>
      <c r="F24" s="635"/>
      <c r="G24" s="635"/>
      <c r="H24" s="635"/>
      <c r="I24" s="635"/>
      <c r="J24" s="635"/>
      <c r="K24" s="635"/>
      <c r="L24" s="635"/>
      <c r="M24" s="635"/>
      <c r="N24" s="635"/>
      <c r="O24" s="636" t="s">
        <v>6021</v>
      </c>
      <c r="P24" s="635"/>
      <c r="Q24" s="635" t="s">
        <v>6022</v>
      </c>
      <c r="R24" s="635"/>
      <c r="S24" s="635"/>
      <c r="T24" s="635"/>
      <c r="U24" s="635"/>
      <c r="V24" s="635"/>
      <c r="W24" s="635"/>
      <c r="X24" s="635"/>
      <c r="Y24" s="643"/>
      <c r="Z24" s="635"/>
      <c r="AA24" s="635"/>
      <c r="AB24" s="635"/>
      <c r="AC24" s="642"/>
      <c r="AD24" s="643"/>
      <c r="AE24" s="635"/>
      <c r="AF24" s="635"/>
      <c r="AG24" s="635"/>
      <c r="AH24" s="635"/>
      <c r="AI24" s="635"/>
      <c r="AJ24" s="635"/>
      <c r="AK24" s="644"/>
      <c r="AL24" s="635"/>
      <c r="AM24" s="635"/>
      <c r="AN24" s="635"/>
      <c r="AO24" s="635"/>
      <c r="AP24" s="635"/>
      <c r="AQ24" s="635"/>
      <c r="AR24" s="635"/>
      <c r="AS24" s="635"/>
      <c r="AT24" s="635"/>
      <c r="AU24" s="635"/>
      <c r="AV24" s="635"/>
      <c r="AW24" s="635"/>
      <c r="AX24" s="635"/>
      <c r="AY24" s="635"/>
      <c r="AZ24" s="635"/>
      <c r="BA24" s="635"/>
    </row>
    <row r="25" ht="15.75" customHeight="1">
      <c r="A25" s="663"/>
      <c r="B25" s="657" t="s">
        <v>6023</v>
      </c>
      <c r="C25" s="645" t="s">
        <v>6024</v>
      </c>
      <c r="D25" s="636" t="s">
        <v>6025</v>
      </c>
      <c r="E25" s="636" t="s">
        <v>6024</v>
      </c>
      <c r="F25" s="635"/>
      <c r="G25" s="635"/>
      <c r="H25" s="635"/>
      <c r="I25" s="635"/>
      <c r="J25" s="635"/>
      <c r="K25" s="635"/>
      <c r="L25" s="635"/>
      <c r="M25" s="635"/>
      <c r="N25" s="635"/>
      <c r="O25" s="635"/>
      <c r="P25" s="635"/>
      <c r="Q25" s="635" t="s">
        <v>6025</v>
      </c>
      <c r="R25" s="635"/>
      <c r="S25" s="635"/>
      <c r="T25" s="635"/>
      <c r="U25" s="635"/>
      <c r="V25" s="635"/>
      <c r="W25" s="635"/>
      <c r="X25" s="635"/>
      <c r="Y25" s="643"/>
      <c r="Z25" s="635"/>
      <c r="AA25" s="635"/>
      <c r="AB25" s="635"/>
      <c r="AC25" s="642"/>
      <c r="AD25" s="643"/>
      <c r="AE25" s="635"/>
      <c r="AF25" s="635"/>
      <c r="AG25" s="635"/>
      <c r="AH25" s="635"/>
      <c r="AI25" s="635"/>
      <c r="AJ25" s="635"/>
      <c r="AK25" s="644"/>
      <c r="AL25" s="635"/>
      <c r="AM25" s="635"/>
      <c r="AN25" s="635"/>
      <c r="AO25" s="635"/>
      <c r="AP25" s="635"/>
      <c r="AQ25" s="635"/>
      <c r="AR25" s="635"/>
      <c r="AS25" s="635"/>
      <c r="AT25" s="635"/>
      <c r="AU25" s="635"/>
      <c r="AV25" s="635"/>
      <c r="AW25" s="635"/>
      <c r="AX25" s="635"/>
      <c r="AY25" s="635"/>
      <c r="AZ25" s="635"/>
      <c r="BA25" s="635"/>
    </row>
    <row r="26" ht="15.75" customHeight="1">
      <c r="A26" s="663"/>
      <c r="B26" s="657" t="s">
        <v>6026</v>
      </c>
      <c r="C26" s="645" t="s">
        <v>3325</v>
      </c>
      <c r="D26" s="636" t="s">
        <v>6027</v>
      </c>
      <c r="E26" s="636" t="s">
        <v>3325</v>
      </c>
      <c r="F26" s="635"/>
      <c r="G26" s="635"/>
      <c r="H26" s="635"/>
      <c r="I26" s="635"/>
      <c r="J26" s="635"/>
      <c r="K26" s="635"/>
      <c r="L26" s="635"/>
      <c r="M26" s="635"/>
      <c r="N26" s="635"/>
      <c r="O26" s="635"/>
      <c r="P26" s="635"/>
      <c r="Q26" s="635"/>
      <c r="R26" s="635"/>
      <c r="S26" s="635"/>
      <c r="T26" s="635"/>
      <c r="U26" s="635"/>
      <c r="V26" s="635"/>
      <c r="W26" s="635"/>
      <c r="X26" s="635"/>
      <c r="Y26" s="643"/>
      <c r="Z26" s="635"/>
      <c r="AA26" s="635"/>
      <c r="AB26" s="635"/>
      <c r="AC26" s="642"/>
      <c r="AD26" s="643"/>
      <c r="AE26" s="635"/>
      <c r="AF26" s="635"/>
      <c r="AG26" s="635"/>
      <c r="AH26" s="635"/>
      <c r="AI26" s="635"/>
      <c r="AJ26" s="635"/>
      <c r="AK26" s="644"/>
      <c r="AL26" s="635"/>
      <c r="AM26" s="635"/>
      <c r="AN26" s="635"/>
      <c r="AO26" s="635"/>
      <c r="AP26" s="635"/>
      <c r="AQ26" s="635"/>
      <c r="AR26" s="635"/>
      <c r="AS26" s="635"/>
      <c r="AT26" s="635" t="s">
        <v>6028</v>
      </c>
      <c r="AU26" s="635"/>
      <c r="AV26" s="635"/>
      <c r="AW26" s="635"/>
      <c r="AX26" s="635"/>
      <c r="AY26" s="635"/>
      <c r="AZ26" s="635"/>
      <c r="BA26" s="635"/>
    </row>
    <row r="27" ht="15.75" customHeight="1">
      <c r="A27" s="663"/>
      <c r="B27" s="657" t="s">
        <v>6029</v>
      </c>
      <c r="C27" s="645" t="s">
        <v>6030</v>
      </c>
      <c r="D27" s="636" t="s">
        <v>6030</v>
      </c>
      <c r="E27" s="635"/>
      <c r="F27" s="635"/>
      <c r="G27" s="636" t="s">
        <v>6031</v>
      </c>
      <c r="H27" s="635"/>
      <c r="I27" s="635"/>
      <c r="J27" s="636" t="s">
        <v>1358</v>
      </c>
      <c r="K27" s="635"/>
      <c r="L27" s="638" t="s">
        <v>6032</v>
      </c>
      <c r="M27" s="639" t="s">
        <v>6033</v>
      </c>
      <c r="N27" s="638" t="s">
        <v>6034</v>
      </c>
      <c r="O27" s="635"/>
      <c r="P27" s="638" t="s">
        <v>6035</v>
      </c>
      <c r="Q27" s="635" t="s">
        <v>6036</v>
      </c>
      <c r="R27" s="636" t="s">
        <v>2807</v>
      </c>
      <c r="S27" s="635"/>
      <c r="T27" s="635"/>
      <c r="U27" s="635"/>
      <c r="V27" s="635"/>
      <c r="W27" s="635"/>
      <c r="X27" s="635"/>
      <c r="Y27" s="643"/>
      <c r="Z27" s="635"/>
      <c r="AA27" s="635"/>
      <c r="AB27" s="635"/>
      <c r="AC27" s="642"/>
      <c r="AD27" s="643"/>
      <c r="AE27" s="635"/>
      <c r="AF27" s="635"/>
      <c r="AG27" s="635"/>
      <c r="AH27" s="635"/>
      <c r="AI27" s="635"/>
      <c r="AJ27" s="635"/>
      <c r="AK27" s="644"/>
      <c r="AL27" s="635"/>
      <c r="AM27" s="635"/>
      <c r="AN27" s="635"/>
      <c r="AO27" s="635"/>
      <c r="AP27" s="635"/>
      <c r="AQ27" s="635"/>
      <c r="AR27" s="635"/>
      <c r="AS27" s="635"/>
      <c r="AT27" s="635"/>
      <c r="AU27" s="635"/>
      <c r="AV27" s="635"/>
      <c r="AW27" s="635"/>
      <c r="AX27" s="635"/>
      <c r="AY27" s="635"/>
      <c r="AZ27" s="635"/>
      <c r="BA27" s="635"/>
    </row>
    <row r="28" ht="15.75" customHeight="1">
      <c r="A28" s="649" t="s">
        <v>5967</v>
      </c>
      <c r="B28" s="650" t="s">
        <v>6037</v>
      </c>
      <c r="C28" s="645" t="s">
        <v>5754</v>
      </c>
      <c r="D28" s="636" t="s">
        <v>5754</v>
      </c>
      <c r="E28" s="635"/>
      <c r="F28" s="635"/>
      <c r="G28" s="635"/>
      <c r="H28" s="635"/>
      <c r="I28" s="635"/>
      <c r="J28" s="636" t="s">
        <v>5209</v>
      </c>
      <c r="K28" s="635"/>
      <c r="L28" s="635"/>
      <c r="M28" s="635"/>
      <c r="N28" s="635"/>
      <c r="O28" s="635"/>
      <c r="P28" s="636" t="s">
        <v>677</v>
      </c>
      <c r="Q28" s="635"/>
      <c r="R28" s="635"/>
      <c r="S28" s="635"/>
      <c r="T28" s="635"/>
      <c r="U28" s="635"/>
      <c r="V28" s="635"/>
      <c r="W28" s="635"/>
      <c r="X28" s="638"/>
      <c r="Y28" s="643"/>
      <c r="Z28" s="635"/>
      <c r="AA28" s="635"/>
      <c r="AB28" s="635"/>
      <c r="AC28" s="642"/>
      <c r="AD28" s="643"/>
      <c r="AE28" s="635"/>
      <c r="AF28" s="635"/>
      <c r="AG28" s="635"/>
      <c r="AH28" s="635"/>
      <c r="AI28" s="635"/>
      <c r="AJ28" s="635" t="s">
        <v>146</v>
      </c>
      <c r="AK28" s="644"/>
      <c r="AL28" s="635"/>
      <c r="AM28" s="635"/>
      <c r="AN28" s="635"/>
      <c r="AO28" s="635"/>
      <c r="AP28" s="635"/>
      <c r="AQ28" s="635"/>
      <c r="AR28" s="635"/>
      <c r="AS28" s="635"/>
      <c r="AT28" s="635" t="s">
        <v>471</v>
      </c>
      <c r="AU28" s="635"/>
      <c r="AV28" s="635"/>
      <c r="AW28" s="635"/>
      <c r="AX28" s="635"/>
      <c r="AY28" s="635"/>
      <c r="AZ28" s="635"/>
      <c r="BA28" s="635"/>
    </row>
    <row r="29" ht="15.75" customHeight="1">
      <c r="A29" s="663"/>
      <c r="B29" s="657" t="s">
        <v>6038</v>
      </c>
      <c r="C29" s="645" t="s">
        <v>2659</v>
      </c>
      <c r="D29" s="636" t="s">
        <v>2659</v>
      </c>
      <c r="E29" s="635"/>
      <c r="F29" s="635"/>
      <c r="G29" s="635"/>
      <c r="H29" s="635"/>
      <c r="I29" s="635"/>
      <c r="J29" s="635"/>
      <c r="K29" s="635"/>
      <c r="L29" s="635"/>
      <c r="M29" s="635"/>
      <c r="N29" s="635"/>
      <c r="O29" s="635"/>
      <c r="P29" s="636" t="s">
        <v>5051</v>
      </c>
      <c r="Q29" s="635"/>
      <c r="R29" s="635"/>
      <c r="S29" s="635"/>
      <c r="T29" s="635"/>
      <c r="U29" s="635"/>
      <c r="V29" s="635"/>
      <c r="W29" s="635"/>
      <c r="X29" s="635"/>
      <c r="Y29" s="643"/>
      <c r="Z29" s="635"/>
      <c r="AA29" s="635"/>
      <c r="AB29" s="635"/>
      <c r="AC29" s="642"/>
      <c r="AD29" s="643"/>
      <c r="AE29" s="635"/>
      <c r="AF29" s="635"/>
      <c r="AG29" s="635"/>
      <c r="AH29" s="635"/>
      <c r="AI29" s="635"/>
      <c r="AJ29" s="635" t="s">
        <v>661</v>
      </c>
      <c r="AK29" s="644"/>
      <c r="AL29" s="635"/>
      <c r="AM29" s="635"/>
      <c r="AN29" s="635"/>
      <c r="AO29" s="635"/>
      <c r="AP29" s="635"/>
      <c r="AQ29" s="635"/>
      <c r="AR29" s="635"/>
      <c r="AS29" s="635"/>
      <c r="AT29" s="635"/>
      <c r="AU29" s="635"/>
      <c r="AV29" s="635"/>
      <c r="AW29" s="635"/>
      <c r="AX29" s="635"/>
      <c r="AY29" s="635"/>
      <c r="AZ29" s="635"/>
      <c r="BA29" s="635"/>
    </row>
    <row r="30" ht="15.75" customHeight="1">
      <c r="A30" s="673"/>
      <c r="B30" s="657" t="s">
        <v>6039</v>
      </c>
      <c r="C30" s="674" t="s">
        <v>956</v>
      </c>
      <c r="D30" s="636" t="s">
        <v>1639</v>
      </c>
      <c r="E30" s="636" t="s">
        <v>3846</v>
      </c>
      <c r="F30" s="635" t="s">
        <v>1472</v>
      </c>
      <c r="G30" s="635"/>
      <c r="H30" s="635"/>
      <c r="I30" s="635"/>
      <c r="J30" s="635"/>
      <c r="K30" s="635" t="s">
        <v>6040</v>
      </c>
      <c r="L30" s="635"/>
      <c r="M30" s="633" t="s">
        <v>956</v>
      </c>
      <c r="N30" s="635"/>
      <c r="O30" s="635" t="s">
        <v>5051</v>
      </c>
      <c r="P30" s="636" t="s">
        <v>6041</v>
      </c>
      <c r="Q30" s="635"/>
      <c r="R30" s="635"/>
      <c r="S30" s="635"/>
      <c r="T30" s="635"/>
      <c r="U30" s="635"/>
      <c r="V30" s="635"/>
      <c r="W30" s="635"/>
      <c r="X30" s="635"/>
      <c r="Y30" s="643"/>
      <c r="Z30" s="635"/>
      <c r="AA30" s="636" t="s">
        <v>4784</v>
      </c>
      <c r="AB30" s="635"/>
      <c r="AC30" s="642"/>
      <c r="AD30" s="659" t="s">
        <v>651</v>
      </c>
      <c r="AE30" s="635"/>
      <c r="AF30" s="635"/>
      <c r="AG30" s="635"/>
      <c r="AH30" s="635"/>
      <c r="AI30" s="635"/>
      <c r="AJ30" s="635" t="s">
        <v>1390</v>
      </c>
      <c r="AK30" s="644"/>
      <c r="AL30" s="635"/>
      <c r="AM30" s="635"/>
      <c r="AN30" s="635"/>
      <c r="AO30" s="635"/>
      <c r="AP30" s="635"/>
      <c r="AQ30" s="635"/>
      <c r="AR30" s="635"/>
      <c r="AS30" s="635"/>
      <c r="AT30" s="635"/>
      <c r="AU30" s="635"/>
      <c r="AV30" s="635"/>
      <c r="AW30" s="635"/>
      <c r="AX30" s="635"/>
      <c r="AY30" s="635"/>
      <c r="AZ30" s="635"/>
      <c r="BA30" s="635"/>
    </row>
    <row r="31" ht="15.75" customHeight="1">
      <c r="A31" s="673"/>
      <c r="B31" s="657" t="s">
        <v>6042</v>
      </c>
      <c r="C31" s="674" t="s">
        <v>1723</v>
      </c>
      <c r="D31" s="636" t="s">
        <v>1449</v>
      </c>
      <c r="E31" s="635"/>
      <c r="F31" s="636" t="s">
        <v>2445</v>
      </c>
      <c r="G31" s="635"/>
      <c r="H31" s="635"/>
      <c r="I31" s="635"/>
      <c r="J31" s="636" t="s">
        <v>110</v>
      </c>
      <c r="K31" s="635" t="s">
        <v>1639</v>
      </c>
      <c r="L31" s="635"/>
      <c r="M31" s="636" t="s">
        <v>1723</v>
      </c>
      <c r="N31" s="635"/>
      <c r="O31" s="635" t="s">
        <v>5287</v>
      </c>
      <c r="P31" s="636" t="s">
        <v>6043</v>
      </c>
      <c r="Q31" s="635"/>
      <c r="R31" s="635"/>
      <c r="S31" s="635"/>
      <c r="T31" s="635"/>
      <c r="U31" s="635"/>
      <c r="V31" s="635"/>
      <c r="W31" s="635"/>
      <c r="X31" s="635"/>
      <c r="Y31" s="643"/>
      <c r="Z31" s="635"/>
      <c r="AA31" s="635"/>
      <c r="AB31" s="635"/>
      <c r="AC31" s="642"/>
      <c r="AD31" s="643"/>
      <c r="AE31" s="635"/>
      <c r="AF31" s="635"/>
      <c r="AG31" s="635"/>
      <c r="AH31" s="635"/>
      <c r="AI31" s="635"/>
      <c r="AJ31" s="635" t="s">
        <v>2005</v>
      </c>
      <c r="AK31" s="644"/>
      <c r="AL31" s="635"/>
      <c r="AM31" s="635"/>
      <c r="AN31" s="635"/>
      <c r="AO31" s="635"/>
      <c r="AP31" s="635"/>
      <c r="AQ31" s="635"/>
      <c r="AR31" s="635"/>
      <c r="AS31" s="635"/>
      <c r="AT31" s="635"/>
      <c r="AU31" s="635"/>
      <c r="AV31" s="635"/>
      <c r="AW31" s="635"/>
      <c r="AX31" s="635"/>
      <c r="AY31" s="635"/>
      <c r="AZ31" s="635"/>
      <c r="BA31" s="635"/>
    </row>
    <row r="32" ht="15.75" customHeight="1">
      <c r="A32" s="673"/>
      <c r="B32" s="657" t="s">
        <v>6044</v>
      </c>
      <c r="C32" s="645" t="s">
        <v>2098</v>
      </c>
      <c r="D32" s="636" t="s">
        <v>2098</v>
      </c>
      <c r="E32" s="635"/>
      <c r="F32" s="635"/>
      <c r="G32" s="635"/>
      <c r="H32" s="635"/>
      <c r="I32" s="635"/>
      <c r="J32" s="635"/>
      <c r="K32" s="635"/>
      <c r="L32" s="635"/>
      <c r="M32" s="635"/>
      <c r="N32" s="635"/>
      <c r="O32" s="635"/>
      <c r="P32" s="636" t="s">
        <v>753</v>
      </c>
      <c r="Q32" s="635"/>
      <c r="R32" s="635"/>
      <c r="S32" s="635"/>
      <c r="T32" s="635"/>
      <c r="U32" s="635"/>
      <c r="V32" s="635"/>
      <c r="W32" s="635"/>
      <c r="X32" s="635"/>
      <c r="Y32" s="643"/>
      <c r="Z32" s="635"/>
      <c r="AA32" s="635"/>
      <c r="AB32" s="635"/>
      <c r="AC32" s="642"/>
      <c r="AD32" s="643"/>
      <c r="AE32" s="635"/>
      <c r="AF32" s="635"/>
      <c r="AG32" s="635"/>
      <c r="AH32" s="635"/>
      <c r="AI32" s="635"/>
      <c r="AJ32" s="635"/>
      <c r="AK32" s="644"/>
      <c r="AL32" s="635"/>
      <c r="AM32" s="635"/>
      <c r="AN32" s="635"/>
      <c r="AO32" s="635"/>
      <c r="AP32" s="635"/>
      <c r="AQ32" s="635"/>
      <c r="AR32" s="635"/>
      <c r="AS32" s="635"/>
      <c r="AT32" s="635"/>
      <c r="AU32" s="635"/>
      <c r="AV32" s="635"/>
      <c r="AW32" s="635"/>
      <c r="AX32" s="635"/>
      <c r="AY32" s="635"/>
      <c r="AZ32" s="635"/>
      <c r="BA32" s="635"/>
    </row>
    <row r="33" ht="15.75" customHeight="1">
      <c r="A33" s="673"/>
      <c r="B33" s="657" t="s">
        <v>6045</v>
      </c>
      <c r="C33" s="645" t="s">
        <v>2445</v>
      </c>
      <c r="D33" s="636" t="s">
        <v>2773</v>
      </c>
      <c r="E33" s="635"/>
      <c r="F33" s="636" t="s">
        <v>2445</v>
      </c>
      <c r="G33" s="635"/>
      <c r="H33" s="635"/>
      <c r="I33" s="635"/>
      <c r="J33" s="635"/>
      <c r="K33" s="635"/>
      <c r="L33" s="635"/>
      <c r="M33" s="635"/>
      <c r="N33" s="635"/>
      <c r="O33" s="635"/>
      <c r="P33" s="636" t="s">
        <v>2347</v>
      </c>
      <c r="Q33" s="635"/>
      <c r="R33" s="635"/>
      <c r="S33" s="635"/>
      <c r="T33" s="635"/>
      <c r="U33" s="635"/>
      <c r="V33" s="635"/>
      <c r="W33" s="635"/>
      <c r="X33" s="635"/>
      <c r="Y33" s="643"/>
      <c r="Z33" s="635"/>
      <c r="AA33" s="635"/>
      <c r="AB33" s="635"/>
      <c r="AC33" s="642"/>
      <c r="AD33" s="643"/>
      <c r="AE33" s="635"/>
      <c r="AF33" s="635"/>
      <c r="AG33" s="635"/>
      <c r="AH33" s="635"/>
      <c r="AI33" s="635"/>
      <c r="AJ33" s="635"/>
      <c r="AK33" s="644"/>
      <c r="AL33" s="635"/>
      <c r="AM33" s="635"/>
      <c r="AN33" s="635"/>
      <c r="AO33" s="635"/>
      <c r="AP33" s="635"/>
      <c r="AQ33" s="635"/>
      <c r="AR33" s="635"/>
      <c r="AS33" s="635"/>
      <c r="AT33" s="635"/>
      <c r="AU33" s="635"/>
      <c r="AV33" s="635"/>
      <c r="AW33" s="635"/>
      <c r="AX33" s="635"/>
      <c r="AY33" s="635"/>
      <c r="AZ33" s="635"/>
      <c r="BA33" s="635"/>
    </row>
    <row r="34" ht="15.75" customHeight="1">
      <c r="A34" s="647"/>
      <c r="B34" s="657" t="s">
        <v>6046</v>
      </c>
      <c r="C34" s="674" t="s">
        <v>3050</v>
      </c>
      <c r="D34" s="636" t="s">
        <v>6041</v>
      </c>
      <c r="E34" s="636" t="s">
        <v>2773</v>
      </c>
      <c r="F34" s="640" t="s">
        <v>4467</v>
      </c>
      <c r="G34" s="640"/>
      <c r="H34" s="635"/>
      <c r="I34" s="640"/>
      <c r="J34" s="635"/>
      <c r="K34" s="640"/>
      <c r="L34" s="640"/>
      <c r="M34" s="633" t="s">
        <v>3050</v>
      </c>
      <c r="N34" s="635"/>
      <c r="O34" s="635"/>
      <c r="P34" s="634" t="s">
        <v>2098</v>
      </c>
      <c r="Q34" s="635" t="s">
        <v>2536</v>
      </c>
      <c r="R34" s="635"/>
      <c r="S34" s="640"/>
      <c r="T34" s="635"/>
      <c r="U34" s="640"/>
      <c r="V34" s="640"/>
      <c r="W34" s="635"/>
      <c r="X34" s="635"/>
      <c r="Y34" s="643"/>
      <c r="Z34" s="635"/>
      <c r="AA34" s="640"/>
      <c r="AB34" s="640"/>
      <c r="AC34" s="660"/>
      <c r="AD34" s="643"/>
      <c r="AE34" s="640"/>
      <c r="AF34" s="640"/>
      <c r="AG34" s="635"/>
      <c r="AH34" s="640"/>
      <c r="AI34" s="640"/>
      <c r="AJ34" s="640"/>
      <c r="AK34" s="661"/>
      <c r="AL34" s="640"/>
      <c r="AM34" s="640"/>
      <c r="AN34" s="640"/>
      <c r="AO34" s="640"/>
      <c r="AP34" s="635"/>
      <c r="AQ34" s="640"/>
      <c r="AR34" s="635"/>
      <c r="AS34" s="640"/>
      <c r="AT34" s="640"/>
      <c r="AU34" s="640"/>
      <c r="AV34" s="640"/>
      <c r="AW34" s="640"/>
      <c r="AX34" s="640"/>
      <c r="AY34" s="640"/>
      <c r="AZ34" s="640"/>
      <c r="BA34" s="640"/>
    </row>
    <row r="35" ht="15.75" customHeight="1">
      <c r="A35" s="647"/>
      <c r="B35" s="657" t="s">
        <v>6047</v>
      </c>
      <c r="C35" s="651" t="s">
        <v>6048</v>
      </c>
      <c r="D35" s="636" t="s">
        <v>3447</v>
      </c>
      <c r="E35" s="636" t="s">
        <v>1524</v>
      </c>
      <c r="F35" s="636" t="s">
        <v>2445</v>
      </c>
      <c r="G35" s="635"/>
      <c r="H35" s="640" t="s">
        <v>6049</v>
      </c>
      <c r="I35" s="635"/>
      <c r="J35" s="640"/>
      <c r="K35" s="635"/>
      <c r="L35" s="635"/>
      <c r="M35" s="636" t="s">
        <v>6048</v>
      </c>
      <c r="N35" s="640"/>
      <c r="O35" s="640"/>
      <c r="P35" s="636" t="s">
        <v>6050</v>
      </c>
      <c r="Q35" s="640"/>
      <c r="R35" s="640"/>
      <c r="S35" s="635"/>
      <c r="T35" s="640"/>
      <c r="U35" s="635"/>
      <c r="V35" s="635"/>
      <c r="W35" s="640"/>
      <c r="X35" s="640"/>
      <c r="Y35" s="643"/>
      <c r="Z35" s="640"/>
      <c r="AA35" s="635"/>
      <c r="AB35" s="635"/>
      <c r="AC35" s="636" t="s">
        <v>1690</v>
      </c>
      <c r="AD35" s="643"/>
      <c r="AE35" s="635"/>
      <c r="AF35" s="635"/>
      <c r="AG35" s="640"/>
      <c r="AH35" s="635"/>
      <c r="AI35" s="635"/>
      <c r="AJ35" s="635"/>
      <c r="AK35" s="644"/>
      <c r="AL35" s="635"/>
      <c r="AM35" s="635"/>
      <c r="AN35" s="635"/>
      <c r="AO35" s="635"/>
      <c r="AP35" s="640"/>
      <c r="AQ35" s="635"/>
      <c r="AR35" s="640"/>
      <c r="AS35" s="635"/>
      <c r="AT35" s="635"/>
      <c r="AU35" s="635"/>
      <c r="AV35" s="635"/>
      <c r="AW35" s="635"/>
      <c r="AX35" s="635"/>
      <c r="AY35" s="635"/>
      <c r="AZ35" s="635"/>
      <c r="BA35" s="635"/>
    </row>
    <row r="36" ht="15.75" customHeight="1">
      <c r="A36" s="673"/>
      <c r="B36" s="657" t="s">
        <v>6051</v>
      </c>
      <c r="C36" s="674" t="s">
        <v>3305</v>
      </c>
      <c r="D36" s="636" t="s">
        <v>3050</v>
      </c>
      <c r="E36" s="636" t="s">
        <v>2079</v>
      </c>
      <c r="F36" s="636" t="s">
        <v>6050</v>
      </c>
      <c r="G36" s="675"/>
      <c r="H36" s="635"/>
      <c r="I36" s="635"/>
      <c r="J36" s="635"/>
      <c r="K36" s="635" t="s">
        <v>6052</v>
      </c>
      <c r="L36" s="635"/>
      <c r="M36" s="676" t="s">
        <v>3305</v>
      </c>
      <c r="N36" s="635"/>
      <c r="O36" s="635"/>
      <c r="P36" s="636" t="s">
        <v>6049</v>
      </c>
      <c r="Q36" s="635" t="s">
        <v>2736</v>
      </c>
      <c r="R36" s="635"/>
      <c r="S36" s="635"/>
      <c r="T36" s="635"/>
      <c r="U36" s="635" t="s">
        <v>5491</v>
      </c>
      <c r="V36" s="635"/>
      <c r="W36" s="635"/>
      <c r="X36" s="635"/>
      <c r="Y36" s="643"/>
      <c r="Z36" s="635"/>
      <c r="AA36" s="636" t="s">
        <v>3731</v>
      </c>
      <c r="AB36" s="635"/>
      <c r="AC36" s="642"/>
      <c r="AD36" s="643"/>
      <c r="AE36" s="635"/>
      <c r="AF36" s="635"/>
      <c r="AG36" s="635"/>
      <c r="AH36" s="635"/>
      <c r="AI36" s="635"/>
      <c r="AJ36" s="635"/>
      <c r="AK36" s="644"/>
      <c r="AL36" s="635"/>
      <c r="AM36" s="635"/>
      <c r="AN36" s="635"/>
      <c r="AO36" s="635"/>
      <c r="AP36" s="635"/>
      <c r="AQ36" s="635"/>
      <c r="AR36" s="635"/>
      <c r="AS36" s="635"/>
      <c r="AT36" s="635"/>
      <c r="AU36" s="635"/>
      <c r="AV36" s="635"/>
      <c r="AW36" s="635"/>
      <c r="AX36" s="635"/>
      <c r="AY36" s="635"/>
      <c r="AZ36" s="635"/>
      <c r="BA36" s="635"/>
    </row>
    <row r="37" ht="15.75" customHeight="1">
      <c r="A37" s="647"/>
      <c r="B37" s="657" t="s">
        <v>6053</v>
      </c>
      <c r="C37" s="677" t="s">
        <v>1167</v>
      </c>
      <c r="D37" s="636" t="s">
        <v>3608</v>
      </c>
      <c r="E37" s="636" t="s">
        <v>3797</v>
      </c>
      <c r="F37" s="635"/>
      <c r="G37" s="636" t="s">
        <v>1713</v>
      </c>
      <c r="H37" s="635"/>
      <c r="I37" s="635"/>
      <c r="J37" s="636" t="s">
        <v>3158</v>
      </c>
      <c r="K37" s="636" t="s">
        <v>1713</v>
      </c>
      <c r="L37" s="638" t="s">
        <v>2213</v>
      </c>
      <c r="M37" s="678" t="s">
        <v>1167</v>
      </c>
      <c r="N37" s="636" t="s">
        <v>3608</v>
      </c>
      <c r="O37" s="635"/>
      <c r="P37" s="636" t="s">
        <v>4739</v>
      </c>
      <c r="Q37" s="636" t="str">
        <f>HYPERLINK("https://clips.twitch.tv/AggressiveBigTeaNononoCat","40.26")</f>
        <v>40.26</v>
      </c>
      <c r="R37" s="635"/>
      <c r="S37" s="635"/>
      <c r="T37" s="635"/>
      <c r="U37" s="635"/>
      <c r="V37" s="635"/>
      <c r="W37" s="635"/>
      <c r="X37" s="635"/>
      <c r="Y37" s="643"/>
      <c r="Z37" s="635"/>
      <c r="AA37" s="635"/>
      <c r="AB37" s="636" t="s">
        <v>2058</v>
      </c>
      <c r="AC37" s="642"/>
      <c r="AD37" s="643"/>
      <c r="AE37" s="635"/>
      <c r="AF37" s="635"/>
      <c r="AG37" s="635"/>
      <c r="AH37" s="635"/>
      <c r="AI37" s="635"/>
      <c r="AJ37" s="635"/>
      <c r="AK37" s="644"/>
      <c r="AL37" s="635"/>
      <c r="AM37" s="635"/>
      <c r="AN37" s="635"/>
      <c r="AO37" s="635"/>
      <c r="AP37" s="635"/>
      <c r="AQ37" s="635"/>
      <c r="AR37" s="635"/>
      <c r="AS37" s="635"/>
      <c r="AT37" s="635"/>
      <c r="AU37" s="635"/>
      <c r="AV37" s="635"/>
      <c r="AW37" s="635"/>
      <c r="AX37" s="635"/>
      <c r="AY37" s="635"/>
      <c r="AZ37" s="635"/>
      <c r="BA37" s="635"/>
    </row>
    <row r="38" ht="15.75" customHeight="1">
      <c r="A38" s="649" t="s">
        <v>5973</v>
      </c>
      <c r="B38" s="650" t="s">
        <v>6054</v>
      </c>
      <c r="C38" s="632" t="s">
        <v>3865</v>
      </c>
      <c r="D38" s="636" t="s">
        <v>3865</v>
      </c>
      <c r="E38" s="636" t="s">
        <v>920</v>
      </c>
      <c r="F38" s="635"/>
      <c r="G38" s="635"/>
      <c r="H38" s="635"/>
      <c r="I38" s="635"/>
      <c r="J38" s="636" t="s">
        <v>2784</v>
      </c>
      <c r="K38" s="635"/>
      <c r="L38" s="635"/>
      <c r="M38" s="635"/>
      <c r="N38" s="635"/>
      <c r="O38" s="635"/>
      <c r="P38" s="636" t="s">
        <v>347</v>
      </c>
      <c r="Q38" s="638" t="s">
        <v>2782</v>
      </c>
      <c r="R38" s="635"/>
      <c r="S38" s="635"/>
      <c r="T38" s="635"/>
      <c r="U38" s="635"/>
      <c r="V38" s="635"/>
      <c r="W38" s="635"/>
      <c r="X38" s="635"/>
      <c r="Y38" s="643"/>
      <c r="Z38" s="635"/>
      <c r="AA38" s="636" t="s">
        <v>3076</v>
      </c>
      <c r="AB38" s="635"/>
      <c r="AC38" s="642"/>
      <c r="AD38" s="636" t="s">
        <v>6055</v>
      </c>
      <c r="AE38" s="635"/>
      <c r="AF38" s="635"/>
      <c r="AG38" s="635"/>
      <c r="AH38" s="635"/>
      <c r="AI38" s="635"/>
      <c r="AJ38" s="635"/>
      <c r="AK38" s="644"/>
      <c r="AL38" s="635"/>
      <c r="AM38" s="635"/>
      <c r="AN38" s="635"/>
      <c r="AO38" s="635"/>
      <c r="AP38" s="635"/>
      <c r="AQ38" s="635"/>
      <c r="AR38" s="635"/>
      <c r="AS38" s="635"/>
      <c r="AT38" s="635" t="s">
        <v>4230</v>
      </c>
      <c r="AU38" s="635"/>
      <c r="AV38" s="635"/>
      <c r="AW38" s="635"/>
      <c r="AX38" s="635"/>
      <c r="AY38" s="635"/>
      <c r="AZ38" s="635"/>
      <c r="BA38" s="635"/>
    </row>
    <row r="39" ht="15.75" customHeight="1">
      <c r="A39" s="679"/>
      <c r="B39" s="648" t="s">
        <v>6056</v>
      </c>
      <c r="C39" s="645" t="s">
        <v>2265</v>
      </c>
      <c r="D39" s="636" t="s">
        <v>3531</v>
      </c>
      <c r="E39" s="633" t="s">
        <v>3531</v>
      </c>
      <c r="F39" s="635"/>
      <c r="G39" s="635"/>
      <c r="H39" s="635"/>
      <c r="I39" s="635"/>
      <c r="J39" s="636" t="s">
        <v>2081</v>
      </c>
      <c r="K39" s="635"/>
      <c r="L39" s="635"/>
      <c r="M39" s="636" t="s">
        <v>469</v>
      </c>
      <c r="N39" s="635"/>
      <c r="O39" s="635"/>
      <c r="P39" s="636" t="s">
        <v>1204</v>
      </c>
      <c r="Q39" s="638" t="s">
        <v>137</v>
      </c>
      <c r="R39" s="636" t="s">
        <v>1409</v>
      </c>
      <c r="S39" s="635"/>
      <c r="T39" s="635"/>
      <c r="U39" s="635"/>
      <c r="V39" s="635"/>
      <c r="W39" s="635"/>
      <c r="X39" s="635"/>
      <c r="Y39" s="643"/>
      <c r="Z39" s="635"/>
      <c r="AA39" s="635"/>
      <c r="AB39" s="635"/>
      <c r="AC39" s="642"/>
      <c r="AD39" s="643"/>
      <c r="AE39" s="635"/>
      <c r="AF39" s="635"/>
      <c r="AG39" s="635"/>
      <c r="AH39" s="635"/>
      <c r="AI39" s="635"/>
      <c r="AJ39" s="635"/>
      <c r="AK39" s="644"/>
      <c r="AL39" s="636" t="s">
        <v>2265</v>
      </c>
      <c r="AM39" s="635"/>
      <c r="AN39" s="635"/>
      <c r="AO39" s="635"/>
      <c r="AP39" s="635"/>
      <c r="AQ39" s="635"/>
      <c r="AR39" s="635"/>
      <c r="AS39" s="635"/>
      <c r="AT39" s="635"/>
      <c r="AU39" s="635"/>
      <c r="AV39" s="635"/>
      <c r="AW39" s="635"/>
      <c r="AX39" s="635"/>
      <c r="AY39" s="635"/>
      <c r="AZ39" s="635"/>
      <c r="BA39" s="635"/>
    </row>
    <row r="40" ht="15.75" customHeight="1">
      <c r="A40" s="649" t="s">
        <v>5999</v>
      </c>
      <c r="B40" s="650" t="s">
        <v>6000</v>
      </c>
      <c r="C40" s="632" t="s">
        <v>2052</v>
      </c>
      <c r="D40" s="636" t="s">
        <v>4591</v>
      </c>
      <c r="E40" s="636" t="s">
        <v>2052</v>
      </c>
      <c r="F40" s="635" t="s">
        <v>968</v>
      </c>
      <c r="G40" s="635"/>
      <c r="H40" s="635" t="s">
        <v>275</v>
      </c>
      <c r="I40" s="635"/>
      <c r="J40" s="635"/>
      <c r="K40" s="636" t="s">
        <v>2052</v>
      </c>
      <c r="L40" s="635"/>
      <c r="M40" s="635"/>
      <c r="N40" s="635"/>
      <c r="O40" s="636" t="str">
        <f>HYPERLINK("https://youtu.be/Z3lDpXDeu-A","48.50")</f>
        <v>48.50</v>
      </c>
      <c r="P40" s="636" t="s">
        <v>6057</v>
      </c>
      <c r="Q40" s="635"/>
      <c r="R40" s="635"/>
      <c r="S40" s="635"/>
      <c r="T40" s="635"/>
      <c r="U40" s="635"/>
      <c r="V40" s="635"/>
      <c r="W40" s="635"/>
      <c r="X40" s="635"/>
      <c r="Y40" s="643"/>
      <c r="Z40" s="635"/>
      <c r="AA40" s="635"/>
      <c r="AB40" s="635"/>
      <c r="AC40" s="642"/>
      <c r="AD40" s="643"/>
      <c r="AE40" s="635"/>
      <c r="AF40" s="635"/>
      <c r="AG40" s="635"/>
      <c r="AH40" s="635"/>
      <c r="AI40" s="635"/>
      <c r="AJ40" s="635"/>
      <c r="AK40" s="644"/>
      <c r="AL40" s="635"/>
      <c r="AM40" s="635"/>
      <c r="AN40" s="635"/>
      <c r="AO40" s="635"/>
      <c r="AP40" s="635"/>
      <c r="AQ40" s="635"/>
      <c r="AR40" s="635"/>
      <c r="AS40" s="635"/>
      <c r="AT40" s="635"/>
      <c r="AU40" s="635"/>
      <c r="AV40" s="635"/>
      <c r="AW40" s="635"/>
      <c r="AX40" s="635"/>
      <c r="AY40" s="635"/>
      <c r="AZ40" s="635"/>
      <c r="BA40" s="635"/>
    </row>
    <row r="41" ht="15.75" customHeight="1">
      <c r="A41" s="679"/>
      <c r="B41" s="648" t="s">
        <v>6058</v>
      </c>
      <c r="C41" s="632" t="s">
        <v>4110</v>
      </c>
      <c r="D41" s="635"/>
      <c r="E41" s="635"/>
      <c r="F41" s="635"/>
      <c r="G41" s="635"/>
      <c r="H41" s="635"/>
      <c r="I41" s="635"/>
      <c r="J41" s="635"/>
      <c r="K41" s="636" t="s">
        <v>4110</v>
      </c>
      <c r="L41" s="635"/>
      <c r="M41" s="635"/>
      <c r="N41" s="635"/>
      <c r="O41" s="635"/>
      <c r="P41" s="635"/>
      <c r="Q41" s="635"/>
      <c r="R41" s="635"/>
      <c r="S41" s="635"/>
      <c r="T41" s="635"/>
      <c r="U41" s="635"/>
      <c r="V41" s="635"/>
      <c r="W41" s="635"/>
      <c r="X41" s="635"/>
      <c r="Y41" s="641"/>
      <c r="Z41" s="635"/>
      <c r="AA41" s="635"/>
      <c r="AB41" s="635"/>
      <c r="AC41" s="642"/>
      <c r="AD41" s="641"/>
      <c r="AE41" s="635"/>
      <c r="AF41" s="635"/>
      <c r="AG41" s="635"/>
      <c r="AH41" s="635"/>
      <c r="AI41" s="635"/>
      <c r="AJ41" s="635"/>
      <c r="AK41" s="644"/>
      <c r="AL41" s="635"/>
      <c r="AM41" s="635"/>
      <c r="AN41" s="635"/>
      <c r="AO41" s="635"/>
      <c r="AP41" s="635"/>
      <c r="AQ41" s="635"/>
      <c r="AR41" s="635"/>
      <c r="AS41" s="635"/>
      <c r="AT41" s="635"/>
      <c r="AU41" s="635"/>
      <c r="AV41" s="635"/>
      <c r="AW41" s="635"/>
      <c r="AX41" s="635"/>
      <c r="AY41" s="635"/>
      <c r="AZ41" s="635"/>
      <c r="BA41" s="635"/>
    </row>
    <row r="42" ht="15.75" customHeight="1">
      <c r="A42" s="679"/>
      <c r="B42" s="648" t="s">
        <v>6059</v>
      </c>
      <c r="C42" s="632" t="s">
        <v>6060</v>
      </c>
      <c r="D42" s="635"/>
      <c r="E42" s="635"/>
      <c r="F42" s="635"/>
      <c r="G42" s="635"/>
      <c r="H42" s="635"/>
      <c r="I42" s="635"/>
      <c r="J42" s="635"/>
      <c r="K42" s="636" t="s">
        <v>6060</v>
      </c>
      <c r="L42" s="635"/>
      <c r="M42" s="635"/>
      <c r="N42" s="635"/>
      <c r="O42" s="635"/>
      <c r="P42" s="635"/>
      <c r="Q42" s="635"/>
      <c r="R42" s="635"/>
      <c r="S42" s="635"/>
      <c r="T42" s="635"/>
      <c r="U42" s="635"/>
      <c r="V42" s="635"/>
      <c r="W42" s="635"/>
      <c r="X42" s="635"/>
      <c r="Y42" s="643"/>
      <c r="Z42" s="635"/>
      <c r="AA42" s="635"/>
      <c r="AB42" s="635"/>
      <c r="AC42" s="642"/>
      <c r="AD42" s="641"/>
      <c r="AE42" s="635"/>
      <c r="AF42" s="635"/>
      <c r="AG42" s="635"/>
      <c r="AH42" s="635"/>
      <c r="AI42" s="635"/>
      <c r="AJ42" s="635"/>
      <c r="AK42" s="644"/>
      <c r="AL42" s="635"/>
      <c r="AM42" s="635"/>
      <c r="AN42" s="635"/>
      <c r="AO42" s="635"/>
      <c r="AP42" s="635"/>
      <c r="AQ42" s="635"/>
      <c r="AR42" s="635"/>
      <c r="AS42" s="635"/>
      <c r="AT42" s="635"/>
      <c r="AU42" s="635"/>
      <c r="AV42" s="635"/>
      <c r="AW42" s="635"/>
      <c r="AX42" s="635"/>
      <c r="AY42" s="635"/>
      <c r="AZ42" s="635"/>
      <c r="BA42" s="635"/>
    </row>
    <row r="43" ht="15.75" customHeight="1">
      <c r="A43" s="679"/>
      <c r="B43" s="648" t="s">
        <v>6061</v>
      </c>
      <c r="C43" s="632" t="s">
        <v>4984</v>
      </c>
      <c r="D43" s="635"/>
      <c r="E43" s="635"/>
      <c r="F43" s="635"/>
      <c r="G43" s="635"/>
      <c r="H43" s="635"/>
      <c r="I43" s="635"/>
      <c r="J43" s="635"/>
      <c r="K43" s="636" t="s">
        <v>4984</v>
      </c>
      <c r="L43" s="635"/>
      <c r="M43" s="633" t="s">
        <v>3872</v>
      </c>
      <c r="N43" s="635"/>
      <c r="O43" s="635"/>
      <c r="P43" s="635"/>
      <c r="Q43" s="635"/>
      <c r="R43" s="635"/>
      <c r="S43" s="635"/>
      <c r="T43" s="635"/>
      <c r="U43" s="635"/>
      <c r="V43" s="635"/>
      <c r="W43" s="635"/>
      <c r="X43" s="635"/>
      <c r="Y43" s="641"/>
      <c r="Z43" s="635"/>
      <c r="AA43" s="635"/>
      <c r="AB43" s="635"/>
      <c r="AC43" s="642"/>
      <c r="AD43" s="641"/>
      <c r="AE43" s="635"/>
      <c r="AF43" s="635"/>
      <c r="AG43" s="635"/>
      <c r="AH43" s="635"/>
      <c r="AI43" s="635"/>
      <c r="AJ43" s="635"/>
      <c r="AK43" s="644"/>
      <c r="AL43" s="635"/>
      <c r="AM43" s="635"/>
      <c r="AN43" s="635"/>
      <c r="AO43" s="635"/>
      <c r="AP43" s="635"/>
      <c r="AQ43" s="635"/>
      <c r="AR43" s="635"/>
      <c r="AS43" s="635"/>
      <c r="AT43" s="635"/>
      <c r="AU43" s="635"/>
      <c r="AV43" s="635"/>
      <c r="AW43" s="635"/>
      <c r="AX43" s="635"/>
      <c r="AY43" s="635"/>
      <c r="AZ43" s="635"/>
      <c r="BA43" s="635"/>
    </row>
    <row r="44" ht="15.75" customHeight="1">
      <c r="A44" s="630" t="s">
        <v>6062</v>
      </c>
      <c r="B44" s="631" t="s">
        <v>6063</v>
      </c>
      <c r="C44" s="645" t="s">
        <v>1108</v>
      </c>
      <c r="D44" s="636" t="s">
        <v>6064</v>
      </c>
      <c r="E44" s="635"/>
      <c r="F44" s="635"/>
      <c r="G44" s="656"/>
      <c r="H44" s="635"/>
      <c r="I44" s="638" t="s">
        <v>4865</v>
      </c>
      <c r="J44" s="635"/>
      <c r="K44" s="636" t="str">
        <f>HYPERLINK("https://youtu.be/WdBDZlWcLa8","16.95")</f>
        <v>16.95</v>
      </c>
      <c r="L44" s="638" t="s">
        <v>4742</v>
      </c>
      <c r="M44" s="635"/>
      <c r="N44" s="635"/>
      <c r="O44" s="636" t="str">
        <f>HYPERLINK("https://youtu.be/FwtG-kRM0SE","17.64")</f>
        <v>17.64</v>
      </c>
      <c r="P44" s="635"/>
      <c r="Q44" s="636" t="str">
        <f>HYPERLINK("https://clips.twitch.tv/VainSmokyPotSeemsGood","16.88")</f>
        <v>16.88</v>
      </c>
      <c r="R44" s="636" t="s">
        <v>1108</v>
      </c>
      <c r="S44" s="635"/>
      <c r="T44" s="635"/>
      <c r="U44" s="635" t="s">
        <v>5002</v>
      </c>
      <c r="V44" s="635"/>
      <c r="W44" s="635"/>
      <c r="X44" s="635"/>
      <c r="Y44" s="641"/>
      <c r="Z44" s="635"/>
      <c r="AA44" s="635"/>
      <c r="AB44" s="635"/>
      <c r="AC44" s="642"/>
      <c r="AD44" s="643"/>
      <c r="AE44" s="635"/>
      <c r="AF44" s="635"/>
      <c r="AG44" s="635"/>
      <c r="AH44" s="635"/>
      <c r="AI44" s="636" t="str">
        <f>HYPERLINK("https://youtu.be/nGctd2CZYrU","16.85")</f>
        <v>16.85</v>
      </c>
      <c r="AJ44" s="635"/>
      <c r="AK44" s="644"/>
      <c r="AL44" s="635"/>
      <c r="AM44" s="635"/>
      <c r="AN44" s="635"/>
      <c r="AO44" s="635"/>
      <c r="AP44" s="635"/>
      <c r="AQ44" s="635"/>
      <c r="AR44" s="635"/>
      <c r="AS44" s="635"/>
      <c r="AT44" s="635" t="s">
        <v>4855</v>
      </c>
      <c r="AU44" s="635"/>
      <c r="AV44" s="635"/>
      <c r="AW44" s="635"/>
      <c r="AX44" s="635"/>
      <c r="AY44" s="635"/>
      <c r="AZ44" s="635"/>
      <c r="BA44" s="635"/>
    </row>
    <row r="45" ht="15.75" customHeight="1">
      <c r="A45" s="647"/>
      <c r="B45" s="657" t="s">
        <v>6065</v>
      </c>
      <c r="C45" s="645" t="str">
        <f>HYPERLINK("https://clips.twitch.tv/CautiousAmorphousLlamaDxAbomb","15.96")</f>
        <v>15.96</v>
      </c>
      <c r="D45" s="633" t="s">
        <v>337</v>
      </c>
      <c r="E45" s="636" t="s">
        <v>2873</v>
      </c>
      <c r="F45" s="636" t="s">
        <v>107</v>
      </c>
      <c r="G45" s="636" t="s">
        <v>750</v>
      </c>
      <c r="H45" s="638" t="s">
        <v>750</v>
      </c>
      <c r="I45" s="636" t="s">
        <v>231</v>
      </c>
      <c r="J45" s="636" t="s">
        <v>750</v>
      </c>
      <c r="K45" s="636" t="s">
        <v>107</v>
      </c>
      <c r="L45" s="638" t="s">
        <v>337</v>
      </c>
      <c r="M45" s="639" t="s">
        <v>750</v>
      </c>
      <c r="N45" s="635"/>
      <c r="O45" s="635" t="s">
        <v>656</v>
      </c>
      <c r="P45" s="636" t="s">
        <v>2511</v>
      </c>
      <c r="Q45" s="635"/>
      <c r="R45" s="635"/>
      <c r="S45" s="635"/>
      <c r="T45" s="635"/>
      <c r="U45" s="635" t="s">
        <v>3432</v>
      </c>
      <c r="V45" s="635"/>
      <c r="W45" s="635"/>
      <c r="X45" s="635"/>
      <c r="Y45" s="643"/>
      <c r="Z45" s="635"/>
      <c r="AA45" s="635"/>
      <c r="AB45" s="635"/>
      <c r="AC45" s="642"/>
      <c r="AD45" s="643"/>
      <c r="AE45" s="635"/>
      <c r="AF45" s="635"/>
      <c r="AG45" s="635"/>
      <c r="AH45" s="635"/>
      <c r="AI45" s="635"/>
      <c r="AJ45" s="635"/>
      <c r="AK45" s="644"/>
      <c r="AL45" s="635"/>
      <c r="AM45" s="635"/>
      <c r="AN45" s="635"/>
      <c r="AO45" s="635"/>
      <c r="AP45" s="635"/>
      <c r="AQ45" s="635"/>
      <c r="AR45" s="635"/>
      <c r="AS45" s="635"/>
      <c r="AT45" s="635"/>
      <c r="AU45" s="635"/>
      <c r="AV45" s="635"/>
      <c r="AW45" s="635"/>
      <c r="AX45" s="635"/>
      <c r="AY45" s="635"/>
      <c r="AZ45" s="635"/>
      <c r="BA45" s="635"/>
    </row>
    <row r="46" ht="15.75" customHeight="1">
      <c r="A46" s="630" t="s">
        <v>6066</v>
      </c>
      <c r="B46" s="631" t="s">
        <v>6067</v>
      </c>
      <c r="C46" s="645" t="s">
        <v>444</v>
      </c>
      <c r="D46" s="659"/>
      <c r="E46" s="636" t="s">
        <v>444</v>
      </c>
      <c r="F46" s="680"/>
      <c r="G46" s="656"/>
      <c r="H46" s="635" t="s">
        <v>1017</v>
      </c>
      <c r="I46" s="680"/>
      <c r="J46" s="635"/>
      <c r="K46" s="680"/>
      <c r="L46" s="680"/>
      <c r="M46" s="635"/>
      <c r="N46" s="635"/>
      <c r="O46" s="635"/>
      <c r="P46" s="680"/>
      <c r="Q46" s="635"/>
      <c r="R46" s="635"/>
      <c r="S46" s="680"/>
      <c r="T46" s="635"/>
      <c r="U46" s="680"/>
      <c r="V46" s="680"/>
      <c r="W46" s="635"/>
      <c r="X46" s="635"/>
      <c r="Y46" s="643"/>
      <c r="Z46" s="635"/>
      <c r="AA46" s="680"/>
      <c r="AB46" s="680"/>
      <c r="AC46" s="681"/>
      <c r="AD46" s="643"/>
      <c r="AE46" s="680"/>
      <c r="AF46" s="680"/>
      <c r="AG46" s="635"/>
      <c r="AH46" s="680"/>
      <c r="AI46" s="680"/>
      <c r="AJ46" s="680"/>
      <c r="AK46" s="682"/>
      <c r="AL46" s="680"/>
      <c r="AM46" s="680"/>
      <c r="AN46" s="680"/>
      <c r="AO46" s="680"/>
      <c r="AP46" s="635"/>
      <c r="AQ46" s="680"/>
      <c r="AR46" s="635"/>
      <c r="AS46" s="680"/>
      <c r="AT46" s="680"/>
      <c r="AU46" s="680"/>
      <c r="AV46" s="680"/>
      <c r="AW46" s="680"/>
      <c r="AX46" s="680"/>
      <c r="AY46" s="680"/>
      <c r="AZ46" s="680"/>
      <c r="BA46" s="680"/>
    </row>
    <row r="47" ht="15.75" customHeight="1">
      <c r="A47" s="630" t="s">
        <v>57</v>
      </c>
      <c r="B47" s="631" t="s">
        <v>5951</v>
      </c>
      <c r="C47" s="645" t="s">
        <v>342</v>
      </c>
      <c r="D47" s="633" t="s">
        <v>342</v>
      </c>
      <c r="E47" s="680"/>
      <c r="F47" s="635"/>
      <c r="G47" s="635"/>
      <c r="H47" s="633" t="s">
        <v>1018</v>
      </c>
      <c r="I47" s="635"/>
      <c r="J47" s="639" t="s">
        <v>1363</v>
      </c>
      <c r="K47" s="635"/>
      <c r="L47" s="635"/>
      <c r="M47" s="680"/>
      <c r="N47" s="680"/>
      <c r="O47" s="680"/>
      <c r="P47" s="635"/>
      <c r="Q47" s="680"/>
      <c r="R47" s="680"/>
      <c r="S47" s="635"/>
      <c r="T47" s="680"/>
      <c r="U47" s="635"/>
      <c r="V47" s="635"/>
      <c r="W47" s="680"/>
      <c r="X47" s="680"/>
      <c r="Y47" s="643"/>
      <c r="Z47" s="680"/>
      <c r="AA47" s="635"/>
      <c r="AB47" s="635"/>
      <c r="AC47" s="642"/>
      <c r="AD47" s="643"/>
      <c r="AE47" s="635"/>
      <c r="AF47" s="635"/>
      <c r="AG47" s="680"/>
      <c r="AH47" s="635"/>
      <c r="AI47" s="635"/>
      <c r="AJ47" s="635"/>
      <c r="AK47" s="644"/>
      <c r="AL47" s="635"/>
      <c r="AM47" s="635"/>
      <c r="AN47" s="635"/>
      <c r="AO47" s="635"/>
      <c r="AP47" s="680"/>
      <c r="AQ47" s="635"/>
      <c r="AR47" s="680"/>
      <c r="AS47" s="635"/>
      <c r="AT47" s="635"/>
      <c r="AU47" s="635"/>
      <c r="AV47" s="635"/>
      <c r="AW47" s="635"/>
      <c r="AX47" s="635"/>
      <c r="AY47" s="635"/>
      <c r="AZ47" s="635"/>
      <c r="BA47" s="635"/>
    </row>
    <row r="48">
      <c r="A48" s="683" t="s">
        <v>36</v>
      </c>
      <c r="D48" s="684"/>
      <c r="E48" s="684"/>
      <c r="F48" s="684"/>
      <c r="G48" s="684"/>
      <c r="H48" s="684"/>
      <c r="I48" s="684"/>
      <c r="J48" s="684"/>
      <c r="K48" s="684"/>
      <c r="L48" s="684"/>
      <c r="M48" s="684"/>
      <c r="N48" s="684"/>
      <c r="O48" s="684"/>
      <c r="P48" s="684"/>
      <c r="Q48" s="684"/>
      <c r="R48" s="684"/>
      <c r="S48" s="684"/>
      <c r="T48" s="684"/>
      <c r="U48" s="684"/>
      <c r="V48" s="684"/>
      <c r="W48" s="684"/>
      <c r="X48" s="684"/>
      <c r="Y48" s="684"/>
      <c r="Z48" s="684"/>
      <c r="AA48" s="684"/>
      <c r="AB48" s="684"/>
      <c r="AC48" s="685"/>
      <c r="AD48" s="684"/>
      <c r="AE48" s="684"/>
      <c r="AF48" s="684"/>
      <c r="AG48" s="684"/>
      <c r="AH48" s="684"/>
      <c r="AI48" s="684"/>
      <c r="AJ48" s="684"/>
      <c r="AK48" s="686"/>
      <c r="AL48" s="684"/>
      <c r="AM48" s="684"/>
      <c r="AN48" s="684"/>
      <c r="AO48" s="684"/>
      <c r="AP48" s="684"/>
      <c r="AQ48" s="684"/>
      <c r="AR48" s="684"/>
      <c r="AS48" s="684"/>
      <c r="AT48" s="684"/>
      <c r="AU48" s="684"/>
      <c r="AV48" s="684"/>
      <c r="AW48" s="684"/>
      <c r="AX48" s="684"/>
      <c r="AY48" s="684"/>
      <c r="AZ48" s="684"/>
      <c r="BA48" s="684"/>
    </row>
    <row r="49" ht="15.75" customHeight="1">
      <c r="A49" s="687" t="s">
        <v>6068</v>
      </c>
      <c r="B49" s="688" t="s">
        <v>6069</v>
      </c>
      <c r="C49" s="677" t="s">
        <v>1864</v>
      </c>
      <c r="D49" s="636" t="s">
        <v>187</v>
      </c>
      <c r="E49" s="636" t="s">
        <v>2685</v>
      </c>
      <c r="F49" s="636" t="s">
        <v>938</v>
      </c>
      <c r="G49" s="689"/>
      <c r="H49" s="633" t="s">
        <v>112</v>
      </c>
      <c r="I49" s="689"/>
      <c r="J49" s="636" t="s">
        <v>1696</v>
      </c>
      <c r="K49" s="689" t="s">
        <v>5642</v>
      </c>
      <c r="L49" s="659" t="s">
        <v>3265</v>
      </c>
      <c r="M49" s="690" t="s">
        <v>1864</v>
      </c>
      <c r="N49" s="689"/>
      <c r="O49" s="691" t="s">
        <v>2905</v>
      </c>
      <c r="P49" s="659" t="s">
        <v>3504</v>
      </c>
      <c r="Q49" s="689" t="s">
        <v>1168</v>
      </c>
      <c r="R49" s="689"/>
      <c r="S49" s="689"/>
      <c r="T49" s="689"/>
      <c r="U49" s="689" t="s">
        <v>119</v>
      </c>
      <c r="V49" s="689"/>
      <c r="W49" s="689"/>
      <c r="X49" s="689"/>
      <c r="Y49" s="689"/>
      <c r="Z49" s="689"/>
      <c r="AA49" s="689"/>
      <c r="AB49" s="691" t="s">
        <v>1707</v>
      </c>
      <c r="AC49" s="692"/>
      <c r="AD49" s="689"/>
      <c r="AE49" s="689"/>
      <c r="AF49" s="689"/>
      <c r="AG49" s="689"/>
      <c r="AH49" s="689"/>
      <c r="AI49" s="689"/>
      <c r="AJ49" s="689"/>
      <c r="AK49" s="693"/>
      <c r="AL49" s="689"/>
      <c r="AM49" s="689"/>
      <c r="AN49" s="689"/>
      <c r="AO49" s="689"/>
      <c r="AP49" s="689"/>
      <c r="AQ49" s="689"/>
      <c r="AR49" s="689"/>
      <c r="AS49" s="689"/>
      <c r="AT49" s="691"/>
      <c r="AU49" s="689"/>
      <c r="AV49" s="689"/>
      <c r="AW49" s="689"/>
      <c r="AX49" s="689"/>
      <c r="AY49" s="689"/>
      <c r="AZ49" s="689"/>
      <c r="BA49" s="689"/>
    </row>
    <row r="50" ht="15.75" customHeight="1">
      <c r="A50" s="694"/>
      <c r="B50" s="695" t="s">
        <v>6070</v>
      </c>
      <c r="C50" s="645" t="s">
        <v>2527</v>
      </c>
      <c r="D50" s="636" t="s">
        <v>2527</v>
      </c>
      <c r="E50" s="689"/>
      <c r="F50" s="689"/>
      <c r="G50" s="636" t="s">
        <v>399</v>
      </c>
      <c r="H50" s="689"/>
      <c r="I50" s="689"/>
      <c r="J50" s="656"/>
      <c r="K50" s="689"/>
      <c r="L50" s="659" t="s">
        <v>1394</v>
      </c>
      <c r="M50" s="689"/>
      <c r="N50" s="638" t="s">
        <v>623</v>
      </c>
      <c r="O50" s="689"/>
      <c r="P50" s="689"/>
      <c r="Q50" s="659" t="s">
        <v>987</v>
      </c>
      <c r="R50" s="689"/>
      <c r="S50" s="689"/>
      <c r="T50" s="689"/>
      <c r="U50" s="689"/>
      <c r="V50" s="689"/>
      <c r="W50" s="689"/>
      <c r="X50" s="689"/>
      <c r="Y50" s="689"/>
      <c r="Z50" s="689"/>
      <c r="AA50" s="689"/>
      <c r="AB50" s="689"/>
      <c r="AC50" s="692"/>
      <c r="AD50" s="689"/>
      <c r="AE50" s="689"/>
      <c r="AF50" s="689"/>
      <c r="AG50" s="689"/>
      <c r="AH50" s="689"/>
      <c r="AI50" s="689"/>
      <c r="AJ50" s="696"/>
      <c r="AK50" s="693"/>
      <c r="AL50" s="689"/>
      <c r="AM50" s="689"/>
      <c r="AN50" s="689"/>
      <c r="AO50" s="689"/>
      <c r="AP50" s="689"/>
      <c r="AQ50" s="689"/>
      <c r="AR50" s="689"/>
      <c r="AS50" s="689"/>
      <c r="AT50" s="689"/>
      <c r="AU50" s="689"/>
      <c r="AV50" s="689"/>
      <c r="AW50" s="689"/>
      <c r="AX50" s="689"/>
      <c r="AY50" s="689"/>
      <c r="AZ50" s="689"/>
      <c r="BA50" s="689"/>
    </row>
    <row r="51" ht="15.75" customHeight="1">
      <c r="A51" s="694"/>
      <c r="B51" s="695" t="s">
        <v>6071</v>
      </c>
      <c r="C51" s="697"/>
      <c r="D51" s="656"/>
      <c r="E51" s="689"/>
      <c r="F51" s="689"/>
      <c r="G51" s="689"/>
      <c r="H51" s="689"/>
      <c r="I51" s="689"/>
      <c r="J51" s="689"/>
      <c r="K51" s="689"/>
      <c r="L51" s="689"/>
      <c r="M51" s="689"/>
      <c r="N51" s="689"/>
      <c r="O51" s="691" t="s">
        <v>3118</v>
      </c>
      <c r="P51" s="689"/>
      <c r="Q51" s="689"/>
      <c r="R51" s="689"/>
      <c r="S51" s="689"/>
      <c r="T51" s="689"/>
      <c r="U51" s="689"/>
      <c r="V51" s="689"/>
      <c r="W51" s="689"/>
      <c r="X51" s="689"/>
      <c r="Y51" s="689"/>
      <c r="Z51" s="689"/>
      <c r="AA51" s="689"/>
      <c r="AB51" s="689"/>
      <c r="AC51" s="692"/>
      <c r="AD51" s="689"/>
      <c r="AE51" s="689"/>
      <c r="AF51" s="689"/>
      <c r="AG51" s="689"/>
      <c r="AH51" s="689"/>
      <c r="AI51" s="689"/>
      <c r="AJ51" s="689"/>
      <c r="AK51" s="693"/>
      <c r="AL51" s="689"/>
      <c r="AM51" s="689"/>
      <c r="AN51" s="689"/>
      <c r="AO51" s="689"/>
      <c r="AP51" s="689"/>
      <c r="AQ51" s="689"/>
      <c r="AR51" s="689"/>
      <c r="AS51" s="689"/>
      <c r="AT51" s="691" t="s">
        <v>1603</v>
      </c>
      <c r="AU51" s="689"/>
      <c r="AV51" s="689"/>
      <c r="AW51" s="689"/>
      <c r="AX51" s="689"/>
      <c r="AY51" s="689"/>
      <c r="AZ51" s="689"/>
      <c r="BA51" s="689"/>
    </row>
    <row r="52" ht="15.75" customHeight="1">
      <c r="A52" s="694"/>
      <c r="B52" s="695" t="s">
        <v>6072</v>
      </c>
      <c r="C52" s="645" t="s">
        <v>238</v>
      </c>
      <c r="D52" s="638" t="s">
        <v>343</v>
      </c>
      <c r="E52" s="689"/>
      <c r="F52" s="689"/>
      <c r="G52" s="698" t="s">
        <v>6073</v>
      </c>
      <c r="H52" s="689"/>
      <c r="I52" s="636" t="s">
        <v>1578</v>
      </c>
      <c r="J52" s="636" t="s">
        <v>1364</v>
      </c>
      <c r="K52" s="689"/>
      <c r="L52" s="689"/>
      <c r="M52" s="689"/>
      <c r="N52" s="689"/>
      <c r="O52" s="691"/>
      <c r="P52" s="689"/>
      <c r="Q52" s="689"/>
      <c r="R52" s="689"/>
      <c r="S52" s="689"/>
      <c r="T52" s="689"/>
      <c r="U52" s="689"/>
      <c r="V52" s="689"/>
      <c r="W52" s="689"/>
      <c r="X52" s="689"/>
      <c r="Y52" s="689"/>
      <c r="Z52" s="689"/>
      <c r="AA52" s="689"/>
      <c r="AB52" s="689"/>
      <c r="AC52" s="692"/>
      <c r="AD52" s="689"/>
      <c r="AE52" s="689"/>
      <c r="AF52" s="689"/>
      <c r="AG52" s="689"/>
      <c r="AH52" s="689"/>
      <c r="AI52" s="689"/>
      <c r="AJ52" s="689"/>
      <c r="AK52" s="693"/>
      <c r="AL52" s="689"/>
      <c r="AM52" s="689"/>
      <c r="AN52" s="689"/>
      <c r="AO52" s="689"/>
      <c r="AP52" s="689"/>
      <c r="AQ52" s="689"/>
      <c r="AR52" s="689"/>
      <c r="AS52" s="689"/>
      <c r="AT52" s="689"/>
      <c r="AU52" s="689"/>
      <c r="AV52" s="689"/>
      <c r="AW52" s="689"/>
      <c r="AX52" s="689"/>
      <c r="AY52" s="689"/>
      <c r="AZ52" s="689"/>
      <c r="BA52" s="689"/>
    </row>
    <row r="53" ht="15.75" customHeight="1">
      <c r="A53" s="699" t="s">
        <v>5973</v>
      </c>
      <c r="B53" s="700" t="s">
        <v>6069</v>
      </c>
      <c r="C53" s="645" t="s">
        <v>3171</v>
      </c>
      <c r="D53" s="638" t="s">
        <v>4644</v>
      </c>
      <c r="E53" s="636" t="s">
        <v>3171</v>
      </c>
      <c r="F53" s="689"/>
      <c r="G53" s="689"/>
      <c r="H53" s="689"/>
      <c r="I53" s="689"/>
      <c r="J53" s="689"/>
      <c r="K53" s="689"/>
      <c r="L53" s="689"/>
      <c r="M53" s="689"/>
      <c r="N53" s="689"/>
      <c r="O53" s="691"/>
      <c r="P53" s="689"/>
      <c r="Q53" s="689"/>
      <c r="R53" s="689"/>
      <c r="S53" s="689"/>
      <c r="T53" s="689"/>
      <c r="U53" s="689"/>
      <c r="V53" s="689"/>
      <c r="W53" s="689"/>
      <c r="X53" s="689"/>
      <c r="Y53" s="689"/>
      <c r="Z53" s="689"/>
      <c r="AA53" s="689"/>
      <c r="AB53" s="689"/>
      <c r="AC53" s="692"/>
      <c r="AD53" s="689"/>
      <c r="AE53" s="689"/>
      <c r="AF53" s="689"/>
      <c r="AG53" s="689"/>
      <c r="AH53" s="689"/>
      <c r="AI53" s="689"/>
      <c r="AJ53" s="689"/>
      <c r="AK53" s="693"/>
      <c r="AL53" s="689"/>
      <c r="AM53" s="689"/>
      <c r="AN53" s="689"/>
      <c r="AO53" s="689"/>
      <c r="AP53" s="689"/>
      <c r="AQ53" s="689"/>
      <c r="AR53" s="689"/>
      <c r="AS53" s="689"/>
      <c r="AT53" s="689"/>
      <c r="AU53" s="689"/>
      <c r="AV53" s="689"/>
      <c r="AW53" s="689"/>
      <c r="AX53" s="689"/>
      <c r="AY53" s="689"/>
      <c r="AZ53" s="689"/>
      <c r="BA53" s="689"/>
    </row>
    <row r="54" ht="15.75" customHeight="1">
      <c r="A54" s="694"/>
      <c r="B54" s="695" t="s">
        <v>6070</v>
      </c>
      <c r="C54" s="645" t="s">
        <v>128</v>
      </c>
      <c r="D54" s="638" t="s">
        <v>6074</v>
      </c>
      <c r="E54" s="636" t="s">
        <v>128</v>
      </c>
      <c r="F54" s="689"/>
      <c r="G54" s="689"/>
      <c r="H54" s="689"/>
      <c r="I54" s="638" t="s">
        <v>128</v>
      </c>
      <c r="J54" s="689"/>
      <c r="K54" s="689"/>
      <c r="L54" s="691" t="s">
        <v>6075</v>
      </c>
      <c r="M54" s="689"/>
      <c r="N54" s="689"/>
      <c r="O54" s="691"/>
      <c r="P54" s="689"/>
      <c r="Q54" s="659" t="s">
        <v>2173</v>
      </c>
      <c r="R54" s="689"/>
      <c r="S54" s="689"/>
      <c r="T54" s="689"/>
      <c r="U54" s="689"/>
      <c r="V54" s="689"/>
      <c r="W54" s="659" t="s">
        <v>4115</v>
      </c>
      <c r="X54" s="689"/>
      <c r="Y54" s="689"/>
      <c r="Z54" s="689"/>
      <c r="AA54" s="689"/>
      <c r="AB54" s="689"/>
      <c r="AC54" s="692"/>
      <c r="AD54" s="689"/>
      <c r="AE54" s="689"/>
      <c r="AF54" s="689"/>
      <c r="AG54" s="689"/>
      <c r="AH54" s="689"/>
      <c r="AI54" s="689"/>
      <c r="AJ54" s="689"/>
      <c r="AK54" s="693"/>
      <c r="AL54" s="689"/>
      <c r="AM54" s="689"/>
      <c r="AN54" s="689"/>
      <c r="AO54" s="689"/>
      <c r="AP54" s="689"/>
      <c r="AQ54" s="689"/>
      <c r="AR54" s="689"/>
      <c r="AS54" s="689"/>
      <c r="AT54" s="689"/>
      <c r="AU54" s="689"/>
      <c r="AV54" s="689"/>
      <c r="AW54" s="689"/>
      <c r="AX54" s="689"/>
      <c r="AY54" s="689"/>
      <c r="AZ54" s="689"/>
      <c r="BA54" s="689"/>
    </row>
    <row r="55" ht="15.75" customHeight="1">
      <c r="A55" s="694"/>
      <c r="B55" s="695" t="s">
        <v>6071</v>
      </c>
      <c r="C55" s="645" t="s">
        <v>1305</v>
      </c>
      <c r="D55" s="656"/>
      <c r="E55" s="636" t="s">
        <v>1305</v>
      </c>
      <c r="F55" s="689"/>
      <c r="G55" s="689"/>
      <c r="H55" s="689"/>
      <c r="I55" s="636" t="s">
        <v>861</v>
      </c>
      <c r="J55" s="689"/>
      <c r="K55" s="689"/>
      <c r="L55" s="689"/>
      <c r="M55" s="689"/>
      <c r="N55" s="689"/>
      <c r="O55" s="691"/>
      <c r="P55" s="689"/>
      <c r="Q55" s="689"/>
      <c r="R55" s="689"/>
      <c r="S55" s="689"/>
      <c r="T55" s="689"/>
      <c r="U55" s="689"/>
      <c r="V55" s="689"/>
      <c r="W55" s="689"/>
      <c r="X55" s="689"/>
      <c r="Y55" s="656"/>
      <c r="Z55" s="689"/>
      <c r="AA55" s="689"/>
      <c r="AB55" s="689"/>
      <c r="AC55" s="692"/>
      <c r="AD55" s="689"/>
      <c r="AE55" s="689"/>
      <c r="AF55" s="689"/>
      <c r="AG55" s="689"/>
      <c r="AH55" s="689"/>
      <c r="AI55" s="689"/>
      <c r="AJ55" s="689"/>
      <c r="AK55" s="693"/>
      <c r="AL55" s="689"/>
      <c r="AM55" s="689"/>
      <c r="AN55" s="689"/>
      <c r="AO55" s="689"/>
      <c r="AP55" s="689"/>
      <c r="AQ55" s="689"/>
      <c r="AR55" s="689"/>
      <c r="AS55" s="689"/>
      <c r="AT55" s="689"/>
      <c r="AU55" s="689"/>
      <c r="AV55" s="689"/>
      <c r="AW55" s="689"/>
      <c r="AX55" s="689"/>
      <c r="AY55" s="689"/>
      <c r="AZ55" s="689"/>
      <c r="BA55" s="689"/>
    </row>
    <row r="56" ht="15.75" customHeight="1">
      <c r="A56" s="694"/>
      <c r="B56" s="695" t="s">
        <v>6072</v>
      </c>
      <c r="C56" s="674" t="s">
        <v>412</v>
      </c>
      <c r="D56" s="638" t="s">
        <v>6076</v>
      </c>
      <c r="E56" s="689"/>
      <c r="F56" s="689"/>
      <c r="G56" s="636" t="s">
        <v>3581</v>
      </c>
      <c r="H56" s="689"/>
      <c r="I56" s="636" t="s">
        <v>3581</v>
      </c>
      <c r="J56" s="636" t="s">
        <v>6077</v>
      </c>
      <c r="K56" s="689"/>
      <c r="L56" s="659" t="s">
        <v>6078</v>
      </c>
      <c r="M56" s="689"/>
      <c r="N56" s="689"/>
      <c r="O56" s="691"/>
      <c r="P56" s="689"/>
      <c r="Q56" s="701" t="s">
        <v>6008</v>
      </c>
      <c r="R56" s="689"/>
      <c r="S56" s="689"/>
      <c r="T56" s="659" t="s">
        <v>3581</v>
      </c>
      <c r="U56" s="689"/>
      <c r="V56" s="689"/>
      <c r="W56" s="689"/>
      <c r="X56" s="689"/>
      <c r="Y56" s="636" t="s">
        <v>953</v>
      </c>
      <c r="Z56" s="636" t="s">
        <v>412</v>
      </c>
      <c r="AA56" s="689"/>
      <c r="AB56" s="689"/>
      <c r="AC56" s="636" t="str">
        <f>HYPERLINK("https://clips.twitch.tv/AlluringHungryKittenBudBlast-gHAjkJxqX83jWM3f", "17.91")</f>
        <v>17.91</v>
      </c>
      <c r="AD56" s="689"/>
      <c r="AE56" s="689"/>
      <c r="AF56" s="689"/>
      <c r="AG56" s="689"/>
      <c r="AH56" s="689"/>
      <c r="AI56" s="689"/>
      <c r="AJ56" s="689"/>
      <c r="AK56" s="693"/>
      <c r="AL56" s="689"/>
      <c r="AM56" s="689"/>
      <c r="AN56" s="689"/>
      <c r="AO56" s="689"/>
      <c r="AP56" s="689"/>
      <c r="AQ56" s="689"/>
      <c r="AR56" s="689"/>
      <c r="AS56" s="689"/>
      <c r="AT56" s="689"/>
      <c r="AU56" s="689"/>
      <c r="AV56" s="689"/>
      <c r="AW56" s="689"/>
      <c r="AX56" s="689"/>
      <c r="AY56" s="689"/>
      <c r="AZ56" s="689"/>
      <c r="BA56" s="689"/>
    </row>
    <row r="57" ht="15.75" customHeight="1">
      <c r="A57" s="687" t="s">
        <v>6079</v>
      </c>
      <c r="B57" s="688" t="s">
        <v>6080</v>
      </c>
      <c r="C57" s="645" t="str">
        <f>HYPERLINK("https://youtu.be/WV5J-Ci9wPU","16.74")</f>
        <v>16.74</v>
      </c>
      <c r="D57" s="659" t="s">
        <v>1454</v>
      </c>
      <c r="E57" s="689"/>
      <c r="F57" s="691" t="s">
        <v>5207</v>
      </c>
      <c r="G57" s="689"/>
      <c r="H57" s="689"/>
      <c r="I57" s="636" t="s">
        <v>6064</v>
      </c>
      <c r="J57" s="689"/>
      <c r="K57" s="689"/>
      <c r="L57" s="659" t="s">
        <v>2193</v>
      </c>
      <c r="M57" s="689"/>
      <c r="N57" s="689"/>
      <c r="O57" s="689" t="s">
        <v>6081</v>
      </c>
      <c r="P57" s="636" t="s">
        <v>356</v>
      </c>
      <c r="Q57" s="689" t="s">
        <v>3723</v>
      </c>
      <c r="R57" s="689"/>
      <c r="S57" s="689"/>
      <c r="T57" s="689"/>
      <c r="U57" s="689"/>
      <c r="V57" s="689"/>
      <c r="W57" s="689"/>
      <c r="X57" s="689"/>
      <c r="Y57" s="689"/>
      <c r="Z57" s="689"/>
      <c r="AA57" s="689"/>
      <c r="AB57" s="689"/>
      <c r="AC57" s="692"/>
      <c r="AD57" s="689"/>
      <c r="AE57" s="689"/>
      <c r="AF57" s="689"/>
      <c r="AG57" s="689"/>
      <c r="AH57" s="689"/>
      <c r="AI57" s="634" t="str">
        <f>HYPERLINK("https://youtu.be/WV5J-Ci9wPU","16.74")</f>
        <v>16.74</v>
      </c>
      <c r="AJ57" s="659"/>
      <c r="AK57" s="693"/>
      <c r="AL57" s="689"/>
      <c r="AM57" s="689"/>
      <c r="AN57" s="689"/>
      <c r="AO57" s="689"/>
      <c r="AP57" s="689"/>
      <c r="AQ57" s="689"/>
      <c r="AR57" s="689"/>
      <c r="AS57" s="689"/>
      <c r="AT57" s="691" t="s">
        <v>6082</v>
      </c>
      <c r="AU57" s="689"/>
      <c r="AV57" s="689"/>
      <c r="AW57" s="689"/>
      <c r="AX57" s="689"/>
      <c r="AY57" s="689"/>
      <c r="AZ57" s="689"/>
      <c r="BA57" s="689"/>
    </row>
    <row r="58" ht="15.75" customHeight="1">
      <c r="A58" s="702" t="s">
        <v>5973</v>
      </c>
      <c r="B58" s="703" t="s">
        <v>6083</v>
      </c>
      <c r="C58" s="674" t="s">
        <v>5696</v>
      </c>
      <c r="D58" s="635"/>
      <c r="E58" s="636" t="s">
        <v>1078</v>
      </c>
      <c r="F58" s="635"/>
      <c r="G58" s="643"/>
      <c r="H58" s="643"/>
      <c r="I58" s="643"/>
      <c r="J58" s="635"/>
      <c r="K58" s="643"/>
      <c r="L58" s="643"/>
      <c r="M58" s="633" t="s">
        <v>5696</v>
      </c>
      <c r="N58" s="689"/>
      <c r="O58" s="643"/>
      <c r="P58" s="643"/>
      <c r="Q58" s="643"/>
      <c r="R58" s="643"/>
      <c r="S58" s="643"/>
      <c r="T58" s="680"/>
      <c r="U58" s="643"/>
      <c r="V58" s="643"/>
      <c r="W58" s="643"/>
      <c r="X58" s="643"/>
      <c r="Y58" s="643"/>
      <c r="Z58" s="643"/>
      <c r="AA58" s="643"/>
      <c r="AB58" s="643"/>
      <c r="AC58" s="660"/>
      <c r="AD58" s="643"/>
      <c r="AE58" s="643"/>
      <c r="AF58" s="643"/>
      <c r="AG58" s="643"/>
      <c r="AH58" s="643"/>
      <c r="AI58" s="643"/>
      <c r="AJ58" s="643"/>
      <c r="AK58" s="704"/>
      <c r="AL58" s="643"/>
      <c r="AM58" s="643"/>
      <c r="AN58" s="643"/>
      <c r="AO58" s="643"/>
      <c r="AP58" s="643"/>
      <c r="AQ58" s="643"/>
      <c r="AR58" s="643"/>
      <c r="AS58" s="643"/>
      <c r="AT58" s="643"/>
      <c r="AU58" s="643"/>
      <c r="AV58" s="643"/>
      <c r="AW58" s="643"/>
      <c r="AX58" s="643"/>
      <c r="AY58" s="643"/>
      <c r="AZ58" s="643"/>
      <c r="BA58" s="643"/>
    </row>
    <row r="59" ht="15.75" customHeight="1">
      <c r="A59" s="705"/>
      <c r="B59" s="695" t="s">
        <v>6084</v>
      </c>
      <c r="C59" s="645" t="s">
        <v>3334</v>
      </c>
      <c r="D59" s="636" t="s">
        <v>3953</v>
      </c>
      <c r="E59" s="689"/>
      <c r="F59" s="636" t="s">
        <v>3953</v>
      </c>
      <c r="G59" s="689"/>
      <c r="H59" s="689"/>
      <c r="I59" s="655" t="s">
        <v>3953</v>
      </c>
      <c r="J59" s="656"/>
      <c r="K59" s="689"/>
      <c r="L59" s="689"/>
      <c r="M59" s="676" t="s">
        <v>6085</v>
      </c>
      <c r="N59" s="636" t="s">
        <v>3334</v>
      </c>
      <c r="O59" s="689"/>
      <c r="P59" s="689"/>
      <c r="Q59" s="689"/>
      <c r="R59" s="689"/>
      <c r="S59" s="659" t="s">
        <v>3389</v>
      </c>
      <c r="T59" s="659" t="s">
        <v>6086</v>
      </c>
      <c r="U59" s="689"/>
      <c r="V59" s="689"/>
      <c r="W59" s="689"/>
      <c r="X59" s="689"/>
      <c r="Y59" s="636" t="s">
        <v>3171</v>
      </c>
      <c r="Z59" s="689"/>
      <c r="AA59" s="689"/>
      <c r="AB59" s="689"/>
      <c r="AC59" s="692"/>
      <c r="AD59" s="659" t="s">
        <v>4703</v>
      </c>
      <c r="AE59" s="689"/>
      <c r="AF59" s="689"/>
      <c r="AG59" s="689"/>
      <c r="AH59" s="689"/>
      <c r="AI59" s="689"/>
      <c r="AJ59" s="689"/>
      <c r="AK59" s="693"/>
      <c r="AL59" s="689"/>
      <c r="AM59" s="689"/>
      <c r="AN59" s="689"/>
      <c r="AO59" s="689"/>
      <c r="AP59" s="689"/>
      <c r="AQ59" s="689"/>
      <c r="AR59" s="689"/>
      <c r="AS59" s="689"/>
      <c r="AT59" s="691" t="s">
        <v>2047</v>
      </c>
      <c r="AU59" s="689"/>
      <c r="AV59" s="689"/>
      <c r="AW59" s="689"/>
      <c r="AX59" s="689"/>
      <c r="AY59" s="689"/>
      <c r="AZ59" s="689"/>
      <c r="BA59" s="689"/>
    </row>
    <row r="60" ht="15.75" customHeight="1">
      <c r="A60" s="687" t="s">
        <v>6087</v>
      </c>
      <c r="B60" s="688" t="s">
        <v>6088</v>
      </c>
      <c r="C60" s="645" t="str">
        <f>HYPERLINK("https://youtu.be/4OqNmNgyDyw","16.24")</f>
        <v>16.24</v>
      </c>
      <c r="D60" s="655" t="s">
        <v>1235</v>
      </c>
      <c r="E60" s="689"/>
      <c r="F60" s="689"/>
      <c r="G60" s="689"/>
      <c r="H60" s="689"/>
      <c r="I60" s="689"/>
      <c r="J60" s="689"/>
      <c r="K60" s="689"/>
      <c r="L60" s="689"/>
      <c r="M60" s="689"/>
      <c r="N60" s="689"/>
      <c r="O60" s="634" t="str">
        <f>HYPERLINK("https://youtu.be/4OqNmNgyDyw","16.24")</f>
        <v>16.24</v>
      </c>
      <c r="P60" s="689"/>
      <c r="Q60" s="634" t="str">
        <f>HYPERLINK("https://clips.twitch.tv/ThankfulSpoopyHerdWOOP","16.58")</f>
        <v>16.58</v>
      </c>
      <c r="R60" s="689"/>
      <c r="S60" s="689"/>
      <c r="T60" s="689"/>
      <c r="U60" s="689" t="s">
        <v>2407</v>
      </c>
      <c r="V60" s="689"/>
      <c r="W60" s="689"/>
      <c r="X60" s="689"/>
      <c r="Y60" s="689"/>
      <c r="Z60" s="689"/>
      <c r="AA60" s="689"/>
      <c r="AB60" s="689"/>
      <c r="AC60" s="692"/>
      <c r="AD60" s="659" t="s">
        <v>3366</v>
      </c>
      <c r="AE60" s="689"/>
      <c r="AF60" s="689"/>
      <c r="AG60" s="689"/>
      <c r="AH60" s="689"/>
      <c r="AI60" s="689"/>
      <c r="AJ60" s="689"/>
      <c r="AK60" s="693"/>
      <c r="AL60" s="689"/>
      <c r="AM60" s="689"/>
      <c r="AN60" s="689"/>
      <c r="AO60" s="689"/>
      <c r="AP60" s="689"/>
      <c r="AQ60" s="689"/>
      <c r="AR60" s="689"/>
      <c r="AS60" s="689"/>
      <c r="AT60" s="689"/>
      <c r="AU60" s="689"/>
      <c r="AV60" s="689"/>
      <c r="AW60" s="689"/>
      <c r="AX60" s="689"/>
      <c r="AY60" s="689"/>
      <c r="AZ60" s="689"/>
      <c r="BA60" s="689"/>
    </row>
    <row r="61" ht="15.75" customHeight="1">
      <c r="A61" s="694"/>
      <c r="B61" s="695" t="s">
        <v>6089</v>
      </c>
      <c r="C61" s="645" t="s">
        <v>6090</v>
      </c>
      <c r="D61" s="636" t="s">
        <v>6090</v>
      </c>
      <c r="E61" s="689"/>
      <c r="F61" s="691"/>
      <c r="G61" s="689"/>
      <c r="H61" s="689"/>
      <c r="I61" s="689"/>
      <c r="J61" s="689"/>
      <c r="K61" s="691"/>
      <c r="L61" s="689"/>
      <c r="M61" s="689"/>
      <c r="N61" s="689"/>
      <c r="O61" s="689"/>
      <c r="P61" s="689"/>
      <c r="Q61" s="689"/>
      <c r="R61" s="689"/>
      <c r="S61" s="689"/>
      <c r="T61" s="689"/>
      <c r="U61" s="689"/>
      <c r="V61" s="689"/>
      <c r="W61" s="689"/>
      <c r="X61" s="689"/>
      <c r="Y61" s="689"/>
      <c r="Z61" s="689"/>
      <c r="AA61" s="689"/>
      <c r="AB61" s="689"/>
      <c r="AC61" s="692"/>
      <c r="AD61" s="689"/>
      <c r="AE61" s="689"/>
      <c r="AF61" s="689"/>
      <c r="AG61" s="689"/>
      <c r="AH61" s="689"/>
      <c r="AI61" s="689"/>
      <c r="AJ61" s="689"/>
      <c r="AK61" s="693"/>
      <c r="AL61" s="689"/>
      <c r="AM61" s="689"/>
      <c r="AN61" s="689"/>
      <c r="AO61" s="689"/>
      <c r="AP61" s="689"/>
      <c r="AQ61" s="689"/>
      <c r="AR61" s="689"/>
      <c r="AS61" s="689"/>
      <c r="AT61" s="689"/>
      <c r="AU61" s="689"/>
      <c r="AV61" s="689"/>
      <c r="AW61" s="689"/>
      <c r="AX61" s="689"/>
      <c r="AY61" s="689"/>
      <c r="AZ61" s="689"/>
      <c r="BA61" s="689"/>
    </row>
    <row r="62" ht="15.75" customHeight="1">
      <c r="A62" s="694"/>
      <c r="B62" s="695" t="s">
        <v>6091</v>
      </c>
      <c r="C62" s="651" t="s">
        <v>4272</v>
      </c>
      <c r="D62" s="636" t="s">
        <v>1905</v>
      </c>
      <c r="E62" s="636" t="s">
        <v>4272</v>
      </c>
      <c r="F62" s="689"/>
      <c r="G62" s="689"/>
      <c r="H62" s="689"/>
      <c r="I62" s="691" t="s">
        <v>4077</v>
      </c>
      <c r="J62" s="636" t="s">
        <v>2342</v>
      </c>
      <c r="K62" s="636" t="s">
        <v>401</v>
      </c>
      <c r="L62" s="689"/>
      <c r="M62" s="636" t="s">
        <v>3904</v>
      </c>
      <c r="N62" s="689"/>
      <c r="O62" s="634" t="str">
        <f>HYPERLINK("https://youtu.be/1clufi5ICPo","15.10")</f>
        <v>15.10</v>
      </c>
      <c r="P62" s="689"/>
      <c r="Q62" s="689" t="s">
        <v>2456</v>
      </c>
      <c r="R62" s="638"/>
      <c r="S62" s="689"/>
      <c r="T62" s="689"/>
      <c r="U62" s="689" t="s">
        <v>523</v>
      </c>
      <c r="V62" s="689"/>
      <c r="W62" s="689"/>
      <c r="X62" s="689"/>
      <c r="Y62" s="689"/>
      <c r="Z62" s="689"/>
      <c r="AA62" s="689"/>
      <c r="AB62" s="689"/>
      <c r="AC62" s="692"/>
      <c r="AD62" s="689"/>
      <c r="AE62" s="689"/>
      <c r="AF62" s="689"/>
      <c r="AG62" s="689"/>
      <c r="AH62" s="689"/>
      <c r="AI62" s="689"/>
      <c r="AJ62" s="689"/>
      <c r="AK62" s="693"/>
      <c r="AL62" s="689"/>
      <c r="AM62" s="689"/>
      <c r="AN62" s="689"/>
      <c r="AO62" s="689"/>
      <c r="AP62" s="689"/>
      <c r="AQ62" s="689"/>
      <c r="AR62" s="689"/>
      <c r="AS62" s="689"/>
      <c r="AT62" s="691" t="s">
        <v>523</v>
      </c>
      <c r="AU62" s="689"/>
      <c r="AV62" s="689"/>
      <c r="AW62" s="689"/>
      <c r="AX62" s="689"/>
      <c r="AY62" s="689"/>
      <c r="AZ62" s="689"/>
      <c r="BA62" s="689"/>
    </row>
    <row r="63" ht="15.75" customHeight="1">
      <c r="A63" s="694"/>
      <c r="B63" s="695" t="s">
        <v>6092</v>
      </c>
      <c r="C63" s="645" t="s">
        <v>851</v>
      </c>
      <c r="D63" s="659" t="s">
        <v>1019</v>
      </c>
      <c r="E63" s="636" t="s">
        <v>116</v>
      </c>
      <c r="F63" s="636" t="s">
        <v>5467</v>
      </c>
      <c r="G63" s="636" t="s">
        <v>6093</v>
      </c>
      <c r="H63" s="659" t="s">
        <v>6094</v>
      </c>
      <c r="I63" s="689"/>
      <c r="J63" s="637" t="s">
        <v>1366</v>
      </c>
      <c r="K63" s="691" t="s">
        <v>1455</v>
      </c>
      <c r="L63" s="689"/>
      <c r="M63" s="639" t="s">
        <v>4243</v>
      </c>
      <c r="N63" s="689"/>
      <c r="O63" s="689" t="s">
        <v>351</v>
      </c>
      <c r="P63" s="636" t="s">
        <v>4566</v>
      </c>
      <c r="Q63" s="689" t="s">
        <v>1631</v>
      </c>
      <c r="R63" s="636" t="s">
        <v>6095</v>
      </c>
      <c r="S63" s="689"/>
      <c r="T63" s="689"/>
      <c r="U63" s="689"/>
      <c r="V63" s="636" t="s">
        <v>851</v>
      </c>
      <c r="W63" s="689"/>
      <c r="X63" s="689"/>
      <c r="Y63" s="689"/>
      <c r="Z63" s="689"/>
      <c r="AA63" s="636" t="s">
        <v>4272</v>
      </c>
      <c r="AB63" s="691" t="s">
        <v>6090</v>
      </c>
      <c r="AC63" s="692"/>
      <c r="AD63" s="689"/>
      <c r="AE63" s="689"/>
      <c r="AF63" s="689"/>
      <c r="AG63" s="689"/>
      <c r="AH63" s="689"/>
      <c r="AI63" s="689"/>
      <c r="AJ63" s="689"/>
      <c r="AK63" s="693"/>
      <c r="AL63" s="689"/>
      <c r="AM63" s="689"/>
      <c r="AN63" s="689"/>
      <c r="AO63" s="689"/>
      <c r="AP63" s="689"/>
      <c r="AQ63" s="689"/>
      <c r="AR63" s="689"/>
      <c r="AS63" s="689"/>
      <c r="AT63" s="689"/>
      <c r="AU63" s="689"/>
      <c r="AV63" s="689"/>
      <c r="AW63" s="689"/>
      <c r="AX63" s="689"/>
      <c r="AY63" s="689"/>
      <c r="AZ63" s="689"/>
      <c r="BA63" s="689"/>
    </row>
    <row r="64" ht="15.75" customHeight="1">
      <c r="A64" s="687" t="s">
        <v>6096</v>
      </c>
      <c r="B64" s="688" t="s">
        <v>6097</v>
      </c>
      <c r="C64" s="645" t="s">
        <v>2322</v>
      </c>
      <c r="D64" s="636" t="s">
        <v>2322</v>
      </c>
      <c r="E64" s="636" t="s">
        <v>4473</v>
      </c>
      <c r="F64" s="689"/>
      <c r="G64" s="689"/>
      <c r="H64" s="689"/>
      <c r="I64" s="689"/>
      <c r="J64" s="636" t="s">
        <v>5202</v>
      </c>
      <c r="K64" s="689" t="s">
        <v>6098</v>
      </c>
      <c r="L64" s="689"/>
      <c r="M64" s="689"/>
      <c r="N64" s="689"/>
      <c r="O64" s="691" t="s">
        <v>6099</v>
      </c>
      <c r="P64" s="636" t="s">
        <v>6100</v>
      </c>
      <c r="Q64" s="689"/>
      <c r="R64" s="689"/>
      <c r="S64" s="689"/>
      <c r="T64" s="689"/>
      <c r="U64" s="689"/>
      <c r="V64" s="689"/>
      <c r="W64" s="689"/>
      <c r="X64" s="689"/>
      <c r="Y64" s="689"/>
      <c r="Z64" s="689"/>
      <c r="AA64" s="689"/>
      <c r="AB64" s="689"/>
      <c r="AC64" s="692"/>
      <c r="AD64" s="689"/>
      <c r="AE64" s="689"/>
      <c r="AF64" s="689"/>
      <c r="AG64" s="689"/>
      <c r="AH64" s="689"/>
      <c r="AI64" s="689"/>
      <c r="AJ64" s="689"/>
      <c r="AK64" s="693"/>
      <c r="AL64" s="689"/>
      <c r="AM64" s="689"/>
      <c r="AN64" s="689"/>
      <c r="AO64" s="689"/>
      <c r="AP64" s="689"/>
      <c r="AQ64" s="689"/>
      <c r="AR64" s="689"/>
      <c r="AS64" s="689"/>
      <c r="AT64" s="689"/>
      <c r="AU64" s="689"/>
      <c r="AV64" s="689"/>
      <c r="AW64" s="689"/>
      <c r="AX64" s="689"/>
      <c r="AY64" s="689"/>
      <c r="AZ64" s="689"/>
      <c r="BA64" s="689"/>
    </row>
    <row r="65" ht="15.75" customHeight="1">
      <c r="A65" s="694"/>
      <c r="B65" s="695" t="s">
        <v>6101</v>
      </c>
      <c r="C65" s="645" t="s">
        <v>346</v>
      </c>
      <c r="D65" s="636" t="s">
        <v>346</v>
      </c>
      <c r="E65" s="636" t="s">
        <v>186</v>
      </c>
      <c r="F65" s="636" t="s">
        <v>940</v>
      </c>
      <c r="G65" s="636" t="s">
        <v>4325</v>
      </c>
      <c r="H65" s="633" t="s">
        <v>1020</v>
      </c>
      <c r="I65" s="636" t="s">
        <v>657</v>
      </c>
      <c r="J65" s="636" t="s">
        <v>1367</v>
      </c>
      <c r="K65" s="689" t="s">
        <v>1456</v>
      </c>
      <c r="L65" s="659" t="s">
        <v>1672</v>
      </c>
      <c r="M65" s="639" t="s">
        <v>1936</v>
      </c>
      <c r="N65" s="689"/>
      <c r="O65" s="689" t="s">
        <v>1298</v>
      </c>
      <c r="P65" s="636" t="s">
        <v>3506</v>
      </c>
      <c r="Q65" s="689" t="s">
        <v>6102</v>
      </c>
      <c r="R65" s="636" t="s">
        <v>4224</v>
      </c>
      <c r="S65" s="689"/>
      <c r="T65" s="689"/>
      <c r="U65" s="689"/>
      <c r="V65" s="689"/>
      <c r="W65" s="689"/>
      <c r="X65" s="689"/>
      <c r="Y65" s="689"/>
      <c r="Z65" s="689"/>
      <c r="AA65" s="689"/>
      <c r="AB65" s="689"/>
      <c r="AC65" s="692"/>
      <c r="AD65" s="689"/>
      <c r="AE65" s="689"/>
      <c r="AF65" s="689"/>
      <c r="AG65" s="689"/>
      <c r="AH65" s="689"/>
      <c r="AI65" s="689"/>
      <c r="AJ65" s="689"/>
      <c r="AK65" s="693"/>
      <c r="AL65" s="689"/>
      <c r="AM65" s="689"/>
      <c r="AN65" s="689"/>
      <c r="AO65" s="689"/>
      <c r="AP65" s="689"/>
      <c r="AQ65" s="689"/>
      <c r="AR65" s="689"/>
      <c r="AS65" s="689"/>
      <c r="AT65" s="691" t="s">
        <v>6103</v>
      </c>
      <c r="AU65" s="689"/>
      <c r="AV65" s="689"/>
      <c r="AW65" s="689"/>
      <c r="AX65" s="689"/>
      <c r="AY65" s="689"/>
      <c r="AZ65" s="689"/>
      <c r="BA65" s="689"/>
    </row>
    <row r="66" ht="15.75" customHeight="1">
      <c r="A66" s="699" t="s">
        <v>5967</v>
      </c>
      <c r="B66" s="700" t="s">
        <v>6104</v>
      </c>
      <c r="C66" s="645" t="s">
        <v>347</v>
      </c>
      <c r="D66" s="636" t="s">
        <v>941</v>
      </c>
      <c r="E66" s="636" t="s">
        <v>760</v>
      </c>
      <c r="F66" s="636" t="s">
        <v>941</v>
      </c>
      <c r="G66" s="636" t="s">
        <v>453</v>
      </c>
      <c r="H66" s="638" t="s">
        <v>760</v>
      </c>
      <c r="I66" s="655" t="s">
        <v>118</v>
      </c>
      <c r="J66" s="636" t="s">
        <v>1368</v>
      </c>
      <c r="K66" s="634" t="str">
        <f>HYPERLINK("https://www.youtube.com/watch?v=Imyo7x5mfG4&amp;feature=youtu.be","30.15")</f>
        <v>30.15</v>
      </c>
      <c r="L66" s="659" t="s">
        <v>3967</v>
      </c>
      <c r="M66" s="639" t="s">
        <v>3950</v>
      </c>
      <c r="N66" s="689"/>
      <c r="O66" s="689" t="s">
        <v>760</v>
      </c>
      <c r="P66" s="636" t="s">
        <v>1636</v>
      </c>
      <c r="Q66" s="659" t="s">
        <v>6105</v>
      </c>
      <c r="R66" s="689"/>
      <c r="S66" s="689"/>
      <c r="T66" s="689"/>
      <c r="U66" s="689" t="s">
        <v>1082</v>
      </c>
      <c r="V66" s="689"/>
      <c r="W66" s="689"/>
      <c r="X66" s="689"/>
      <c r="Y66" s="689"/>
      <c r="Z66" s="689"/>
      <c r="AA66" s="689"/>
      <c r="AB66" s="636" t="s">
        <v>6106</v>
      </c>
      <c r="AC66" s="692"/>
      <c r="AD66" s="689"/>
      <c r="AE66" s="689"/>
      <c r="AF66" s="689"/>
      <c r="AG66" s="689"/>
      <c r="AH66" s="689"/>
      <c r="AI66" s="689"/>
      <c r="AJ66" s="689"/>
      <c r="AK66" s="693"/>
      <c r="AL66" s="689"/>
      <c r="AM66" s="689"/>
      <c r="AN66" s="689"/>
      <c r="AO66" s="689"/>
      <c r="AP66" s="689"/>
      <c r="AQ66" s="689"/>
      <c r="AR66" s="689"/>
      <c r="AS66" s="689"/>
      <c r="AT66" s="691" t="s">
        <v>2434</v>
      </c>
      <c r="AU66" s="689"/>
      <c r="AV66" s="689"/>
      <c r="AW66" s="689"/>
      <c r="AX66" s="689"/>
      <c r="AY66" s="689"/>
      <c r="AZ66" s="689"/>
      <c r="BA66" s="689"/>
    </row>
    <row r="67" ht="15.75" customHeight="1">
      <c r="A67" s="699" t="s">
        <v>5973</v>
      </c>
      <c r="B67" s="700" t="s">
        <v>6097</v>
      </c>
      <c r="C67" s="645" t="s">
        <v>4965</v>
      </c>
      <c r="D67" s="636" t="s">
        <v>4965</v>
      </c>
      <c r="E67" s="636" t="s">
        <v>4965</v>
      </c>
      <c r="F67" s="689"/>
      <c r="G67" s="689"/>
      <c r="H67" s="691"/>
      <c r="I67" s="689"/>
      <c r="J67" s="636" t="s">
        <v>2199</v>
      </c>
      <c r="K67" s="689"/>
      <c r="L67" s="689"/>
      <c r="M67" s="689"/>
      <c r="N67" s="689"/>
      <c r="O67" s="696"/>
      <c r="P67" s="689"/>
      <c r="Q67" s="689"/>
      <c r="R67" s="689"/>
      <c r="S67" s="689"/>
      <c r="T67" s="689"/>
      <c r="U67" s="689"/>
      <c r="V67" s="689"/>
      <c r="W67" s="689"/>
      <c r="X67" s="689"/>
      <c r="Y67" s="689"/>
      <c r="Z67" s="689"/>
      <c r="AA67" s="689"/>
      <c r="AB67" s="689"/>
      <c r="AC67" s="692"/>
      <c r="AD67" s="659" t="s">
        <v>3046</v>
      </c>
      <c r="AE67" s="689"/>
      <c r="AF67" s="659" t="s">
        <v>1631</v>
      </c>
      <c r="AG67" s="689"/>
      <c r="AH67" s="689"/>
      <c r="AI67" s="689"/>
      <c r="AJ67" s="689"/>
      <c r="AK67" s="693"/>
      <c r="AL67" s="689"/>
      <c r="AM67" s="689"/>
      <c r="AN67" s="689"/>
      <c r="AO67" s="689"/>
      <c r="AP67" s="689"/>
      <c r="AQ67" s="689"/>
      <c r="AR67" s="689"/>
      <c r="AS67" s="689"/>
      <c r="AT67" s="689"/>
      <c r="AU67" s="689"/>
      <c r="AV67" s="689"/>
      <c r="AW67" s="689"/>
      <c r="AX67" s="689"/>
      <c r="AY67" s="689"/>
      <c r="AZ67" s="689"/>
      <c r="BA67" s="689"/>
    </row>
    <row r="68" ht="15.75" customHeight="1">
      <c r="A68" s="705"/>
      <c r="B68" s="695" t="s">
        <v>6107</v>
      </c>
      <c r="C68" s="645" t="s">
        <v>2016</v>
      </c>
      <c r="D68" s="636" t="s">
        <v>2016</v>
      </c>
      <c r="E68" s="636" t="s">
        <v>2763</v>
      </c>
      <c r="F68" s="691" t="s">
        <v>6108</v>
      </c>
      <c r="G68" s="689"/>
      <c r="H68" s="691"/>
      <c r="I68" s="659"/>
      <c r="J68" s="636" t="s">
        <v>6109</v>
      </c>
      <c r="K68" s="689"/>
      <c r="L68" s="659" t="s">
        <v>6110</v>
      </c>
      <c r="M68" s="689"/>
      <c r="N68" s="689"/>
      <c r="O68" s="696"/>
      <c r="P68" s="689"/>
      <c r="Q68" s="689"/>
      <c r="R68" s="636" t="s">
        <v>3485</v>
      </c>
      <c r="S68" s="659" t="s">
        <v>6110</v>
      </c>
      <c r="U68" s="689"/>
      <c r="V68" s="689"/>
      <c r="W68" s="689"/>
      <c r="X68" s="689"/>
      <c r="Y68" s="689"/>
      <c r="Z68" s="689"/>
      <c r="AA68" s="689"/>
      <c r="AB68" s="689"/>
      <c r="AC68" s="692"/>
      <c r="AD68" s="689"/>
      <c r="AE68" s="689"/>
      <c r="AF68" s="689"/>
      <c r="AG68" s="689"/>
      <c r="AH68" s="689"/>
      <c r="AI68" s="689"/>
      <c r="AJ68" s="689"/>
      <c r="AK68" s="693"/>
      <c r="AL68" s="689"/>
      <c r="AM68" s="689"/>
      <c r="AN68" s="689"/>
      <c r="AO68" s="689"/>
      <c r="AP68" s="689"/>
      <c r="AQ68" s="689"/>
      <c r="AR68" s="689"/>
      <c r="AS68" s="689"/>
      <c r="AT68" s="691" t="s">
        <v>439</v>
      </c>
      <c r="AU68" s="689"/>
      <c r="AV68" s="689"/>
      <c r="AW68" s="689"/>
      <c r="AX68" s="689"/>
      <c r="AY68" s="689"/>
      <c r="AZ68" s="689"/>
      <c r="BA68" s="689"/>
    </row>
    <row r="69" ht="15.75" customHeight="1">
      <c r="A69" s="705"/>
      <c r="B69" s="695" t="s">
        <v>6111</v>
      </c>
      <c r="C69" s="651" t="s">
        <v>2936</v>
      </c>
      <c r="D69" s="638"/>
      <c r="E69" s="706"/>
      <c r="F69" s="691"/>
      <c r="G69" s="636" t="s">
        <v>2936</v>
      </c>
      <c r="H69" s="691"/>
      <c r="I69" s="655" t="s">
        <v>6112</v>
      </c>
      <c r="J69" s="689"/>
      <c r="K69" s="689"/>
      <c r="L69" s="659" t="s">
        <v>4667</v>
      </c>
      <c r="M69" s="689"/>
      <c r="N69" s="689"/>
      <c r="O69" s="696"/>
      <c r="P69" s="689"/>
      <c r="Q69" s="689"/>
      <c r="R69" s="689"/>
      <c r="S69" s="689"/>
      <c r="T69" s="636" t="s">
        <v>1735</v>
      </c>
      <c r="U69" s="689"/>
      <c r="V69" s="689"/>
      <c r="W69" s="689"/>
      <c r="X69" s="689"/>
      <c r="Y69" s="689"/>
      <c r="Z69" s="689"/>
      <c r="AA69" s="689"/>
      <c r="AB69" s="689"/>
      <c r="AC69" s="692"/>
      <c r="AD69" s="689"/>
      <c r="AE69" s="689"/>
      <c r="AF69" s="689"/>
      <c r="AG69" s="689"/>
      <c r="AH69" s="689"/>
      <c r="AI69" s="689"/>
      <c r="AJ69" s="689"/>
      <c r="AK69" s="693"/>
      <c r="AL69" s="689"/>
      <c r="AM69" s="689"/>
      <c r="AN69" s="689"/>
      <c r="AO69" s="689"/>
      <c r="AP69" s="689"/>
      <c r="AQ69" s="689"/>
      <c r="AR69" s="689"/>
      <c r="AS69" s="689"/>
      <c r="AT69" s="689"/>
      <c r="AU69" s="689"/>
      <c r="AV69" s="689"/>
      <c r="AW69" s="689"/>
      <c r="AX69" s="689"/>
      <c r="AY69" s="689"/>
      <c r="AZ69" s="689"/>
      <c r="BA69" s="689"/>
    </row>
    <row r="70" ht="15.75" customHeight="1">
      <c r="A70" s="699" t="s">
        <v>5999</v>
      </c>
      <c r="B70" s="700" t="s">
        <v>6000</v>
      </c>
      <c r="C70" s="645" t="s">
        <v>6113</v>
      </c>
      <c r="D70" s="636" t="s">
        <v>353</v>
      </c>
      <c r="E70" s="689"/>
      <c r="F70" s="634" t="str">
        <f>HYPERLINK("https://www.youtube.com/watch?v=8BrDAvD-IV4","1:01.54")</f>
        <v>1:01.54</v>
      </c>
      <c r="G70" s="689"/>
      <c r="H70" s="691" t="s">
        <v>3876</v>
      </c>
      <c r="I70" s="689"/>
      <c r="J70" s="689"/>
      <c r="K70" s="689"/>
      <c r="L70" s="689"/>
      <c r="M70" s="689"/>
      <c r="N70" s="689"/>
      <c r="O70" s="636" t="s">
        <v>6114</v>
      </c>
      <c r="P70" s="689"/>
      <c r="Q70" s="689"/>
      <c r="R70" s="689"/>
      <c r="S70" s="689"/>
      <c r="T70" s="689"/>
      <c r="U70" s="689"/>
      <c r="V70" s="689"/>
      <c r="W70" s="689"/>
      <c r="X70" s="689"/>
      <c r="Y70" s="689"/>
      <c r="Z70" s="689"/>
      <c r="AA70" s="689"/>
      <c r="AB70" s="689"/>
      <c r="AC70" s="692"/>
      <c r="AD70" s="689"/>
      <c r="AE70" s="689"/>
      <c r="AF70" s="689"/>
      <c r="AG70" s="689"/>
      <c r="AH70" s="689"/>
      <c r="AI70" s="689"/>
      <c r="AJ70" s="689"/>
      <c r="AK70" s="693"/>
      <c r="AL70" s="689"/>
      <c r="AM70" s="689"/>
      <c r="AN70" s="689"/>
      <c r="AO70" s="689"/>
      <c r="AP70" s="689"/>
      <c r="AQ70" s="689"/>
      <c r="AR70" s="689"/>
      <c r="AS70" s="689"/>
      <c r="AT70" s="689"/>
      <c r="AU70" s="689"/>
      <c r="AV70" s="689"/>
      <c r="AW70" s="689"/>
      <c r="AX70" s="689"/>
      <c r="AY70" s="689"/>
      <c r="AZ70" s="689"/>
      <c r="BA70" s="689"/>
    </row>
    <row r="71" ht="15.75" customHeight="1">
      <c r="A71" s="687" t="s">
        <v>6012</v>
      </c>
      <c r="B71" s="688" t="s">
        <v>6115</v>
      </c>
      <c r="C71" s="645" t="s">
        <v>2386</v>
      </c>
      <c r="D71" s="636" t="s">
        <v>2386</v>
      </c>
      <c r="E71" s="691"/>
      <c r="F71" s="689"/>
      <c r="G71" s="689"/>
      <c r="H71" s="706"/>
      <c r="I71" s="689"/>
      <c r="J71" s="636" t="s">
        <v>6116</v>
      </c>
      <c r="K71" s="689"/>
      <c r="L71" s="689"/>
      <c r="M71" s="689"/>
      <c r="N71" s="689"/>
      <c r="O71" s="696"/>
      <c r="P71" s="689"/>
      <c r="Q71" s="689"/>
      <c r="R71" s="689"/>
      <c r="S71" s="689"/>
      <c r="T71" s="689"/>
      <c r="U71" s="689"/>
      <c r="V71" s="689"/>
      <c r="W71" s="689"/>
      <c r="X71" s="689"/>
      <c r="Y71" s="689"/>
      <c r="Z71" s="689"/>
      <c r="AA71" s="689"/>
      <c r="AB71" s="689"/>
      <c r="AC71" s="692"/>
      <c r="AD71" s="689"/>
      <c r="AE71" s="689"/>
      <c r="AF71" s="689"/>
      <c r="AG71" s="689"/>
      <c r="AH71" s="689"/>
      <c r="AI71" s="689"/>
      <c r="AJ71" s="689"/>
      <c r="AK71" s="693"/>
      <c r="AL71" s="689"/>
      <c r="AM71" s="689"/>
      <c r="AN71" s="689"/>
      <c r="AO71" s="689"/>
      <c r="AP71" s="689"/>
      <c r="AQ71" s="689"/>
      <c r="AR71" s="689"/>
      <c r="AS71" s="689"/>
      <c r="AT71" s="689"/>
      <c r="AU71" s="689"/>
      <c r="AV71" s="689"/>
      <c r="AW71" s="689"/>
      <c r="AX71" s="689"/>
      <c r="AY71" s="689"/>
      <c r="AZ71" s="689"/>
      <c r="BA71" s="689"/>
    </row>
    <row r="72" ht="15.75" customHeight="1">
      <c r="A72" s="694"/>
      <c r="B72" s="695" t="s">
        <v>6117</v>
      </c>
      <c r="C72" s="645" t="s">
        <v>2411</v>
      </c>
      <c r="D72" s="636" t="s">
        <v>2411</v>
      </c>
      <c r="E72" s="636" t="s">
        <v>6118</v>
      </c>
      <c r="F72" s="689"/>
      <c r="G72" s="689"/>
      <c r="H72" s="638" t="s">
        <v>4824</v>
      </c>
      <c r="I72" s="689"/>
      <c r="J72" s="689"/>
      <c r="K72" s="689"/>
      <c r="L72" s="659" t="s">
        <v>2067</v>
      </c>
      <c r="M72" s="689"/>
      <c r="N72" s="689"/>
      <c r="O72" s="634" t="str">
        <f>HYPERLINK("https://youtu.be/HUwmtKe7cOY","56.54")</f>
        <v>56.54</v>
      </c>
      <c r="P72" s="636" t="s">
        <v>6119</v>
      </c>
      <c r="Q72" s="689"/>
      <c r="R72" s="689"/>
      <c r="S72" s="689"/>
      <c r="T72" s="689"/>
      <c r="U72" s="689" t="s">
        <v>4332</v>
      </c>
      <c r="V72" s="689"/>
      <c r="W72" s="689"/>
      <c r="X72" s="689"/>
      <c r="Y72" s="689"/>
      <c r="Z72" s="689"/>
      <c r="AA72" s="689"/>
      <c r="AB72" s="689"/>
      <c r="AC72" s="692"/>
      <c r="AD72" s="689"/>
      <c r="AE72" s="689"/>
      <c r="AF72" s="689"/>
      <c r="AG72" s="689"/>
      <c r="AH72" s="689"/>
      <c r="AI72" s="689"/>
      <c r="AJ72" s="689"/>
      <c r="AK72" s="693"/>
      <c r="AL72" s="689"/>
      <c r="AM72" s="689"/>
      <c r="AN72" s="689"/>
      <c r="AO72" s="689"/>
      <c r="AP72" s="689"/>
      <c r="AQ72" s="689"/>
      <c r="AR72" s="689"/>
      <c r="AS72" s="689"/>
      <c r="AT72" s="691" t="s">
        <v>2923</v>
      </c>
      <c r="AU72" s="689"/>
      <c r="AV72" s="689"/>
      <c r="AW72" s="689"/>
      <c r="AX72" s="689"/>
      <c r="AY72" s="689"/>
      <c r="AZ72" s="689"/>
      <c r="BA72" s="689"/>
    </row>
    <row r="73" ht="15.75" customHeight="1">
      <c r="A73" s="694"/>
      <c r="B73" s="695" t="s">
        <v>6120</v>
      </c>
      <c r="C73" s="645" t="s">
        <v>658</v>
      </c>
      <c r="D73" s="636" t="s">
        <v>4752</v>
      </c>
      <c r="E73" s="636" t="s">
        <v>454</v>
      </c>
      <c r="F73" s="656"/>
      <c r="G73" s="636" t="s">
        <v>2760</v>
      </c>
      <c r="H73" s="689"/>
      <c r="I73" s="636" t="s">
        <v>1580</v>
      </c>
      <c r="J73" s="636" t="s">
        <v>1369</v>
      </c>
      <c r="K73" s="689" t="s">
        <v>2650</v>
      </c>
      <c r="L73" s="689"/>
      <c r="M73" s="636" t="s">
        <v>3946</v>
      </c>
      <c r="N73" s="633" t="s">
        <v>658</v>
      </c>
      <c r="O73" s="634" t="str">
        <f>HYPERLINK("https://youtu.be/vycxuqUj3Q4","56.44")</f>
        <v>56.44</v>
      </c>
      <c r="P73" s="689"/>
      <c r="Q73" s="689"/>
      <c r="R73" s="689"/>
      <c r="S73" s="689"/>
      <c r="T73" s="689"/>
      <c r="U73" s="689"/>
      <c r="V73" s="689"/>
      <c r="W73" s="689"/>
      <c r="X73" s="689"/>
      <c r="Y73" s="689"/>
      <c r="Z73" s="689"/>
      <c r="AA73" s="689"/>
      <c r="AB73" s="689"/>
      <c r="AC73" s="692"/>
      <c r="AD73" s="689"/>
      <c r="AE73" s="689"/>
      <c r="AF73" s="689"/>
      <c r="AG73" s="689"/>
      <c r="AH73" s="689"/>
      <c r="AI73" s="689"/>
      <c r="AJ73" s="689"/>
      <c r="AK73" s="693"/>
      <c r="AL73" s="689"/>
      <c r="AM73" s="689"/>
      <c r="AN73" s="689"/>
      <c r="AO73" s="689"/>
      <c r="AP73" s="689"/>
      <c r="AQ73" s="689"/>
      <c r="AR73" s="689"/>
      <c r="AS73" s="689"/>
      <c r="AT73" s="689"/>
      <c r="AU73" s="689"/>
      <c r="AV73" s="689"/>
      <c r="AW73" s="689"/>
      <c r="AX73" s="689"/>
      <c r="AY73" s="689"/>
      <c r="AZ73" s="689"/>
      <c r="BA73" s="689"/>
    </row>
    <row r="74" ht="15.75" customHeight="1">
      <c r="A74" s="687" t="s">
        <v>6121</v>
      </c>
      <c r="B74" s="688" t="s">
        <v>6122</v>
      </c>
      <c r="C74" s="645" t="s">
        <v>3420</v>
      </c>
      <c r="D74" s="636" t="s">
        <v>6123</v>
      </c>
      <c r="E74" s="636" t="s">
        <v>6124</v>
      </c>
      <c r="F74" s="689"/>
      <c r="G74" s="689"/>
      <c r="H74" s="689"/>
      <c r="I74" s="689"/>
      <c r="J74" s="636" t="s">
        <v>4868</v>
      </c>
      <c r="K74" s="689"/>
      <c r="L74" s="689"/>
      <c r="M74" s="689"/>
      <c r="N74" s="689"/>
      <c r="O74" s="689"/>
      <c r="P74" s="689"/>
      <c r="Q74" s="689"/>
      <c r="R74" s="689"/>
      <c r="S74" s="689"/>
      <c r="T74" s="689"/>
      <c r="U74" s="689"/>
      <c r="V74" s="689"/>
      <c r="W74" s="689"/>
      <c r="X74" s="636" t="s">
        <v>3420</v>
      </c>
      <c r="Y74" s="689"/>
      <c r="Z74" s="689"/>
      <c r="AA74" s="689"/>
      <c r="AB74" s="689"/>
      <c r="AC74" s="692"/>
      <c r="AD74" s="689"/>
      <c r="AE74" s="689"/>
      <c r="AF74" s="689"/>
      <c r="AG74" s="689"/>
      <c r="AH74" s="689"/>
      <c r="AI74" s="689"/>
      <c r="AJ74" s="689"/>
      <c r="AK74" s="693"/>
      <c r="AL74" s="689"/>
      <c r="AM74" s="689"/>
      <c r="AN74" s="689"/>
      <c r="AO74" s="689"/>
      <c r="AP74" s="689"/>
      <c r="AQ74" s="689"/>
      <c r="AR74" s="689"/>
      <c r="AS74" s="689"/>
      <c r="AT74" s="691"/>
      <c r="AU74" s="689"/>
      <c r="AV74" s="689"/>
      <c r="AW74" s="689"/>
      <c r="AX74" s="689"/>
      <c r="AY74" s="689"/>
      <c r="AZ74" s="689"/>
      <c r="BA74" s="689"/>
    </row>
    <row r="75" ht="15.75" customHeight="1">
      <c r="A75" s="694"/>
      <c r="B75" s="695" t="s">
        <v>6125</v>
      </c>
      <c r="C75" s="645" t="s">
        <v>3557</v>
      </c>
      <c r="D75" s="656"/>
      <c r="E75" s="636" t="s">
        <v>3557</v>
      </c>
      <c r="F75" s="656"/>
      <c r="G75" s="689"/>
      <c r="H75" s="656"/>
      <c r="I75" s="656"/>
      <c r="J75" s="656"/>
      <c r="K75" s="689"/>
      <c r="L75" s="689"/>
      <c r="M75" s="689"/>
      <c r="N75" s="689"/>
      <c r="O75" s="656"/>
      <c r="P75" s="656"/>
      <c r="Q75" s="689"/>
      <c r="R75" s="689"/>
      <c r="S75" s="636" t="s">
        <v>2455</v>
      </c>
      <c r="T75" s="689"/>
      <c r="U75" s="689"/>
      <c r="V75" s="689"/>
      <c r="W75" s="689"/>
      <c r="X75" s="689"/>
      <c r="Y75" s="689"/>
      <c r="Z75" s="689"/>
      <c r="AA75" s="689"/>
      <c r="AB75" s="689"/>
      <c r="AC75" s="692"/>
      <c r="AD75" s="689"/>
      <c r="AE75" s="689"/>
      <c r="AF75" s="689"/>
      <c r="AG75" s="689"/>
      <c r="AH75" s="689"/>
      <c r="AI75" s="689"/>
      <c r="AJ75" s="689"/>
      <c r="AK75" s="693"/>
      <c r="AL75" s="689"/>
      <c r="AM75" s="689"/>
      <c r="AN75" s="689"/>
      <c r="AO75" s="689"/>
      <c r="AP75" s="689"/>
      <c r="AQ75" s="689"/>
      <c r="AR75" s="689"/>
      <c r="AS75" s="689"/>
      <c r="AT75" s="691" t="s">
        <v>6126</v>
      </c>
      <c r="AU75" s="689"/>
      <c r="AV75" s="689"/>
      <c r="AW75" s="689"/>
      <c r="AX75" s="689"/>
      <c r="AY75" s="689"/>
      <c r="AZ75" s="689"/>
      <c r="BA75" s="689"/>
    </row>
    <row r="76" ht="15.75" customHeight="1">
      <c r="A76" s="694"/>
      <c r="B76" s="695" t="s">
        <v>6127</v>
      </c>
      <c r="C76" s="645" t="s">
        <v>5838</v>
      </c>
      <c r="D76" s="638" t="s">
        <v>6128</v>
      </c>
      <c r="E76" s="636" t="s">
        <v>2002</v>
      </c>
      <c r="F76" s="636" t="s">
        <v>944</v>
      </c>
      <c r="G76" s="636" t="s">
        <v>855</v>
      </c>
      <c r="H76" s="638" t="s">
        <v>944</v>
      </c>
      <c r="I76" s="636" t="s">
        <v>415</v>
      </c>
      <c r="J76" s="636" t="s">
        <v>1371</v>
      </c>
      <c r="K76" s="689" t="s">
        <v>6129</v>
      </c>
      <c r="L76" s="659" t="s">
        <v>6130</v>
      </c>
      <c r="M76" s="689"/>
      <c r="N76" s="689"/>
      <c r="O76" s="636" t="s">
        <v>5838</v>
      </c>
      <c r="P76" s="636" t="s">
        <v>6131</v>
      </c>
      <c r="Q76" s="689"/>
      <c r="R76" s="689"/>
      <c r="S76" s="689"/>
      <c r="T76" s="689"/>
      <c r="U76" s="689"/>
      <c r="V76" s="696"/>
      <c r="W76" s="689"/>
      <c r="X76" s="689"/>
      <c r="Y76" s="689"/>
      <c r="Z76" s="689"/>
      <c r="AA76" s="689"/>
      <c r="AB76" s="689"/>
      <c r="AC76" s="692"/>
      <c r="AD76" s="689"/>
      <c r="AE76" s="689"/>
      <c r="AF76" s="689"/>
      <c r="AG76" s="689"/>
      <c r="AH76" s="689"/>
      <c r="AI76" s="689"/>
      <c r="AJ76" s="689"/>
      <c r="AK76" s="693"/>
      <c r="AL76" s="689"/>
      <c r="AM76" s="689"/>
      <c r="AN76" s="689"/>
      <c r="AO76" s="689"/>
      <c r="AP76" s="689"/>
      <c r="AQ76" s="689"/>
      <c r="AR76" s="689"/>
      <c r="AS76" s="689"/>
      <c r="AT76" s="689"/>
      <c r="AU76" s="689"/>
      <c r="AV76" s="689"/>
      <c r="AW76" s="689"/>
      <c r="AX76" s="689"/>
      <c r="AY76" s="689"/>
      <c r="AZ76" s="689"/>
      <c r="BA76" s="689"/>
    </row>
    <row r="77" ht="15.75" customHeight="1">
      <c r="A77" s="687" t="s">
        <v>6062</v>
      </c>
      <c r="B77" s="688" t="s">
        <v>6132</v>
      </c>
      <c r="C77" s="645" t="s">
        <v>4935</v>
      </c>
      <c r="D77" s="636" t="s">
        <v>4935</v>
      </c>
      <c r="E77" s="636" t="s">
        <v>2069</v>
      </c>
      <c r="F77" s="689" t="s">
        <v>2994</v>
      </c>
      <c r="G77" s="689"/>
      <c r="H77" s="689"/>
      <c r="I77" s="636" t="s">
        <v>4935</v>
      </c>
      <c r="J77" s="689"/>
      <c r="K77" s="689" t="s">
        <v>4617</v>
      </c>
      <c r="L77" s="659" t="s">
        <v>6133</v>
      </c>
      <c r="M77" s="689"/>
      <c r="N77" s="689"/>
      <c r="O77" s="634" t="str">
        <f>HYPERLINK("https://youtu.be/HjDDp_Mj_yI","16.74")</f>
        <v>16.74</v>
      </c>
      <c r="P77" s="659" t="s">
        <v>4390</v>
      </c>
      <c r="Q77" s="689"/>
      <c r="R77" s="689"/>
      <c r="S77" s="689"/>
      <c r="T77" s="689"/>
      <c r="U77" s="689" t="s">
        <v>4617</v>
      </c>
      <c r="V77" s="689"/>
      <c r="W77" s="689"/>
      <c r="X77" s="689"/>
      <c r="Y77" s="689"/>
      <c r="Z77" s="689"/>
      <c r="AA77" s="689"/>
      <c r="AB77" s="689"/>
      <c r="AC77" s="692"/>
      <c r="AD77" s="689"/>
      <c r="AE77" s="689"/>
      <c r="AF77" s="689"/>
      <c r="AG77" s="689"/>
      <c r="AH77" s="636" t="s">
        <v>5233</v>
      </c>
      <c r="AI77" s="689"/>
      <c r="AJ77" s="689"/>
      <c r="AK77" s="691" t="s">
        <v>4935</v>
      </c>
      <c r="AL77" s="689"/>
      <c r="AM77" s="689"/>
      <c r="AN77" s="689"/>
      <c r="AO77" s="689"/>
      <c r="AP77" s="689"/>
      <c r="AQ77" s="689"/>
      <c r="AR77" s="689"/>
      <c r="AS77" s="689"/>
      <c r="AT77" s="691" t="s">
        <v>2069</v>
      </c>
      <c r="AU77" s="691"/>
      <c r="AV77" s="689"/>
      <c r="AW77" s="689"/>
      <c r="AX77" s="689"/>
      <c r="AY77" s="689"/>
      <c r="AZ77" s="689"/>
      <c r="BA77" s="689"/>
    </row>
    <row r="78" ht="15.75" customHeight="1">
      <c r="A78" s="694"/>
      <c r="B78" s="695" t="s">
        <v>6134</v>
      </c>
      <c r="C78" s="651" t="s">
        <v>2254</v>
      </c>
      <c r="D78" s="636" t="s">
        <v>2254</v>
      </c>
      <c r="E78" s="689"/>
      <c r="F78" s="636" t="s">
        <v>2254</v>
      </c>
      <c r="G78" s="689"/>
      <c r="H78" s="689"/>
      <c r="I78" s="636" t="s">
        <v>2254</v>
      </c>
      <c r="J78" s="689"/>
      <c r="K78" s="689"/>
      <c r="L78" s="689"/>
      <c r="M78" s="689"/>
      <c r="N78" s="689"/>
      <c r="O78" s="689"/>
      <c r="P78" s="689"/>
      <c r="Q78" s="659" t="s">
        <v>2498</v>
      </c>
      <c r="R78" s="689"/>
      <c r="S78" s="689"/>
      <c r="T78" s="689"/>
      <c r="U78" s="689"/>
      <c r="V78" s="689"/>
      <c r="W78" s="689"/>
      <c r="X78" s="689"/>
      <c r="Y78" s="689"/>
      <c r="Z78" s="689"/>
      <c r="AA78" s="689"/>
      <c r="AB78" s="689"/>
      <c r="AC78" s="692"/>
      <c r="AD78" s="689"/>
      <c r="AE78" s="689"/>
      <c r="AF78" s="689"/>
      <c r="AG78" s="689"/>
      <c r="AH78" s="689"/>
      <c r="AI78" s="689"/>
      <c r="AJ78" s="689"/>
      <c r="AK78" s="691" t="s">
        <v>6135</v>
      </c>
      <c r="AL78" s="689"/>
      <c r="AM78" s="689"/>
      <c r="AN78" s="689"/>
      <c r="AO78" s="689"/>
      <c r="AP78" s="689"/>
      <c r="AQ78" s="689"/>
      <c r="AR78" s="689"/>
      <c r="AS78" s="689"/>
      <c r="AT78" s="689"/>
      <c r="AU78" s="689"/>
      <c r="AV78" s="689"/>
      <c r="AW78" s="689"/>
      <c r="AX78" s="689"/>
      <c r="AY78" s="689"/>
      <c r="AZ78" s="689"/>
      <c r="BA78" s="689"/>
    </row>
    <row r="79" ht="15.75" customHeight="1">
      <c r="A79" s="694"/>
      <c r="B79" s="695" t="s">
        <v>6136</v>
      </c>
      <c r="C79" s="674" t="s">
        <v>505</v>
      </c>
      <c r="D79" s="636" t="s">
        <v>293</v>
      </c>
      <c r="E79" s="689"/>
      <c r="F79" s="691"/>
      <c r="G79" s="689"/>
      <c r="H79" s="689"/>
      <c r="I79" s="636" t="s">
        <v>505</v>
      </c>
      <c r="J79" s="689"/>
      <c r="K79" s="689"/>
      <c r="L79" s="689"/>
      <c r="M79" s="689"/>
      <c r="N79" s="689"/>
      <c r="O79" s="689"/>
      <c r="P79" s="689"/>
      <c r="Q79" s="689"/>
      <c r="R79" s="689"/>
      <c r="S79" s="689"/>
      <c r="T79" s="689"/>
      <c r="U79" s="689"/>
      <c r="V79" s="689"/>
      <c r="W79" s="689"/>
      <c r="X79" s="689"/>
      <c r="Y79" s="689"/>
      <c r="Z79" s="689"/>
      <c r="AA79" s="689"/>
      <c r="AB79" s="689"/>
      <c r="AC79" s="692"/>
      <c r="AD79" s="689"/>
      <c r="AE79" s="689"/>
      <c r="AF79" s="689"/>
      <c r="AG79" s="689"/>
      <c r="AH79" s="689"/>
      <c r="AI79" s="689"/>
      <c r="AJ79" s="636" t="s">
        <v>3615</v>
      </c>
      <c r="AK79" s="691" t="s">
        <v>523</v>
      </c>
      <c r="AL79" s="689"/>
      <c r="AM79" s="689"/>
      <c r="AN79" s="689"/>
      <c r="AO79" s="689"/>
      <c r="AP79" s="689"/>
      <c r="AQ79" s="689"/>
      <c r="AR79" s="689"/>
      <c r="AS79" s="689"/>
      <c r="AT79" s="689"/>
      <c r="AU79" s="691"/>
      <c r="AV79" s="689"/>
      <c r="AW79" s="689"/>
      <c r="AX79" s="689"/>
      <c r="AY79" s="689"/>
      <c r="AZ79" s="689"/>
      <c r="BA79" s="689"/>
    </row>
    <row r="80" ht="15.75" customHeight="1">
      <c r="A80" s="694"/>
      <c r="B80" s="695" t="s">
        <v>6137</v>
      </c>
      <c r="C80" s="651" t="s">
        <v>1582</v>
      </c>
      <c r="D80" s="633" t="s">
        <v>351</v>
      </c>
      <c r="E80" s="636" t="s">
        <v>1458</v>
      </c>
      <c r="F80" s="636" t="s">
        <v>6138</v>
      </c>
      <c r="G80" s="636" t="s">
        <v>122</v>
      </c>
      <c r="H80" s="659" t="s">
        <v>122</v>
      </c>
      <c r="I80" s="636" t="s">
        <v>1582</v>
      </c>
      <c r="J80" s="637" t="s">
        <v>1372</v>
      </c>
      <c r="K80" s="689"/>
      <c r="L80" s="659" t="s">
        <v>122</v>
      </c>
      <c r="M80" s="639" t="s">
        <v>6139</v>
      </c>
      <c r="N80" s="689"/>
      <c r="O80" s="689"/>
      <c r="P80" s="689"/>
      <c r="Q80" s="689"/>
      <c r="R80" s="689"/>
      <c r="S80" s="689"/>
      <c r="T80" s="689"/>
      <c r="U80" s="689"/>
      <c r="V80" s="636" t="str">
        <f>HYPERLINK("https://clips.twitch.tv/TameArbitraryBurritoYouDontSay","15.00")</f>
        <v>15.00</v>
      </c>
      <c r="W80" s="689"/>
      <c r="X80" s="689"/>
      <c r="Y80" s="689"/>
      <c r="Z80" s="689"/>
      <c r="AA80" s="689"/>
      <c r="AB80" s="689"/>
      <c r="AC80" s="692"/>
      <c r="AD80" s="689"/>
      <c r="AE80" s="689"/>
      <c r="AF80" s="689"/>
      <c r="AG80" s="689"/>
      <c r="AH80" s="689"/>
      <c r="AI80" s="689"/>
      <c r="AJ80" s="689"/>
      <c r="AK80" s="707" t="s">
        <v>1372</v>
      </c>
      <c r="AL80" s="689"/>
      <c r="AM80" s="689"/>
      <c r="AN80" s="689"/>
      <c r="AO80" s="689"/>
      <c r="AP80" s="689"/>
      <c r="AQ80" s="689"/>
      <c r="AR80" s="689"/>
      <c r="AS80" s="689"/>
      <c r="AT80" s="691" t="s">
        <v>6140</v>
      </c>
      <c r="AU80" s="708"/>
      <c r="AV80" s="689"/>
      <c r="AW80" s="689"/>
      <c r="AX80" s="689"/>
      <c r="AY80" s="689"/>
      <c r="AZ80" s="689"/>
      <c r="BA80" s="689"/>
    </row>
    <row r="81" ht="15.75" customHeight="1">
      <c r="A81" s="687" t="s">
        <v>6066</v>
      </c>
      <c r="B81" s="688" t="s">
        <v>6141</v>
      </c>
      <c r="C81" s="651" t="s">
        <v>352</v>
      </c>
      <c r="D81" s="636" t="s">
        <v>2195</v>
      </c>
      <c r="E81" s="689"/>
      <c r="F81" s="689"/>
      <c r="G81" s="689"/>
      <c r="H81" s="689"/>
      <c r="I81" s="689"/>
      <c r="J81" s="636" t="s">
        <v>489</v>
      </c>
      <c r="K81" s="634" t="str">
        <f>HYPERLINK("https://youtu.be/VjOXmvP4h2s","46.37")</f>
        <v>46.37</v>
      </c>
      <c r="L81" s="689"/>
      <c r="M81" s="636" t="s">
        <v>352</v>
      </c>
      <c r="N81" s="689"/>
      <c r="O81" s="689" t="s">
        <v>3265</v>
      </c>
      <c r="P81" s="689"/>
      <c r="Q81" s="689"/>
      <c r="R81" s="689"/>
      <c r="S81" s="689"/>
      <c r="T81" s="689"/>
      <c r="U81" s="689"/>
      <c r="V81" s="689"/>
      <c r="W81" s="689"/>
      <c r="X81" s="689"/>
      <c r="Y81" s="689"/>
      <c r="Z81" s="689"/>
      <c r="AA81" s="689"/>
      <c r="AB81" s="689"/>
      <c r="AC81" s="692"/>
      <c r="AD81" s="689"/>
      <c r="AE81" s="689"/>
      <c r="AF81" s="689"/>
      <c r="AG81" s="689"/>
      <c r="AH81" s="689"/>
      <c r="AI81" s="689"/>
      <c r="AJ81" s="689"/>
      <c r="AK81" s="693"/>
      <c r="AL81" s="689"/>
      <c r="AM81" s="689"/>
      <c r="AN81" s="689"/>
      <c r="AO81" s="689"/>
      <c r="AP81" s="689"/>
      <c r="AQ81" s="689"/>
      <c r="AR81" s="689"/>
      <c r="AS81" s="689"/>
      <c r="AT81" s="689"/>
      <c r="AU81" s="689"/>
      <c r="AV81" s="689"/>
      <c r="AW81" s="689"/>
      <c r="AX81" s="689"/>
      <c r="AY81" s="689"/>
      <c r="AZ81" s="689"/>
      <c r="BA81" s="689"/>
    </row>
    <row r="82" ht="15.75" customHeight="1">
      <c r="A82" s="687" t="s">
        <v>57</v>
      </c>
      <c r="B82" s="688" t="s">
        <v>5951</v>
      </c>
      <c r="C82" s="632" t="s">
        <v>354</v>
      </c>
      <c r="D82" s="633" t="s">
        <v>354</v>
      </c>
      <c r="E82" s="689"/>
      <c r="F82" s="689"/>
      <c r="G82" s="689"/>
      <c r="H82" s="633" t="s">
        <v>1025</v>
      </c>
      <c r="I82" s="689"/>
      <c r="J82" s="639" t="s">
        <v>1375</v>
      </c>
      <c r="K82" s="689"/>
      <c r="L82" s="689"/>
      <c r="M82" s="689"/>
      <c r="N82" s="689"/>
      <c r="O82" s="689"/>
      <c r="P82" s="689"/>
      <c r="Q82" s="689"/>
      <c r="R82" s="689"/>
      <c r="S82" s="689"/>
      <c r="T82" s="689"/>
      <c r="U82" s="689"/>
      <c r="V82" s="689"/>
      <c r="W82" s="689"/>
      <c r="X82" s="689"/>
      <c r="Y82" s="689"/>
      <c r="Z82" s="689"/>
      <c r="AA82" s="689"/>
      <c r="AB82" s="689"/>
      <c r="AC82" s="692"/>
      <c r="AD82" s="689"/>
      <c r="AE82" s="689"/>
      <c r="AF82" s="689"/>
      <c r="AG82" s="689"/>
      <c r="AH82" s="689"/>
      <c r="AI82" s="689"/>
      <c r="AJ82" s="689"/>
      <c r="AK82" s="693"/>
      <c r="AL82" s="689"/>
      <c r="AM82" s="689"/>
      <c r="AN82" s="689"/>
      <c r="AO82" s="689"/>
      <c r="AP82" s="689"/>
      <c r="AQ82" s="689"/>
      <c r="AR82" s="689"/>
      <c r="AS82" s="689"/>
      <c r="AT82" s="689"/>
      <c r="AU82" s="689"/>
      <c r="AV82" s="689"/>
      <c r="AW82" s="689"/>
      <c r="AX82" s="689"/>
      <c r="AY82" s="689"/>
      <c r="AZ82" s="689"/>
      <c r="BA82" s="689"/>
    </row>
    <row r="83">
      <c r="A83" s="709" t="s">
        <v>6142</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5950</v>
      </c>
      <c r="B84" s="714"/>
      <c r="C84" s="645" t="s">
        <v>3397</v>
      </c>
      <c r="D84" s="715" t="s">
        <v>1961</v>
      </c>
      <c r="E84" s="715" t="s">
        <v>3397</v>
      </c>
      <c r="F84" s="716"/>
      <c r="G84" s="716"/>
      <c r="H84" s="717" t="s">
        <v>1026</v>
      </c>
      <c r="I84" s="716"/>
      <c r="J84" s="639" t="s">
        <v>6143</v>
      </c>
      <c r="K84" s="718" t="str">
        <f>HYPERLINK("https://youtu.be/ycBfir2aflI","41.70")</f>
        <v>41.70</v>
      </c>
      <c r="L84" s="719" t="s">
        <v>1995</v>
      </c>
      <c r="M84" s="639" t="s">
        <v>5990</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16"/>
      <c r="AU84" s="716"/>
      <c r="AV84" s="716"/>
      <c r="AW84" s="716"/>
      <c r="AX84" s="716"/>
      <c r="AY84" s="716"/>
      <c r="AZ84" s="716"/>
      <c r="BA84" s="716"/>
    </row>
    <row r="85" ht="15.75" customHeight="1">
      <c r="A85" s="722" t="s">
        <v>5967</v>
      </c>
      <c r="B85" s="723"/>
      <c r="C85" s="645" t="s">
        <v>569</v>
      </c>
      <c r="D85" s="724"/>
      <c r="E85" s="715" t="s">
        <v>569</v>
      </c>
      <c r="F85" s="715" t="s">
        <v>569</v>
      </c>
      <c r="G85" s="715" t="s">
        <v>5700</v>
      </c>
      <c r="H85" s="719" t="s">
        <v>1027</v>
      </c>
      <c r="I85" s="716"/>
      <c r="J85" s="639" t="s">
        <v>6074</v>
      </c>
      <c r="K85" s="715" t="s">
        <v>4893</v>
      </c>
      <c r="L85" s="719" t="s">
        <v>2485</v>
      </c>
      <c r="M85" s="639" t="s">
        <v>4115</v>
      </c>
      <c r="N85" s="716"/>
      <c r="O85" s="716" t="s">
        <v>2072</v>
      </c>
      <c r="P85" s="719" t="s">
        <v>1260</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16"/>
      <c r="AU85" s="716"/>
      <c r="AV85" s="716"/>
      <c r="AW85" s="716"/>
      <c r="AX85" s="716"/>
      <c r="AY85" s="716"/>
      <c r="AZ85" s="716"/>
      <c r="BA85" s="716"/>
    </row>
    <row r="86" ht="15.75" customHeight="1">
      <c r="A86" s="722" t="s">
        <v>5973</v>
      </c>
      <c r="B86" s="723"/>
      <c r="C86" s="645" t="s">
        <v>3106</v>
      </c>
      <c r="D86" s="724"/>
      <c r="E86" s="715" t="s">
        <v>3106</v>
      </c>
      <c r="F86" s="716"/>
      <c r="G86" s="716"/>
      <c r="H86" s="725" t="s">
        <v>3953</v>
      </c>
      <c r="I86" s="716"/>
      <c r="J86" s="715" t="s">
        <v>6144</v>
      </c>
      <c r="K86" s="726"/>
      <c r="L86" s="716"/>
      <c r="M86" s="715" t="s">
        <v>3106</v>
      </c>
      <c r="N86" s="725" t="s">
        <v>1724</v>
      </c>
      <c r="O86" s="716"/>
      <c r="P86" s="716"/>
      <c r="Q86" s="716"/>
      <c r="R86" s="716"/>
      <c r="S86" s="716"/>
      <c r="T86" s="716"/>
      <c r="U86" s="716"/>
      <c r="V86" s="716"/>
      <c r="W86" s="716"/>
      <c r="X86" s="716"/>
      <c r="Y86" s="716"/>
      <c r="Z86" s="716"/>
      <c r="AA86" s="716"/>
      <c r="AB86" s="716"/>
      <c r="AC86" s="720"/>
      <c r="AD86" s="716"/>
      <c r="AE86" s="716"/>
      <c r="AF86" s="716"/>
      <c r="AG86" s="719" t="s">
        <v>2485</v>
      </c>
      <c r="AH86" s="716"/>
      <c r="AI86" s="716"/>
      <c r="AJ86" s="716"/>
      <c r="AK86" s="721"/>
      <c r="AL86" s="716"/>
      <c r="AM86" s="716"/>
      <c r="AN86" s="716"/>
      <c r="AO86" s="716"/>
      <c r="AP86" s="716"/>
      <c r="AQ86" s="716"/>
      <c r="AR86" s="716"/>
      <c r="AS86" s="716"/>
      <c r="AT86" s="716"/>
      <c r="AU86" s="716"/>
      <c r="AV86" s="716"/>
      <c r="AW86" s="716"/>
      <c r="AX86" s="716"/>
      <c r="AY86" s="716"/>
      <c r="AZ86" s="716"/>
      <c r="BA86" s="716"/>
    </row>
    <row r="87" ht="15.75" customHeight="1">
      <c r="A87" s="722" t="s">
        <v>6145</v>
      </c>
      <c r="B87" s="727" t="s">
        <v>6000</v>
      </c>
      <c r="C87" s="645" t="s">
        <v>4342</v>
      </c>
      <c r="D87" s="724"/>
      <c r="E87" s="715" t="s">
        <v>6146</v>
      </c>
      <c r="F87" s="716"/>
      <c r="G87" s="716"/>
      <c r="H87" s="717" t="s">
        <v>1034</v>
      </c>
      <c r="I87" s="728" t="s">
        <v>1588</v>
      </c>
      <c r="J87" s="716"/>
      <c r="K87" s="726" t="s">
        <v>3528</v>
      </c>
      <c r="L87" s="716"/>
      <c r="M87" s="716"/>
      <c r="N87" s="716"/>
      <c r="O87" s="716"/>
      <c r="P87" s="719" t="s">
        <v>2708</v>
      </c>
      <c r="Q87" s="716"/>
      <c r="R87" s="716"/>
      <c r="S87" s="716"/>
      <c r="T87" s="716"/>
      <c r="U87" s="716"/>
      <c r="V87" s="715" t="s">
        <v>4342</v>
      </c>
      <c r="W87" s="716"/>
      <c r="X87" s="716"/>
      <c r="Y87" s="716"/>
      <c r="Z87" s="716"/>
      <c r="AA87" s="716"/>
      <c r="AB87" s="716"/>
      <c r="AC87" s="720"/>
      <c r="AD87" s="716"/>
      <c r="AE87" s="716"/>
      <c r="AF87" s="716"/>
      <c r="AG87" s="715" t="s">
        <v>5536</v>
      </c>
      <c r="AH87" s="716"/>
      <c r="AI87" s="716"/>
      <c r="AJ87" s="716"/>
      <c r="AK87" s="721"/>
      <c r="AL87" s="716"/>
      <c r="AM87" s="716"/>
      <c r="AN87" s="716"/>
      <c r="AO87" s="716"/>
      <c r="AP87" s="716"/>
      <c r="AQ87" s="716"/>
      <c r="AR87" s="716"/>
      <c r="AS87" s="716"/>
      <c r="AT87" s="716"/>
      <c r="AU87" s="716"/>
      <c r="AV87" s="716"/>
      <c r="AW87" s="716"/>
      <c r="AX87" s="716"/>
      <c r="AY87" s="716"/>
      <c r="AZ87" s="716"/>
      <c r="BA87" s="716"/>
    </row>
    <row r="88" ht="15.75" customHeight="1">
      <c r="A88" s="713" t="s">
        <v>6079</v>
      </c>
      <c r="B88" s="729" t="s">
        <v>6147</v>
      </c>
      <c r="C88" s="645" t="s">
        <v>1531</v>
      </c>
      <c r="D88" s="724"/>
      <c r="E88" s="716"/>
      <c r="F88" s="716"/>
      <c r="G88" s="716"/>
      <c r="H88" s="717" t="s">
        <v>1028</v>
      </c>
      <c r="I88" s="716"/>
      <c r="J88" s="715" t="s">
        <v>1378</v>
      </c>
      <c r="K88" s="716" t="s">
        <v>6148</v>
      </c>
      <c r="L88" s="716"/>
      <c r="M88" s="639" t="s">
        <v>6149</v>
      </c>
      <c r="N88" s="716"/>
      <c r="O88" s="718" t="str">
        <f>HYPERLINK("https://youtu.be/amAFpVoAKyY","1:57.90")</f>
        <v>1:57.90</v>
      </c>
      <c r="P88" s="716"/>
      <c r="Q88" s="716"/>
      <c r="R88" s="716"/>
      <c r="S88" s="716"/>
      <c r="T88" s="715" t="s">
        <v>1531</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16"/>
      <c r="AU88" s="716"/>
      <c r="AV88" s="716"/>
      <c r="AW88" s="716"/>
      <c r="AX88" s="716"/>
      <c r="AY88" s="716"/>
      <c r="AZ88" s="716"/>
      <c r="BA88" s="716"/>
    </row>
    <row r="89" ht="15.75" customHeight="1">
      <c r="A89" s="730"/>
      <c r="B89" s="731" t="s">
        <v>6150</v>
      </c>
      <c r="C89" s="732" t="s">
        <v>6151</v>
      </c>
      <c r="D89" s="724"/>
      <c r="E89" s="716"/>
      <c r="F89" s="716"/>
      <c r="G89" s="716"/>
      <c r="H89" s="733"/>
      <c r="I89" s="716"/>
      <c r="J89" s="716"/>
      <c r="K89" s="716"/>
      <c r="L89" s="716"/>
      <c r="M89" s="639" t="s">
        <v>6151</v>
      </c>
      <c r="N89" s="716"/>
      <c r="O89" s="734"/>
      <c r="P89" s="716"/>
      <c r="Q89" s="716"/>
      <c r="R89" s="716"/>
      <c r="S89" s="716"/>
      <c r="T89" s="733"/>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6087</v>
      </c>
      <c r="B90" s="729" t="s">
        <v>6152</v>
      </c>
      <c r="C90" s="645" t="s">
        <v>463</v>
      </c>
      <c r="D90" s="724"/>
      <c r="E90" s="715" t="s">
        <v>463</v>
      </c>
      <c r="F90" s="716"/>
      <c r="G90" s="716"/>
      <c r="H90" s="716"/>
      <c r="I90" s="716"/>
      <c r="J90" s="718" t="s">
        <v>804</v>
      </c>
      <c r="K90" s="716"/>
      <c r="L90" s="716"/>
      <c r="M90" s="639" t="s">
        <v>6153</v>
      </c>
      <c r="N90" s="716"/>
      <c r="O90" s="716"/>
      <c r="P90" s="715" t="s">
        <v>3512</v>
      </c>
      <c r="Q90" s="716"/>
      <c r="R90" s="716"/>
      <c r="S90" s="716"/>
      <c r="T90" s="716"/>
      <c r="U90" s="716"/>
      <c r="V90" s="716"/>
      <c r="W90" s="716"/>
      <c r="X90" s="716"/>
      <c r="Y90" s="716"/>
      <c r="Z90" s="716"/>
      <c r="AA90" s="716"/>
      <c r="AB90" s="716"/>
      <c r="AC90" s="720"/>
      <c r="AD90" s="716"/>
      <c r="AE90" s="716"/>
      <c r="AF90" s="716"/>
      <c r="AG90" s="733"/>
      <c r="AH90" s="716"/>
      <c r="AI90" s="716"/>
      <c r="AJ90" s="716"/>
      <c r="AK90" s="721"/>
      <c r="AL90" s="716"/>
      <c r="AM90" s="716"/>
      <c r="AN90" s="716"/>
      <c r="AO90" s="716"/>
      <c r="AP90" s="716"/>
      <c r="AQ90" s="719" t="s">
        <v>6154</v>
      </c>
      <c r="AR90" s="716"/>
      <c r="AS90" s="716"/>
      <c r="AT90" s="716"/>
      <c r="AU90" s="716"/>
      <c r="AV90" s="716"/>
      <c r="AW90" s="716"/>
      <c r="AX90" s="716"/>
      <c r="AY90" s="716"/>
      <c r="AZ90" s="716"/>
      <c r="BA90" s="716"/>
    </row>
    <row r="91" ht="15.75" customHeight="1">
      <c r="A91" s="713" t="s">
        <v>6096</v>
      </c>
      <c r="B91" s="729" t="s">
        <v>6155</v>
      </c>
      <c r="C91" s="732" t="s">
        <v>464</v>
      </c>
      <c r="D91" s="724"/>
      <c r="E91" s="716"/>
      <c r="F91" s="716"/>
      <c r="G91" s="716"/>
      <c r="H91" s="719" t="s">
        <v>1030</v>
      </c>
      <c r="I91" s="716"/>
      <c r="J91" s="715" t="s">
        <v>4393</v>
      </c>
      <c r="K91" s="716" t="s">
        <v>6156</v>
      </c>
      <c r="L91" s="716"/>
      <c r="M91" s="639" t="s">
        <v>6157</v>
      </c>
      <c r="N91" s="716"/>
      <c r="O91" s="716" t="s">
        <v>2232</v>
      </c>
      <c r="P91" s="719" t="s">
        <v>3513</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5"/>
      <c r="B92" s="731" t="s">
        <v>6158</v>
      </c>
      <c r="C92" s="645"/>
      <c r="D92" s="724"/>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2" t="s">
        <v>5967</v>
      </c>
      <c r="B93" s="727" t="s">
        <v>6155</v>
      </c>
      <c r="C93" s="645" t="s">
        <v>465</v>
      </c>
      <c r="D93" s="715" t="s">
        <v>360</v>
      </c>
      <c r="E93" s="715" t="s">
        <v>3067</v>
      </c>
      <c r="F93" s="716"/>
      <c r="G93" s="716"/>
      <c r="H93" s="716"/>
      <c r="I93" s="716"/>
      <c r="J93" s="715" t="s">
        <v>6159</v>
      </c>
      <c r="K93" s="716"/>
      <c r="L93" s="716"/>
      <c r="M93" s="716"/>
      <c r="N93" s="715" t="s">
        <v>669</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5"/>
      <c r="B94" s="731" t="s">
        <v>6158</v>
      </c>
      <c r="C94" s="645"/>
      <c r="D94" s="724"/>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2" t="s">
        <v>5973</v>
      </c>
      <c r="B95" s="736" t="s">
        <v>6147</v>
      </c>
      <c r="C95" s="645" t="s">
        <v>2705</v>
      </c>
      <c r="D95" s="724"/>
      <c r="E95" s="716"/>
      <c r="F95" s="716"/>
      <c r="G95" s="716"/>
      <c r="H95" s="716"/>
      <c r="I95" s="716"/>
      <c r="J95" s="715" t="s">
        <v>3880</v>
      </c>
      <c r="K95" s="716"/>
      <c r="L95" s="716"/>
      <c r="M95" s="716"/>
      <c r="N95" s="716"/>
      <c r="O95" s="724"/>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5"/>
      <c r="B96" s="731" t="s">
        <v>6158</v>
      </c>
      <c r="C96" s="645"/>
      <c r="D96" s="724"/>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6121</v>
      </c>
      <c r="B97" s="729" t="s">
        <v>6000</v>
      </c>
      <c r="C97" s="645" t="str">
        <f>HYPERLINK("https://youtu.be/v1WXz9d1jVU","1:11.53")</f>
        <v>1:11.53</v>
      </c>
      <c r="D97" s="724"/>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7"/>
      <c r="B98" s="731" t="s">
        <v>6158</v>
      </c>
      <c r="C98" s="732" t="s">
        <v>573</v>
      </c>
      <c r="D98" s="724"/>
      <c r="E98" s="716"/>
      <c r="F98" s="716"/>
      <c r="G98" s="716"/>
      <c r="H98" s="717" t="s">
        <v>1031</v>
      </c>
      <c r="I98" s="716"/>
      <c r="J98" s="715" t="s">
        <v>1381</v>
      </c>
      <c r="K98" s="716" t="s">
        <v>6160</v>
      </c>
      <c r="L98" s="716"/>
      <c r="M98" s="639" t="s">
        <v>573</v>
      </c>
      <c r="N98" s="716"/>
      <c r="O98" s="716"/>
      <c r="P98" s="719" t="s">
        <v>3515</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6062</v>
      </c>
      <c r="B99" s="729" t="s">
        <v>6063</v>
      </c>
      <c r="C99" s="632" t="s">
        <v>536</v>
      </c>
      <c r="D99" s="715" t="s">
        <v>6144</v>
      </c>
      <c r="E99" s="715" t="s">
        <v>735</v>
      </c>
      <c r="F99" s="738" t="s">
        <v>2336</v>
      </c>
      <c r="G99" s="716"/>
      <c r="H99" s="716"/>
      <c r="I99" s="715" t="s">
        <v>6144</v>
      </c>
      <c r="J99" s="716"/>
      <c r="K99" s="718" t="str">
        <f>HYPERLINK("https://youtu.be/NIfI1hsvvFQ","19.73")</f>
        <v>19.73</v>
      </c>
      <c r="L99" s="719" t="s">
        <v>2628</v>
      </c>
      <c r="M99" s="739" t="s">
        <v>536</v>
      </c>
      <c r="N99" s="716"/>
      <c r="O99" s="718" t="str">
        <f>HYPERLINK("https://youtu.be/vlD8b3WQME8","20.08")</f>
        <v>20.08</v>
      </c>
      <c r="P99" s="717" t="s">
        <v>2628</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38" t="s">
        <v>1568</v>
      </c>
      <c r="AU99" s="716"/>
      <c r="AV99" s="716"/>
      <c r="AW99" s="716"/>
      <c r="AX99" s="716"/>
      <c r="AY99" s="716"/>
      <c r="AZ99" s="716"/>
      <c r="BA99" s="716"/>
    </row>
    <row r="100" ht="15.75" customHeight="1">
      <c r="A100" s="737"/>
      <c r="B100" s="731" t="s">
        <v>6065</v>
      </c>
      <c r="C100" s="645" t="s">
        <v>574</v>
      </c>
      <c r="D100" s="715" t="s">
        <v>866</v>
      </c>
      <c r="E100" s="716"/>
      <c r="F100" s="715" t="s">
        <v>953</v>
      </c>
      <c r="G100" s="715" t="s">
        <v>2342</v>
      </c>
      <c r="H100" s="717" t="s">
        <v>866</v>
      </c>
      <c r="I100" s="719" t="s">
        <v>953</v>
      </c>
      <c r="J100" s="715" t="s">
        <v>574</v>
      </c>
      <c r="K100" s="716"/>
      <c r="L100" s="715" t="s">
        <v>467</v>
      </c>
      <c r="M100" s="639" t="s">
        <v>2876</v>
      </c>
      <c r="N100" s="716"/>
      <c r="O100" s="716"/>
      <c r="P100" s="739" t="s">
        <v>2876</v>
      </c>
      <c r="Q100" s="716"/>
      <c r="R100" s="716"/>
      <c r="S100" s="716"/>
      <c r="T100" s="716"/>
      <c r="U100" s="716"/>
      <c r="V100" s="715" t="s">
        <v>574</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6066</v>
      </c>
      <c r="B101" s="729" t="s">
        <v>6161</v>
      </c>
      <c r="C101" s="645" t="s">
        <v>6162</v>
      </c>
      <c r="D101" s="724"/>
      <c r="E101" s="715" t="s">
        <v>6162</v>
      </c>
      <c r="F101" s="716"/>
      <c r="G101" s="716"/>
      <c r="H101" s="716"/>
      <c r="I101" s="716"/>
      <c r="J101" s="715" t="s">
        <v>6163</v>
      </c>
      <c r="K101" s="716"/>
      <c r="L101" s="716"/>
      <c r="M101" s="716"/>
      <c r="N101" s="716"/>
      <c r="O101" s="716" t="s">
        <v>4990</v>
      </c>
      <c r="P101" s="715" t="s">
        <v>3617</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5623</v>
      </c>
      <c r="AN101" s="716"/>
      <c r="AO101" s="716"/>
      <c r="AP101" s="716"/>
      <c r="AQ101" s="716"/>
      <c r="AR101" s="716"/>
      <c r="AS101" s="716"/>
      <c r="AT101" s="716"/>
      <c r="AU101" s="716"/>
      <c r="AV101" s="716"/>
      <c r="AW101" s="716"/>
      <c r="AX101" s="716"/>
      <c r="AY101" s="716"/>
      <c r="AZ101" s="716"/>
      <c r="BA101" s="716"/>
    </row>
    <row r="102" ht="15.75" customHeight="1">
      <c r="A102" s="737"/>
      <c r="B102" s="731" t="s">
        <v>6164</v>
      </c>
      <c r="C102" s="632" t="s">
        <v>1607</v>
      </c>
      <c r="D102" s="724"/>
      <c r="E102" s="715" t="s">
        <v>1607</v>
      </c>
      <c r="F102" s="726"/>
      <c r="G102" s="716"/>
      <c r="H102" s="725" t="s">
        <v>137</v>
      </c>
      <c r="I102" s="716"/>
      <c r="J102" s="639" t="s">
        <v>1004</v>
      </c>
      <c r="K102" s="724"/>
      <c r="L102" s="719" t="s">
        <v>2247</v>
      </c>
      <c r="M102" s="715" t="s">
        <v>179</v>
      </c>
      <c r="N102" s="716"/>
      <c r="O102" s="716"/>
      <c r="P102" s="728" t="s">
        <v>760</v>
      </c>
      <c r="Q102" s="716" t="s">
        <v>2491</v>
      </c>
      <c r="R102" s="716"/>
      <c r="S102" s="716"/>
      <c r="T102" s="716"/>
      <c r="U102" s="716" t="s">
        <v>6165</v>
      </c>
      <c r="V102" s="716"/>
      <c r="W102" s="716"/>
      <c r="X102" s="716"/>
      <c r="Y102" s="716"/>
      <c r="Z102" s="716"/>
      <c r="AA102" s="715" t="s">
        <v>4278</v>
      </c>
      <c r="AB102" s="716"/>
      <c r="AC102" s="720"/>
      <c r="AD102" s="716"/>
      <c r="AE102" s="716"/>
      <c r="AF102" s="716"/>
      <c r="AG102" s="716"/>
      <c r="AH102" s="716"/>
      <c r="AI102" s="716"/>
      <c r="AJ102" s="716"/>
      <c r="AK102" s="721"/>
      <c r="AL102" s="716"/>
      <c r="AM102" s="716"/>
      <c r="AN102" s="716"/>
      <c r="AO102" s="716"/>
      <c r="AP102" s="716"/>
      <c r="AQ102" s="716"/>
      <c r="AR102" s="716"/>
      <c r="AS102" s="716"/>
      <c r="AT102" s="738" t="s">
        <v>3579</v>
      </c>
      <c r="AU102" s="716"/>
      <c r="AV102" s="716"/>
      <c r="AW102" s="716"/>
      <c r="AX102" s="716"/>
      <c r="AY102" s="716"/>
      <c r="AZ102" s="716"/>
      <c r="BA102" s="716"/>
    </row>
    <row r="103" ht="15.75" customHeight="1">
      <c r="A103" s="737"/>
      <c r="B103" s="731" t="s">
        <v>6166</v>
      </c>
      <c r="C103" s="645" t="s">
        <v>6167</v>
      </c>
      <c r="D103" s="715" t="s">
        <v>6167</v>
      </c>
      <c r="E103" s="719" t="s">
        <v>426</v>
      </c>
      <c r="F103" s="715" t="s">
        <v>954</v>
      </c>
      <c r="G103" s="715" t="s">
        <v>6168</v>
      </c>
      <c r="H103" s="716"/>
      <c r="I103" s="716"/>
      <c r="J103" s="716"/>
      <c r="K103" s="728" t="s">
        <v>257</v>
      </c>
      <c r="L103" s="719" t="s">
        <v>5570</v>
      </c>
      <c r="M103" s="690" t="s">
        <v>1586</v>
      </c>
      <c r="N103" s="715" t="s">
        <v>6169</v>
      </c>
      <c r="O103" s="716"/>
      <c r="P103" s="739" t="s">
        <v>2417</v>
      </c>
      <c r="Q103" s="719" t="s">
        <v>2144</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38" t="s">
        <v>3535</v>
      </c>
      <c r="AU103" s="716"/>
      <c r="AV103" s="716"/>
      <c r="AW103" s="716"/>
      <c r="AX103" s="716"/>
      <c r="AY103" s="716"/>
      <c r="AZ103" s="716"/>
      <c r="BA103" s="716"/>
    </row>
    <row r="104" ht="15.75" customHeight="1">
      <c r="A104" s="737"/>
      <c r="B104" s="731" t="s">
        <v>6170</v>
      </c>
      <c r="C104" s="645" t="s">
        <v>6171</v>
      </c>
      <c r="D104" s="724"/>
      <c r="E104" s="716"/>
      <c r="F104" s="716"/>
      <c r="G104" s="716"/>
      <c r="H104" s="716"/>
      <c r="I104" s="716"/>
      <c r="J104" s="716"/>
      <c r="K104" s="716"/>
      <c r="L104" s="716"/>
      <c r="M104" s="716"/>
      <c r="N104" s="716"/>
      <c r="O104" s="716"/>
      <c r="P104" s="716"/>
      <c r="Q104" s="716"/>
      <c r="R104" s="715" t="s">
        <v>2824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7"/>
      <c r="B105" s="731" t="s">
        <v>6172</v>
      </c>
      <c r="C105" s="645"/>
      <c r="D105" s="724"/>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6173</v>
      </c>
      <c r="B106" s="740" t="s">
        <v>5951</v>
      </c>
      <c r="C106" s="645" t="s">
        <v>469</v>
      </c>
      <c r="D106" s="724"/>
      <c r="E106" s="715" t="s">
        <v>403</v>
      </c>
      <c r="F106" s="715" t="s">
        <v>955</v>
      </c>
      <c r="G106" s="715" t="s">
        <v>2264</v>
      </c>
      <c r="H106" s="719" t="s">
        <v>1503</v>
      </c>
      <c r="I106" s="716"/>
      <c r="J106" s="639" t="s">
        <v>512</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0" t="s">
        <v>6147</v>
      </c>
      <c r="C107" s="645" t="s">
        <v>2660</v>
      </c>
      <c r="D107" s="724"/>
      <c r="E107" s="716"/>
      <c r="F107" s="716"/>
      <c r="G107" s="716"/>
      <c r="H107" s="719" t="s">
        <v>1035</v>
      </c>
      <c r="I107" s="716"/>
      <c r="J107" s="716"/>
      <c r="K107" s="715" t="s">
        <v>6174</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1" t="s">
        <v>38</v>
      </c>
      <c r="D108" s="742"/>
      <c r="E108" s="742"/>
      <c r="F108" s="742"/>
      <c r="G108" s="742"/>
      <c r="H108" s="742"/>
      <c r="I108" s="742"/>
      <c r="J108" s="742"/>
      <c r="K108" s="742"/>
      <c r="L108" s="742"/>
      <c r="M108" s="742"/>
      <c r="N108" s="742"/>
      <c r="O108" s="742"/>
      <c r="P108" s="742"/>
      <c r="Q108" s="742"/>
      <c r="R108" s="742"/>
      <c r="S108" s="742"/>
      <c r="T108" s="742"/>
      <c r="U108" s="742"/>
      <c r="V108" s="742"/>
      <c r="W108" s="742"/>
      <c r="X108" s="742"/>
      <c r="Y108" s="742"/>
      <c r="Z108" s="742"/>
      <c r="AA108" s="742"/>
      <c r="AB108" s="742"/>
      <c r="AC108" s="743"/>
      <c r="AD108" s="742"/>
      <c r="AE108" s="742"/>
      <c r="AF108" s="742"/>
      <c r="AG108" s="742"/>
      <c r="AH108" s="742"/>
      <c r="AI108" s="742"/>
      <c r="AJ108" s="742"/>
      <c r="AK108" s="744"/>
      <c r="AL108" s="742"/>
      <c r="AM108" s="742"/>
      <c r="AN108" s="742"/>
      <c r="AO108" s="742"/>
      <c r="AP108" s="742"/>
      <c r="AQ108" s="742"/>
      <c r="AR108" s="742"/>
      <c r="AS108" s="742"/>
      <c r="AT108" s="742"/>
      <c r="AU108" s="742"/>
      <c r="AV108" s="742"/>
      <c r="AW108" s="742"/>
      <c r="AX108" s="742"/>
      <c r="AY108" s="742"/>
      <c r="AZ108" s="742"/>
      <c r="BA108" s="742"/>
    </row>
    <row r="109" ht="15.75" customHeight="1">
      <c r="A109" s="745" t="s">
        <v>6175</v>
      </c>
      <c r="B109" s="746"/>
      <c r="C109" s="632" t="s">
        <v>6176</v>
      </c>
      <c r="D109" s="715" t="s">
        <v>6176</v>
      </c>
      <c r="E109" s="716"/>
      <c r="F109" s="738"/>
      <c r="G109" s="716"/>
      <c r="H109" s="717" t="s">
        <v>6176</v>
      </c>
      <c r="I109" s="715" t="s">
        <v>6176</v>
      </c>
      <c r="J109" s="716"/>
      <c r="K109" s="716"/>
      <c r="L109" s="719" t="s">
        <v>6177</v>
      </c>
      <c r="M109" s="716"/>
      <c r="N109" s="716"/>
      <c r="O109" s="716"/>
      <c r="P109" s="716"/>
      <c r="Q109" s="716"/>
      <c r="R109" s="719" t="s">
        <v>6178</v>
      </c>
      <c r="S109" s="719" t="s">
        <v>6177</v>
      </c>
      <c r="T109" s="719" t="s">
        <v>6179</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38" t="s">
        <v>6180</v>
      </c>
      <c r="AU109" s="716"/>
      <c r="AV109" s="716"/>
      <c r="AW109" s="716"/>
      <c r="AX109" s="716"/>
      <c r="AY109" s="716"/>
      <c r="AZ109" s="716"/>
      <c r="BA109" s="716"/>
    </row>
    <row r="110" ht="15.75" customHeight="1">
      <c r="A110" s="745" t="s">
        <v>5950</v>
      </c>
      <c r="B110" s="747" t="s">
        <v>6181</v>
      </c>
      <c r="D110" s="724"/>
      <c r="E110" s="716"/>
      <c r="F110" s="719"/>
      <c r="H110" s="716"/>
      <c r="I110" s="716"/>
      <c r="J110" s="733"/>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8"/>
      <c r="B111" s="749" t="s">
        <v>6182</v>
      </c>
      <c r="C111" s="645" t="s">
        <v>2490</v>
      </c>
      <c r="D111" s="724"/>
      <c r="E111" s="733"/>
      <c r="F111" s="733"/>
      <c r="G111" s="733"/>
      <c r="H111" s="733"/>
      <c r="I111" s="716"/>
      <c r="J111" s="715" t="s">
        <v>2490</v>
      </c>
      <c r="K111" s="734"/>
      <c r="L111" s="716"/>
      <c r="M111" s="750"/>
      <c r="N111" s="716"/>
      <c r="O111" s="716"/>
      <c r="P111" s="719"/>
      <c r="Q111" s="716"/>
      <c r="R111" s="716"/>
      <c r="S111" s="716"/>
      <c r="T111" s="716"/>
      <c r="U111" s="716"/>
      <c r="V111" s="716"/>
      <c r="W111" s="716"/>
      <c r="X111" s="716"/>
      <c r="Y111" s="716"/>
      <c r="Z111" s="716"/>
      <c r="AA111" s="716"/>
      <c r="AB111" s="716"/>
      <c r="AC111" s="751"/>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8"/>
      <c r="B112" s="749" t="s">
        <v>6183</v>
      </c>
      <c r="C112" s="645" t="s">
        <v>6184</v>
      </c>
      <c r="D112" s="724"/>
      <c r="E112" s="715" t="s">
        <v>6184</v>
      </c>
      <c r="F112" s="733"/>
      <c r="G112" s="733"/>
      <c r="H112" s="733"/>
      <c r="I112" s="716"/>
      <c r="J112" s="715" t="s">
        <v>1286</v>
      </c>
      <c r="K112" s="734"/>
      <c r="L112" s="719" t="s">
        <v>1598</v>
      </c>
      <c r="M112" s="639" t="s">
        <v>114</v>
      </c>
      <c r="N112" s="716"/>
      <c r="O112" s="716"/>
      <c r="P112" s="715" t="s">
        <v>2130</v>
      </c>
      <c r="Q112" s="716"/>
      <c r="R112" s="716"/>
      <c r="S112" s="716"/>
      <c r="T112" s="716"/>
      <c r="U112" s="716"/>
      <c r="V112" s="716"/>
      <c r="W112" s="716"/>
      <c r="X112" s="716"/>
      <c r="Y112" s="716"/>
      <c r="Z112" s="716"/>
      <c r="AA112" s="716"/>
      <c r="AB112" s="716"/>
      <c r="AC112" s="715" t="s">
        <v>1107</v>
      </c>
      <c r="AD112" s="716"/>
      <c r="AE112" s="716"/>
      <c r="AF112" s="716"/>
      <c r="AG112" s="716"/>
      <c r="AH112" s="716"/>
      <c r="AI112" s="716"/>
      <c r="AJ112" s="716"/>
      <c r="AK112" s="721"/>
      <c r="AL112" s="716"/>
      <c r="AM112" s="716"/>
      <c r="AN112" s="716"/>
      <c r="AO112" s="716"/>
      <c r="AP112" s="716"/>
      <c r="AQ112" s="716"/>
      <c r="AR112" s="716"/>
      <c r="AS112" s="719"/>
      <c r="AT112" s="738" t="s">
        <v>3118</v>
      </c>
      <c r="AU112" s="716"/>
      <c r="AV112" s="716"/>
      <c r="AW112" s="716"/>
      <c r="AX112" s="716"/>
      <c r="AY112" s="716"/>
      <c r="AZ112" s="716"/>
      <c r="BA112" s="716"/>
    </row>
    <row r="113" ht="15.75" customHeight="1">
      <c r="A113" s="748"/>
      <c r="B113" s="749" t="s">
        <v>6185</v>
      </c>
      <c r="C113" s="645" t="s">
        <v>826</v>
      </c>
      <c r="D113" s="724"/>
      <c r="E113" s="715" t="s">
        <v>473</v>
      </c>
      <c r="F113" s="733"/>
      <c r="G113" s="715" t="s">
        <v>1121</v>
      </c>
      <c r="H113" s="733"/>
      <c r="I113" s="715" t="s">
        <v>1589</v>
      </c>
      <c r="J113" s="715" t="s">
        <v>1384</v>
      </c>
      <c r="K113" s="734"/>
      <c r="L113" s="716"/>
      <c r="M113" s="750"/>
      <c r="N113" s="716"/>
      <c r="O113" s="716"/>
      <c r="P113" s="719"/>
      <c r="Q113" s="716"/>
      <c r="R113" s="715" t="s">
        <v>2826</v>
      </c>
      <c r="S113" s="716"/>
      <c r="T113" s="716"/>
      <c r="U113" s="716"/>
      <c r="V113" s="716"/>
      <c r="W113" s="716"/>
      <c r="X113" s="716"/>
      <c r="Y113" s="715" t="s">
        <v>826</v>
      </c>
      <c r="Z113" s="716"/>
      <c r="AA113" s="716"/>
      <c r="AB113" s="716"/>
      <c r="AC113" s="751"/>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2" t="s">
        <v>5973</v>
      </c>
      <c r="B114" s="753" t="s">
        <v>5951</v>
      </c>
      <c r="C114" s="632" t="s">
        <v>6186</v>
      </c>
      <c r="D114" s="724"/>
      <c r="E114" s="733"/>
      <c r="F114" s="733"/>
      <c r="G114" s="733"/>
      <c r="H114" s="733"/>
      <c r="I114" s="715" t="s">
        <v>3440</v>
      </c>
      <c r="J114" s="715" t="s">
        <v>6187</v>
      </c>
      <c r="K114" s="734"/>
      <c r="L114" s="716"/>
      <c r="M114" s="750"/>
      <c r="N114" s="716"/>
      <c r="O114" s="716"/>
      <c r="P114" s="719"/>
      <c r="Q114" s="716"/>
      <c r="R114" s="715" t="s">
        <v>6186</v>
      </c>
      <c r="S114" s="716"/>
      <c r="T114" s="716"/>
      <c r="U114" s="716"/>
      <c r="V114" s="716"/>
      <c r="W114" s="716"/>
      <c r="X114" s="716"/>
      <c r="Y114" s="716"/>
      <c r="Z114" s="716"/>
      <c r="AA114" s="716"/>
      <c r="AB114" s="716"/>
      <c r="AC114" s="751"/>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5" t="s">
        <v>5953</v>
      </c>
      <c r="B115" s="746"/>
      <c r="C115" s="645" t="s">
        <v>958</v>
      </c>
      <c r="D115" s="724"/>
      <c r="E115" s="715" t="s">
        <v>142</v>
      </c>
      <c r="F115" s="715" t="s">
        <v>958</v>
      </c>
      <c r="G115" s="715" t="s">
        <v>1590</v>
      </c>
      <c r="H115" s="717" t="s">
        <v>1037</v>
      </c>
      <c r="I115" s="715" t="s">
        <v>1590</v>
      </c>
      <c r="J115" s="715" t="s">
        <v>142</v>
      </c>
      <c r="K115" s="718" t="str">
        <f>HYPERLINK("https://youtu.be/6f5dBhAmU1g","42.10")</f>
        <v>42.10</v>
      </c>
      <c r="L115" s="719" t="s">
        <v>1246</v>
      </c>
      <c r="M115" s="639" t="s">
        <v>1549</v>
      </c>
      <c r="N115" s="716"/>
      <c r="O115" s="716" t="s">
        <v>6188</v>
      </c>
      <c r="P115" s="719" t="s">
        <v>2168</v>
      </c>
      <c r="Q115" s="716"/>
      <c r="R115" s="716"/>
      <c r="S115" s="716"/>
      <c r="T115" s="716"/>
      <c r="U115" s="716"/>
      <c r="V115" s="716"/>
      <c r="W115" s="716"/>
      <c r="X115" s="716"/>
      <c r="Y115" s="716"/>
      <c r="Z115" s="716"/>
      <c r="AA115" s="716"/>
      <c r="AB115" s="716"/>
      <c r="AC115" s="751"/>
      <c r="AD115" s="716"/>
      <c r="AE115" s="716"/>
      <c r="AF115" s="716"/>
      <c r="AG115" s="716"/>
      <c r="AH115" s="716"/>
      <c r="AI115" s="716"/>
      <c r="AJ115" s="716"/>
      <c r="AK115" s="721"/>
      <c r="AL115" s="716"/>
      <c r="AM115" s="716"/>
      <c r="AN115" s="716"/>
      <c r="AO115" s="716"/>
      <c r="AP115" s="716"/>
      <c r="AQ115" s="716"/>
      <c r="AR115" s="716"/>
      <c r="AS115" s="719" t="s">
        <v>5382</v>
      </c>
      <c r="AT115" s="738" t="s">
        <v>241</v>
      </c>
      <c r="AU115" s="716"/>
      <c r="AV115" s="716"/>
      <c r="AW115" s="716"/>
      <c r="AX115" s="716"/>
      <c r="AY115" s="716"/>
      <c r="AZ115" s="716"/>
      <c r="BA115" s="716"/>
    </row>
    <row r="116" ht="15.75" customHeight="1">
      <c r="A116" s="752" t="s">
        <v>5967</v>
      </c>
      <c r="B116" s="753" t="s">
        <v>5951</v>
      </c>
      <c r="C116" s="645" t="str">
        <f>HYPERLINK("https://youtu.be/BhEMFzn21Zg","28.57")</f>
        <v>28.57</v>
      </c>
      <c r="D116" s="724"/>
      <c r="E116" s="715" t="s">
        <v>5013</v>
      </c>
      <c r="F116" s="715" t="s">
        <v>369</v>
      </c>
      <c r="G116" s="715" t="s">
        <v>257</v>
      </c>
      <c r="H116" s="717" t="s">
        <v>143</v>
      </c>
      <c r="I116" s="715" t="s">
        <v>475</v>
      </c>
      <c r="J116" s="715" t="s">
        <v>369</v>
      </c>
      <c r="K116" s="716" t="s">
        <v>1475</v>
      </c>
      <c r="L116" s="719" t="s">
        <v>299</v>
      </c>
      <c r="M116" s="639" t="s">
        <v>2013</v>
      </c>
      <c r="N116" s="716"/>
      <c r="O116" s="716" t="s">
        <v>3727</v>
      </c>
      <c r="P116" s="719" t="s">
        <v>403</v>
      </c>
      <c r="Q116" s="716"/>
      <c r="R116" s="715" t="s">
        <v>1409</v>
      </c>
      <c r="S116" s="716"/>
      <c r="T116" s="716"/>
      <c r="U116" s="716" t="s">
        <v>710</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38" t="s">
        <v>403</v>
      </c>
      <c r="AU116" s="716"/>
      <c r="AV116" s="716"/>
      <c r="AW116" s="716"/>
      <c r="AX116" s="716"/>
      <c r="AY116" s="716"/>
      <c r="AZ116" s="716"/>
      <c r="BA116" s="716"/>
    </row>
    <row r="117" ht="15.75" customHeight="1">
      <c r="A117" s="752" t="s">
        <v>5973</v>
      </c>
      <c r="B117" s="753" t="s">
        <v>5951</v>
      </c>
      <c r="C117" s="645" t="s">
        <v>1967</v>
      </c>
      <c r="D117" s="715" t="s">
        <v>6189</v>
      </c>
      <c r="E117" s="715" t="s">
        <v>1565</v>
      </c>
      <c r="F117" s="715" t="s">
        <v>6190</v>
      </c>
      <c r="G117" s="715" t="s">
        <v>1967</v>
      </c>
      <c r="H117" s="725" t="s">
        <v>2936</v>
      </c>
      <c r="I117" s="719" t="s">
        <v>1565</v>
      </c>
      <c r="J117" s="715" t="s">
        <v>6190</v>
      </c>
      <c r="K117" s="716"/>
      <c r="L117" s="719" t="s">
        <v>6189</v>
      </c>
      <c r="M117" s="716"/>
      <c r="N117" s="716"/>
      <c r="O117" s="724"/>
      <c r="P117" s="716"/>
      <c r="Q117" s="719" t="s">
        <v>683</v>
      </c>
      <c r="R117" s="715" t="s">
        <v>6191</v>
      </c>
      <c r="S117" s="716"/>
      <c r="T117" s="716"/>
      <c r="U117" s="716"/>
      <c r="V117" s="716"/>
      <c r="W117" s="715" t="s">
        <v>6192</v>
      </c>
      <c r="X117" s="716"/>
      <c r="Y117" s="715" t="s">
        <v>6193</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2" t="s">
        <v>5999</v>
      </c>
      <c r="B118" s="754" t="s">
        <v>6194</v>
      </c>
      <c r="C118" s="645" t="s">
        <v>6195</v>
      </c>
      <c r="D118" s="724"/>
      <c r="E118" s="715" t="s">
        <v>6195</v>
      </c>
      <c r="F118" s="716"/>
      <c r="G118" s="716"/>
      <c r="H118" s="716"/>
      <c r="I118" s="716"/>
      <c r="J118" s="716"/>
      <c r="K118" s="716"/>
      <c r="L118" s="716"/>
      <c r="M118" s="716"/>
      <c r="N118" s="716"/>
      <c r="O118" s="718" t="str">
        <f>HYPERLINK("https://youtu.be/tXG5xCfHZ2E","35.72")</f>
        <v>35.72</v>
      </c>
      <c r="P118" s="719" t="s">
        <v>5657</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16"/>
      <c r="AU118" s="716"/>
      <c r="AV118" s="716"/>
      <c r="AW118" s="716"/>
      <c r="AX118" s="716"/>
      <c r="AY118" s="716"/>
      <c r="AZ118" s="716"/>
      <c r="BA118" s="716"/>
    </row>
    <row r="119" ht="15.75" customHeight="1">
      <c r="A119" s="748"/>
      <c r="B119" s="749" t="s">
        <v>6196</v>
      </c>
      <c r="C119" s="632" t="s">
        <v>1045</v>
      </c>
      <c r="D119" s="724"/>
      <c r="E119" s="716"/>
      <c r="F119" s="733"/>
      <c r="G119" s="716"/>
      <c r="H119" s="717" t="s">
        <v>1045</v>
      </c>
      <c r="I119" s="716"/>
      <c r="J119" s="716"/>
      <c r="K119" s="734"/>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5" t="s">
        <v>6087</v>
      </c>
      <c r="B120" s="747" t="s">
        <v>6197</v>
      </c>
      <c r="C120" s="645" t="s">
        <v>6198</v>
      </c>
      <c r="D120" s="724"/>
      <c r="E120" s="716"/>
      <c r="F120" s="716"/>
      <c r="G120" s="716"/>
      <c r="H120" s="716"/>
      <c r="I120" s="716"/>
      <c r="J120" s="715" t="s">
        <v>4298</v>
      </c>
      <c r="K120" s="724"/>
      <c r="L120" s="716"/>
      <c r="M120" s="716"/>
      <c r="N120" s="716"/>
      <c r="O120" s="716"/>
      <c r="P120" s="715" t="s">
        <v>5008</v>
      </c>
      <c r="Q120" s="716"/>
      <c r="R120" s="716"/>
      <c r="S120" s="716"/>
      <c r="T120" s="716"/>
      <c r="U120" s="716"/>
      <c r="V120" s="716"/>
      <c r="W120" s="716"/>
      <c r="X120" s="716"/>
      <c r="Y120" s="716"/>
      <c r="Z120" s="716"/>
      <c r="AA120" s="716"/>
      <c r="AB120" s="716"/>
      <c r="AC120" s="720"/>
      <c r="AD120" s="719" t="s">
        <v>2681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8"/>
      <c r="B121" s="749" t="s">
        <v>6199</v>
      </c>
      <c r="C121" s="645" t="s">
        <v>1833</v>
      </c>
      <c r="D121" s="724"/>
      <c r="E121" s="715" t="s">
        <v>3326</v>
      </c>
      <c r="F121" s="716"/>
      <c r="G121" s="716"/>
      <c r="H121" s="716"/>
      <c r="I121" s="716"/>
      <c r="J121" s="716"/>
      <c r="K121" s="716"/>
      <c r="L121" s="716"/>
      <c r="M121" s="716"/>
      <c r="N121" s="716"/>
      <c r="O121" s="724"/>
      <c r="P121" s="755" t="s">
        <v>2981</v>
      </c>
      <c r="Q121" s="716"/>
      <c r="R121" s="716"/>
      <c r="S121" s="716"/>
      <c r="T121" s="715" t="s">
        <v>5767</v>
      </c>
      <c r="U121" s="716"/>
      <c r="V121" s="716"/>
      <c r="W121" s="716"/>
      <c r="X121" s="716"/>
      <c r="Y121" s="716"/>
      <c r="Z121" s="716"/>
      <c r="AA121" s="716"/>
      <c r="AB121" s="716"/>
      <c r="AC121" s="715" t="s">
        <v>1833</v>
      </c>
      <c r="AD121" s="715" t="s">
        <v>3022</v>
      </c>
      <c r="AE121" s="716"/>
      <c r="AF121" s="716"/>
      <c r="AG121" s="716"/>
      <c r="AH121" s="716"/>
      <c r="AI121" s="716"/>
      <c r="AJ121" s="716"/>
      <c r="AK121" s="721"/>
      <c r="AL121" s="716"/>
      <c r="AM121" s="716"/>
      <c r="AN121" s="716"/>
      <c r="AO121" s="716"/>
      <c r="AP121" s="716"/>
      <c r="AQ121" s="716"/>
      <c r="AR121" s="716"/>
      <c r="AS121" s="716"/>
      <c r="AT121" s="738" t="s">
        <v>4561</v>
      </c>
      <c r="AU121" s="716"/>
      <c r="AV121" s="716"/>
      <c r="AW121" s="716"/>
      <c r="AX121" s="716"/>
      <c r="AY121" s="716"/>
      <c r="AZ121" s="716"/>
      <c r="BA121" s="716"/>
    </row>
    <row r="122" ht="15.75" customHeight="1">
      <c r="A122" s="748"/>
      <c r="B122" s="749" t="s">
        <v>6200</v>
      </c>
      <c r="C122" s="645" t="s">
        <v>3065</v>
      </c>
      <c r="D122" s="724"/>
      <c r="E122" s="716"/>
      <c r="F122" s="719"/>
      <c r="G122" s="733"/>
      <c r="H122" s="716"/>
      <c r="I122" s="716"/>
      <c r="J122" s="716"/>
      <c r="K122" s="716"/>
      <c r="L122" s="716"/>
      <c r="M122" s="716"/>
      <c r="N122" s="716"/>
      <c r="O122" s="724"/>
      <c r="P122" s="716"/>
      <c r="Q122" s="716"/>
      <c r="R122" s="716"/>
      <c r="S122" s="716"/>
      <c r="T122" s="725"/>
      <c r="U122" s="716"/>
      <c r="V122" s="716"/>
      <c r="W122" s="716"/>
      <c r="X122" s="716"/>
      <c r="Y122" s="716"/>
      <c r="Z122" s="715" t="s">
        <v>3065</v>
      </c>
      <c r="AA122" s="716"/>
      <c r="AB122" s="716"/>
      <c r="AC122" s="720"/>
      <c r="AD122" s="716"/>
      <c r="AE122" s="716"/>
      <c r="AF122" s="716"/>
      <c r="AG122" s="716"/>
      <c r="AH122" s="716"/>
      <c r="AI122" s="716"/>
      <c r="AJ122" s="716"/>
      <c r="AK122" s="721"/>
      <c r="AL122" s="716"/>
      <c r="AM122" s="716"/>
      <c r="AN122" s="716"/>
      <c r="AO122" s="716"/>
      <c r="AP122" s="716"/>
      <c r="AQ122" s="716"/>
      <c r="AR122" s="719" t="s">
        <v>5788</v>
      </c>
      <c r="AS122" s="716"/>
      <c r="AT122" s="716"/>
      <c r="AU122" s="716"/>
      <c r="AV122" s="716"/>
      <c r="AW122" s="716"/>
      <c r="AX122" s="716"/>
      <c r="AY122" s="716"/>
      <c r="AZ122" s="716"/>
      <c r="BA122" s="716"/>
    </row>
    <row r="123" ht="15.75" customHeight="1">
      <c r="A123" s="748"/>
      <c r="B123" s="749" t="s">
        <v>6201</v>
      </c>
      <c r="C123" s="632" t="s">
        <v>370</v>
      </c>
      <c r="D123" s="717" t="s">
        <v>370</v>
      </c>
      <c r="E123" s="716"/>
      <c r="F123" s="715" t="s">
        <v>4476</v>
      </c>
      <c r="G123" s="715" t="s">
        <v>4061</v>
      </c>
      <c r="H123" s="717" t="s">
        <v>1038</v>
      </c>
      <c r="I123" s="715" t="s">
        <v>1591</v>
      </c>
      <c r="J123" s="715" t="s">
        <v>1385</v>
      </c>
      <c r="K123" s="715" t="s">
        <v>5033</v>
      </c>
      <c r="L123" s="719" t="s">
        <v>1913</v>
      </c>
      <c r="M123" s="716"/>
      <c r="N123" s="716"/>
      <c r="O123" s="724"/>
      <c r="P123" s="716"/>
      <c r="Q123" s="716"/>
      <c r="R123" s="716"/>
      <c r="S123" s="716"/>
      <c r="T123" s="715" t="s">
        <v>1535</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38" t="s">
        <v>6202</v>
      </c>
      <c r="AS123" s="716"/>
      <c r="AT123" s="716"/>
      <c r="AU123" s="716"/>
      <c r="AV123" s="716"/>
      <c r="AW123" s="716"/>
      <c r="AX123" s="716"/>
      <c r="AY123" s="716"/>
      <c r="AZ123" s="716"/>
      <c r="BA123" s="716"/>
    </row>
    <row r="124" ht="15.75" customHeight="1">
      <c r="A124" s="745" t="s">
        <v>6002</v>
      </c>
      <c r="B124" s="747" t="s">
        <v>6203</v>
      </c>
      <c r="C124" s="645" t="s">
        <v>3344</v>
      </c>
      <c r="D124" s="724"/>
      <c r="E124" s="715" t="s">
        <v>3344</v>
      </c>
      <c r="F124" s="716"/>
      <c r="G124" s="715" t="s">
        <v>6204</v>
      </c>
      <c r="H124" s="716"/>
      <c r="I124" s="716"/>
      <c r="J124" s="716"/>
      <c r="K124" s="716"/>
      <c r="L124" s="716"/>
      <c r="M124" s="715" t="s">
        <v>5345</v>
      </c>
      <c r="N124" s="716"/>
      <c r="O124" s="718" t="str">
        <f>HYPERLINK("https://youtu.be/wzsts4r5VHY","56.24")</f>
        <v>56.24</v>
      </c>
      <c r="P124" s="715" t="s">
        <v>3408</v>
      </c>
      <c r="Q124" s="716"/>
      <c r="R124" s="717" t="s">
        <v>761</v>
      </c>
      <c r="S124" s="716"/>
      <c r="T124" s="716"/>
      <c r="U124" s="716"/>
      <c r="V124" s="716"/>
      <c r="W124" s="716"/>
      <c r="X124" s="716"/>
      <c r="Y124" s="716"/>
      <c r="Z124" s="716"/>
      <c r="AA124" s="716"/>
      <c r="AB124" s="716"/>
      <c r="AC124" s="720"/>
      <c r="AD124" s="716"/>
      <c r="AE124" s="716"/>
      <c r="AF124" s="716"/>
      <c r="AG124" s="716"/>
      <c r="AH124" s="716"/>
      <c r="AI124" s="716"/>
      <c r="AJ124" s="716"/>
      <c r="AK124" s="721"/>
      <c r="AL124" s="716"/>
      <c r="AM124" s="716"/>
      <c r="AN124" s="716"/>
      <c r="AO124" s="716"/>
      <c r="AP124" s="716"/>
      <c r="AQ124" s="716"/>
      <c r="AR124" s="716"/>
      <c r="AS124" s="716"/>
      <c r="AT124" s="738" t="s">
        <v>3990</v>
      </c>
      <c r="AU124" s="716"/>
      <c r="AV124" s="716"/>
      <c r="AW124" s="716"/>
      <c r="AX124" s="716"/>
      <c r="AY124" s="716"/>
      <c r="AZ124" s="716"/>
      <c r="BA124" s="716"/>
    </row>
    <row r="125" ht="15.75" customHeight="1">
      <c r="A125" s="748"/>
      <c r="B125" s="749" t="s">
        <v>6205</v>
      </c>
      <c r="C125" s="645" t="s">
        <v>3565</v>
      </c>
      <c r="D125" s="733"/>
      <c r="E125" s="716"/>
      <c r="F125" s="733"/>
      <c r="G125" s="733"/>
      <c r="H125" s="733"/>
      <c r="I125" s="716"/>
      <c r="J125" s="733"/>
      <c r="K125" s="716"/>
      <c r="L125" s="716"/>
      <c r="M125" s="715" t="s">
        <v>3565</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8"/>
      <c r="B126" s="749" t="s">
        <v>6206</v>
      </c>
      <c r="C126" s="645" t="s">
        <v>6207</v>
      </c>
      <c r="D126" s="715" t="s">
        <v>960</v>
      </c>
      <c r="E126" s="716"/>
      <c r="F126" s="715" t="s">
        <v>3943</v>
      </c>
      <c r="G126" s="715" t="s">
        <v>134</v>
      </c>
      <c r="H126" s="717" t="s">
        <v>1039</v>
      </c>
      <c r="I126" s="715" t="s">
        <v>960</v>
      </c>
      <c r="J126" s="715" t="s">
        <v>1030</v>
      </c>
      <c r="K126" s="716" t="s">
        <v>701</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5" t="s">
        <v>6012</v>
      </c>
      <c r="B127" s="747" t="s">
        <v>6208</v>
      </c>
      <c r="C127" s="645" t="s">
        <v>6209</v>
      </c>
      <c r="D127" s="724"/>
      <c r="E127" s="715" t="s">
        <v>6209</v>
      </c>
      <c r="F127" s="716"/>
      <c r="G127" s="733"/>
      <c r="H127" s="716"/>
      <c r="I127" s="716"/>
      <c r="J127" s="716"/>
      <c r="K127" s="716"/>
      <c r="L127" s="716"/>
      <c r="M127" s="719"/>
      <c r="N127" s="716"/>
      <c r="O127" s="716"/>
      <c r="P127" s="719" t="s">
        <v>3124</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8"/>
      <c r="B128" s="749" t="s">
        <v>6210</v>
      </c>
      <c r="C128" s="645" t="s">
        <v>6011</v>
      </c>
      <c r="D128" s="724"/>
      <c r="E128" s="715" t="s">
        <v>6011</v>
      </c>
      <c r="F128" s="716"/>
      <c r="G128" s="715" t="s">
        <v>612</v>
      </c>
      <c r="H128" s="719" t="s">
        <v>1040</v>
      </c>
      <c r="I128" s="716"/>
      <c r="J128" s="639" t="s">
        <v>1387</v>
      </c>
      <c r="K128" s="716"/>
      <c r="L128" s="719" t="s">
        <v>2162</v>
      </c>
      <c r="M128" s="639" t="s">
        <v>1459</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5" t="s">
        <v>6019</v>
      </c>
      <c r="B129" s="747" t="s">
        <v>6211</v>
      </c>
      <c r="C129" s="645" t="str">
        <f>HYPERLINK("https://youtu.be/KomZysL4CgE","1:10.59")</f>
        <v>1:10.59</v>
      </c>
      <c r="D129" s="724"/>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8"/>
      <c r="B130" s="749" t="s">
        <v>6212</v>
      </c>
      <c r="C130" s="645"/>
      <c r="D130" s="724"/>
      <c r="E130" s="716"/>
      <c r="F130" s="716"/>
      <c r="G130" s="716"/>
      <c r="H130" s="716"/>
      <c r="I130" s="716"/>
      <c r="J130" s="715" t="s">
        <v>1388</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2" t="s">
        <v>5967</v>
      </c>
      <c r="B131" s="754" t="s">
        <v>6211</v>
      </c>
      <c r="C131" s="645" t="s">
        <v>6213</v>
      </c>
      <c r="D131" s="715" t="s">
        <v>6213</v>
      </c>
      <c r="E131" s="715" t="s">
        <v>2758</v>
      </c>
      <c r="F131" s="715" t="s">
        <v>2029</v>
      </c>
      <c r="G131" s="716"/>
      <c r="H131" s="716"/>
      <c r="I131" s="733"/>
      <c r="J131" s="715" t="s">
        <v>2649</v>
      </c>
      <c r="K131" s="716"/>
      <c r="L131" s="716"/>
      <c r="M131" s="716"/>
      <c r="N131" s="716"/>
      <c r="O131" s="716" t="s">
        <v>1411</v>
      </c>
      <c r="P131" s="715" t="s">
        <v>672</v>
      </c>
      <c r="Q131" s="716"/>
      <c r="R131" s="716"/>
      <c r="S131" s="716"/>
      <c r="T131" s="716"/>
      <c r="U131" s="716"/>
      <c r="V131" s="716"/>
      <c r="W131" s="716"/>
      <c r="X131" s="716"/>
      <c r="Y131" s="715" t="s">
        <v>137</v>
      </c>
      <c r="Z131" s="716"/>
      <c r="AA131" s="716"/>
      <c r="AB131" s="716"/>
      <c r="AC131" s="720"/>
      <c r="AD131" s="719" t="s">
        <v>2581</v>
      </c>
      <c r="AE131" s="716"/>
      <c r="AF131" s="716"/>
      <c r="AG131" s="716"/>
      <c r="AH131" s="716"/>
      <c r="AI131" s="716"/>
      <c r="AJ131" s="716"/>
      <c r="AK131" s="721"/>
      <c r="AL131" s="716"/>
      <c r="AM131" s="716"/>
      <c r="AN131" s="716"/>
      <c r="AO131" s="716"/>
      <c r="AP131" s="716"/>
      <c r="AQ131" s="716"/>
      <c r="AR131" s="716"/>
      <c r="AS131" s="716"/>
      <c r="AT131" s="738" t="s">
        <v>672</v>
      </c>
      <c r="AU131" s="716"/>
      <c r="AV131" s="716"/>
      <c r="AW131" s="716"/>
      <c r="AX131" s="716"/>
      <c r="AY131" s="716"/>
      <c r="AZ131" s="716"/>
      <c r="BA131" s="716"/>
    </row>
    <row r="132" ht="15.75" customHeight="1">
      <c r="A132" s="748"/>
      <c r="B132" s="749" t="s">
        <v>6212</v>
      </c>
      <c r="C132" s="632" t="s">
        <v>1469</v>
      </c>
      <c r="D132" s="715" t="s">
        <v>1807</v>
      </c>
      <c r="E132" s="717" t="s">
        <v>1469</v>
      </c>
      <c r="F132" s="715" t="s">
        <v>1807</v>
      </c>
      <c r="G132" s="715" t="s">
        <v>148</v>
      </c>
      <c r="H132" s="716"/>
      <c r="I132" s="715" t="s">
        <v>3881</v>
      </c>
      <c r="J132" s="637" t="s">
        <v>5555</v>
      </c>
      <c r="K132" s="718" t="str">
        <f>HYPERLINK("https://youtu.be/NPrbRwZDn1I","27.54")</f>
        <v>27.54</v>
      </c>
      <c r="L132" s="719" t="s">
        <v>426</v>
      </c>
      <c r="M132" s="639" t="s">
        <v>702</v>
      </c>
      <c r="N132" s="716"/>
      <c r="O132" s="718" t="str">
        <f>HYPERLINK("https://youtu.be/gwRV1gD1ndo","27.79")</f>
        <v>27.79</v>
      </c>
      <c r="P132" s="715" t="s">
        <v>2144</v>
      </c>
      <c r="Q132" s="716" t="s">
        <v>407</v>
      </c>
      <c r="R132" s="715" t="s">
        <v>2265</v>
      </c>
      <c r="S132" s="716"/>
      <c r="T132" s="716"/>
      <c r="U132" s="716" t="s">
        <v>1850</v>
      </c>
      <c r="V132" s="738" t="s">
        <v>3879</v>
      </c>
      <c r="W132" s="716"/>
      <c r="X132" s="716"/>
      <c r="Y132" s="716"/>
      <c r="Z132" s="716"/>
      <c r="AA132" s="716"/>
      <c r="AB132" s="716"/>
      <c r="AC132" s="720"/>
      <c r="AD132" s="719" t="s">
        <v>1409</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2" t="s">
        <v>5973</v>
      </c>
      <c r="B133" s="754" t="s">
        <v>5951</v>
      </c>
      <c r="C133" s="632" t="s">
        <v>6214</v>
      </c>
      <c r="D133" s="733"/>
      <c r="E133" s="738"/>
      <c r="F133" s="716"/>
      <c r="G133" s="717" t="s">
        <v>6214</v>
      </c>
      <c r="H133" s="733"/>
      <c r="I133" s="716"/>
      <c r="J133" s="715" t="s">
        <v>2552</v>
      </c>
      <c r="K133" s="738"/>
      <c r="L133" s="716"/>
      <c r="M133" s="750"/>
      <c r="N133" s="716"/>
      <c r="O133" s="738"/>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3"/>
      <c r="AK133" s="721"/>
      <c r="AL133" s="716"/>
      <c r="AM133" s="716"/>
      <c r="AN133" s="716"/>
      <c r="AO133" s="716"/>
      <c r="AP133" s="738"/>
      <c r="AQ133" s="716"/>
      <c r="AR133" s="716"/>
      <c r="AS133" s="716"/>
      <c r="AT133" s="716"/>
      <c r="AU133" s="716"/>
      <c r="AV133" s="716"/>
      <c r="AW133" s="716"/>
      <c r="AX133" s="716"/>
      <c r="AY133" s="716"/>
      <c r="AZ133" s="716"/>
      <c r="BA133" s="716"/>
    </row>
    <row r="134" ht="15.75" customHeight="1">
      <c r="A134" s="752" t="s">
        <v>6215</v>
      </c>
      <c r="B134" s="753" t="s">
        <v>6216</v>
      </c>
      <c r="C134" s="645" t="s">
        <v>1808</v>
      </c>
      <c r="D134" s="715" t="s">
        <v>6217</v>
      </c>
      <c r="E134" s="738"/>
      <c r="F134" s="716"/>
      <c r="G134" s="728"/>
      <c r="H134" s="717" t="s">
        <v>1043</v>
      </c>
      <c r="I134" s="716"/>
      <c r="J134" s="716"/>
      <c r="K134" s="738" t="s">
        <v>6218</v>
      </c>
      <c r="L134" s="716"/>
      <c r="M134" s="639" t="s">
        <v>3359</v>
      </c>
      <c r="N134" s="716" t="s">
        <v>6219</v>
      </c>
      <c r="O134" s="738" t="s">
        <v>6220</v>
      </c>
      <c r="P134" s="716"/>
      <c r="Q134" s="716"/>
      <c r="R134" s="716"/>
      <c r="S134" s="716"/>
      <c r="T134" s="716"/>
      <c r="U134" s="716" t="s">
        <v>4570</v>
      </c>
      <c r="V134" s="716"/>
      <c r="W134" s="716"/>
      <c r="X134" s="716"/>
      <c r="Y134" s="716"/>
      <c r="Z134" s="716"/>
      <c r="AA134" s="716"/>
      <c r="AB134" s="716"/>
      <c r="AC134" s="720"/>
      <c r="AD134" s="716"/>
      <c r="AE134" s="716"/>
      <c r="AF134" s="716"/>
      <c r="AG134" s="716"/>
      <c r="AH134" s="716"/>
      <c r="AI134" s="716"/>
      <c r="AJ134" s="715" t="s">
        <v>6221</v>
      </c>
      <c r="AK134" s="721"/>
      <c r="AL134" s="716"/>
      <c r="AM134" s="716"/>
      <c r="AN134" s="716"/>
      <c r="AO134" s="716"/>
      <c r="AP134" s="738" t="s">
        <v>6222</v>
      </c>
      <c r="AQ134" s="716"/>
      <c r="AR134" s="716"/>
      <c r="AS134" s="716"/>
      <c r="AT134" s="738" t="s">
        <v>6223</v>
      </c>
      <c r="AU134" s="716"/>
      <c r="AV134" s="716"/>
      <c r="AW134" s="716"/>
      <c r="AX134" s="716"/>
      <c r="AY134" s="716"/>
      <c r="AZ134" s="716"/>
      <c r="BA134" s="716"/>
    </row>
    <row r="135" ht="15.75" customHeight="1">
      <c r="A135" s="748"/>
      <c r="B135" s="749" t="s">
        <v>6224</v>
      </c>
      <c r="C135" s="645" t="s">
        <v>6225</v>
      </c>
      <c r="D135" s="724"/>
      <c r="E135" s="715" t="s">
        <v>4852</v>
      </c>
      <c r="F135" s="725"/>
      <c r="G135" s="715" t="s">
        <v>6225</v>
      </c>
      <c r="H135" s="716"/>
      <c r="I135" s="716"/>
      <c r="J135" s="725"/>
      <c r="K135" s="725"/>
      <c r="L135" s="716"/>
      <c r="M135" s="716"/>
      <c r="N135" s="716"/>
      <c r="O135" s="716"/>
      <c r="P135" s="719" t="s">
        <v>3521</v>
      </c>
      <c r="Q135" s="716"/>
      <c r="R135" s="725"/>
      <c r="S135" s="716"/>
      <c r="T135" s="716"/>
      <c r="U135" s="716"/>
      <c r="V135" s="716"/>
      <c r="W135" s="716"/>
      <c r="X135" s="716"/>
      <c r="Y135" s="716"/>
      <c r="Z135" s="716"/>
      <c r="AA135" s="716"/>
      <c r="AB135" s="716"/>
      <c r="AC135" s="720"/>
      <c r="AD135" s="716"/>
      <c r="AE135" s="716"/>
      <c r="AF135" s="716"/>
      <c r="AG135" s="716"/>
      <c r="AH135" s="716"/>
      <c r="AI135" s="724"/>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8"/>
      <c r="B136" s="749" t="s">
        <v>6226</v>
      </c>
      <c r="C136" s="645" t="s">
        <v>6227</v>
      </c>
      <c r="D136" s="717" t="s">
        <v>376</v>
      </c>
      <c r="E136" s="716"/>
      <c r="F136" s="725"/>
      <c r="G136" s="728"/>
      <c r="H136" s="716"/>
      <c r="I136" s="715" t="s">
        <v>150</v>
      </c>
      <c r="J136" s="716"/>
      <c r="K136" s="715" t="s">
        <v>783</v>
      </c>
      <c r="L136" s="716"/>
      <c r="M136" s="739" t="s">
        <v>6228</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8"/>
      <c r="B137" s="749" t="s">
        <v>6229</v>
      </c>
      <c r="C137" s="645" t="s">
        <v>2830</v>
      </c>
      <c r="D137" s="724"/>
      <c r="E137" s="716"/>
      <c r="F137" s="715" t="s">
        <v>6230</v>
      </c>
      <c r="G137" s="715" t="s">
        <v>1126</v>
      </c>
      <c r="H137" s="716"/>
      <c r="I137" s="716"/>
      <c r="J137" s="715" t="s">
        <v>1389</v>
      </c>
      <c r="K137" s="725"/>
      <c r="L137" s="716"/>
      <c r="M137" s="716"/>
      <c r="N137" s="716"/>
      <c r="O137" s="716"/>
      <c r="P137" s="716"/>
      <c r="Q137" s="716"/>
      <c r="R137" s="715" t="s">
        <v>2830</v>
      </c>
      <c r="S137" s="716"/>
      <c r="T137" s="716"/>
      <c r="U137" s="716"/>
      <c r="V137" s="716"/>
      <c r="W137" s="716"/>
      <c r="X137" s="716"/>
      <c r="Y137" s="716"/>
      <c r="Z137" s="716"/>
      <c r="AA137" s="716"/>
      <c r="AB137" s="716"/>
      <c r="AC137" s="720"/>
      <c r="AD137" s="716"/>
      <c r="AE137" s="716"/>
      <c r="AF137" s="716"/>
      <c r="AG137" s="716"/>
      <c r="AH137" s="716"/>
      <c r="AI137" s="724"/>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2" t="s">
        <v>6231</v>
      </c>
      <c r="B138" s="753" t="s">
        <v>6216</v>
      </c>
      <c r="C138" s="645" t="s">
        <v>1611</v>
      </c>
      <c r="D138" s="725" t="s">
        <v>2598</v>
      </c>
      <c r="E138" s="725"/>
      <c r="F138" s="716"/>
      <c r="G138" s="716"/>
      <c r="H138" s="716"/>
      <c r="I138" s="716"/>
      <c r="J138" s="716"/>
      <c r="K138" s="715" t="s">
        <v>960</v>
      </c>
      <c r="L138" s="716"/>
      <c r="M138" s="716"/>
      <c r="N138" s="725"/>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16"/>
      <c r="AU138" s="716"/>
      <c r="AV138" s="716"/>
      <c r="AW138" s="716"/>
      <c r="AX138" s="716"/>
      <c r="AY138" s="716"/>
      <c r="AZ138" s="716"/>
      <c r="BA138" s="716"/>
    </row>
    <row r="139" ht="15.75" customHeight="1">
      <c r="A139" s="748"/>
      <c r="B139" s="749" t="s">
        <v>6224</v>
      </c>
      <c r="C139" s="645"/>
      <c r="D139" s="725"/>
      <c r="E139" s="725"/>
      <c r="F139" s="716"/>
      <c r="G139" s="716"/>
      <c r="H139" s="716"/>
      <c r="I139" s="716"/>
      <c r="J139" s="716"/>
      <c r="K139" s="716"/>
      <c r="L139" s="716"/>
      <c r="M139" s="716"/>
      <c r="N139" s="725"/>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8"/>
      <c r="B140" s="749" t="s">
        <v>6226</v>
      </c>
      <c r="C140" s="645" t="s">
        <v>1070</v>
      </c>
      <c r="D140" s="725"/>
      <c r="E140" s="725"/>
      <c r="F140" s="716"/>
      <c r="G140" s="716"/>
      <c r="H140" s="716"/>
      <c r="I140" s="716"/>
      <c r="J140" s="716"/>
      <c r="K140" s="733"/>
      <c r="L140" s="716"/>
      <c r="M140" s="716"/>
      <c r="N140" s="725"/>
      <c r="O140" s="716"/>
      <c r="P140" s="716"/>
      <c r="Q140" s="716"/>
      <c r="R140" s="716"/>
      <c r="S140" s="715" t="s">
        <v>1070</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8"/>
      <c r="B141" s="749" t="s">
        <v>6229</v>
      </c>
      <c r="C141" s="645" t="s">
        <v>4314</v>
      </c>
      <c r="D141" s="725"/>
      <c r="E141" s="725"/>
      <c r="F141" s="715" t="s">
        <v>1578</v>
      </c>
      <c r="G141" s="716"/>
      <c r="H141" s="716"/>
      <c r="I141" s="716"/>
      <c r="J141" s="715" t="s">
        <v>6232</v>
      </c>
      <c r="K141" s="715" t="s">
        <v>284</v>
      </c>
      <c r="L141" s="716"/>
      <c r="M141" s="716"/>
      <c r="N141" s="725"/>
      <c r="O141" s="716"/>
      <c r="P141" s="716"/>
      <c r="Q141" s="716"/>
      <c r="R141" s="715" t="s">
        <v>4314</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2" t="s">
        <v>6233</v>
      </c>
      <c r="B142" s="753" t="s">
        <v>6234</v>
      </c>
      <c r="C142" s="645" t="s">
        <v>6235</v>
      </c>
      <c r="D142" s="725"/>
      <c r="E142" s="715" t="s">
        <v>6235</v>
      </c>
      <c r="F142" s="716"/>
      <c r="G142" s="716"/>
      <c r="H142" s="716"/>
      <c r="I142" s="716"/>
      <c r="J142" s="716"/>
      <c r="K142" s="716"/>
      <c r="L142" s="716"/>
      <c r="M142" s="716"/>
      <c r="N142" s="725"/>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38" t="s">
        <v>6236</v>
      </c>
      <c r="AU142" s="716"/>
      <c r="AV142" s="716"/>
      <c r="AW142" s="716"/>
      <c r="AX142" s="716"/>
      <c r="AY142" s="716"/>
      <c r="AZ142" s="716"/>
      <c r="BA142" s="716"/>
    </row>
    <row r="143" ht="15.75" customHeight="1">
      <c r="A143" s="748"/>
      <c r="B143" s="749" t="s">
        <v>6237</v>
      </c>
      <c r="C143" s="645"/>
      <c r="D143" s="725"/>
      <c r="E143" s="725"/>
      <c r="F143" s="716"/>
      <c r="G143" s="716"/>
      <c r="H143" s="716"/>
      <c r="I143" s="716"/>
      <c r="J143" s="716"/>
      <c r="K143" s="716"/>
      <c r="L143" s="716"/>
      <c r="M143" s="716"/>
      <c r="N143" s="725"/>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2" t="s">
        <v>6238</v>
      </c>
      <c r="B144" s="753" t="s">
        <v>6239</v>
      </c>
      <c r="C144" s="632" t="s">
        <v>6240</v>
      </c>
      <c r="D144" s="725"/>
      <c r="E144" s="725"/>
      <c r="F144" s="715" t="s">
        <v>1415</v>
      </c>
      <c r="G144" s="716"/>
      <c r="H144" s="716"/>
      <c r="I144" s="715" t="s">
        <v>6241</v>
      </c>
      <c r="J144" s="715" t="s">
        <v>6242</v>
      </c>
      <c r="K144" s="715" t="s">
        <v>6243</v>
      </c>
      <c r="L144" s="716"/>
      <c r="M144" s="716"/>
      <c r="N144" s="725"/>
      <c r="O144" s="716"/>
      <c r="P144" s="716"/>
      <c r="Q144" s="716"/>
      <c r="R144" s="715" t="s">
        <v>6244</v>
      </c>
      <c r="S144" s="716"/>
      <c r="T144" s="716"/>
      <c r="U144" s="716"/>
      <c r="V144" s="716"/>
      <c r="W144" s="716"/>
      <c r="X144" s="716"/>
      <c r="Y144" s="716"/>
      <c r="Z144" s="716"/>
      <c r="AA144" s="716"/>
      <c r="AB144" s="716"/>
      <c r="AC144" s="715" t="s">
        <v>6240</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8"/>
      <c r="B145" s="749" t="s">
        <v>6245</v>
      </c>
      <c r="C145" s="632" t="s">
        <v>6246</v>
      </c>
      <c r="D145" s="725"/>
      <c r="E145" s="725"/>
      <c r="F145" s="716"/>
      <c r="G145" s="716"/>
      <c r="H145" s="716"/>
      <c r="I145" s="715" t="s">
        <v>6247</v>
      </c>
      <c r="J145" s="716"/>
      <c r="K145" s="716"/>
      <c r="L145" s="716"/>
      <c r="M145" s="716"/>
      <c r="N145" s="725"/>
      <c r="O145" s="716"/>
      <c r="P145" s="716"/>
      <c r="Q145" s="716"/>
      <c r="R145" s="716"/>
      <c r="S145" s="716"/>
      <c r="T145" s="716"/>
      <c r="U145" s="716"/>
      <c r="V145" s="716"/>
      <c r="W145" s="716"/>
      <c r="X145" s="716"/>
      <c r="Y145" s="716"/>
      <c r="Z145" s="716"/>
      <c r="AA145" s="716"/>
      <c r="AB145" s="716"/>
      <c r="AC145" s="715" t="s">
        <v>6246</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8"/>
      <c r="B146" s="749" t="s">
        <v>6248</v>
      </c>
      <c r="C146" s="632" t="s">
        <v>6241</v>
      </c>
      <c r="D146" s="725"/>
      <c r="E146" s="725"/>
      <c r="F146" s="716"/>
      <c r="G146" s="716"/>
      <c r="H146" s="716"/>
      <c r="I146" s="636" t="s">
        <v>6240</v>
      </c>
      <c r="J146" s="716"/>
      <c r="K146" s="715" t="s">
        <v>6249</v>
      </c>
      <c r="L146" s="716"/>
      <c r="M146" s="716"/>
      <c r="N146" s="725"/>
      <c r="O146" s="716"/>
      <c r="P146" s="716"/>
      <c r="Q146" s="716"/>
      <c r="R146" s="716"/>
      <c r="S146" s="716"/>
      <c r="T146" s="716"/>
      <c r="U146" s="716"/>
      <c r="V146" s="716"/>
      <c r="W146" s="715" t="s">
        <v>1083</v>
      </c>
      <c r="X146" s="716"/>
      <c r="Y146" s="716"/>
      <c r="Z146" s="716"/>
      <c r="AA146" s="716"/>
      <c r="AB146" s="716"/>
      <c r="AC146" s="719" t="s">
        <v>6250</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8"/>
      <c r="B147" s="749" t="s">
        <v>6251</v>
      </c>
      <c r="C147" s="632" t="s">
        <v>2055</v>
      </c>
      <c r="D147" s="725"/>
      <c r="E147" s="725"/>
      <c r="F147" s="715" t="s">
        <v>6252</v>
      </c>
      <c r="G147" s="733"/>
      <c r="H147" s="716"/>
      <c r="I147" s="715" t="s">
        <v>6253</v>
      </c>
      <c r="J147" s="716"/>
      <c r="K147" s="716"/>
      <c r="L147" s="733"/>
      <c r="M147" s="716"/>
      <c r="N147" s="725"/>
      <c r="O147" s="716"/>
      <c r="P147" s="716"/>
      <c r="Q147" s="716"/>
      <c r="R147" s="716"/>
      <c r="S147" s="715" t="s">
        <v>5800</v>
      </c>
      <c r="T147" s="716"/>
      <c r="U147" s="716"/>
      <c r="V147" s="716"/>
      <c r="W147" s="716"/>
      <c r="X147" s="716"/>
      <c r="Y147" s="716"/>
      <c r="Z147" s="716"/>
      <c r="AA147" s="733"/>
      <c r="AB147" s="716"/>
      <c r="AC147" s="733"/>
      <c r="AD147" s="716"/>
      <c r="AE147" s="733"/>
      <c r="AF147" s="733"/>
      <c r="AG147" s="716"/>
      <c r="AH147" s="733"/>
      <c r="AI147" s="716"/>
      <c r="AJ147" s="716"/>
      <c r="AK147" s="756"/>
      <c r="AL147" s="716"/>
      <c r="AM147" s="733"/>
      <c r="AN147" s="733"/>
      <c r="AO147" s="716"/>
      <c r="AP147" s="716"/>
      <c r="AQ147" s="716"/>
      <c r="AR147" s="716"/>
      <c r="AS147" s="733"/>
      <c r="AT147" s="715"/>
      <c r="AU147" s="715"/>
      <c r="AV147" s="715"/>
      <c r="AW147" s="715"/>
      <c r="AX147" s="715"/>
      <c r="AY147" s="715"/>
      <c r="AZ147" s="715"/>
      <c r="BA147" s="715"/>
    </row>
    <row r="148" ht="15.75" customHeight="1">
      <c r="A148" s="752" t="s">
        <v>5999</v>
      </c>
      <c r="B148" s="753"/>
      <c r="C148" s="645" t="s">
        <v>1541</v>
      </c>
      <c r="D148" s="715" t="s">
        <v>6254</v>
      </c>
      <c r="E148" s="715" t="s">
        <v>6255</v>
      </c>
      <c r="F148" s="716"/>
      <c r="G148" s="716"/>
      <c r="H148" s="716"/>
      <c r="I148" s="716"/>
      <c r="J148" s="716"/>
      <c r="K148" s="716"/>
      <c r="L148" s="716"/>
      <c r="M148" s="716"/>
      <c r="N148" s="725"/>
      <c r="O148" s="716"/>
      <c r="P148" s="719" t="s">
        <v>3522</v>
      </c>
      <c r="Q148" s="716"/>
      <c r="R148" s="716"/>
      <c r="S148" s="716"/>
      <c r="T148" s="715" t="s">
        <v>1541</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16"/>
      <c r="AU148" s="716"/>
      <c r="AV148" s="716"/>
      <c r="AW148" s="716"/>
      <c r="AX148" s="716"/>
      <c r="AY148" s="716"/>
      <c r="AZ148" s="716"/>
      <c r="BA148" s="716"/>
    </row>
    <row r="149" ht="15.75" customHeight="1">
      <c r="A149" s="745" t="s">
        <v>6062</v>
      </c>
      <c r="B149" s="757" t="s">
        <v>6256</v>
      </c>
      <c r="C149" s="645" t="s">
        <v>2831</v>
      </c>
      <c r="D149" s="724"/>
      <c r="E149" s="715" t="s">
        <v>2831</v>
      </c>
      <c r="F149" s="716"/>
      <c r="G149" s="715" t="s">
        <v>2831</v>
      </c>
      <c r="H149" s="716"/>
      <c r="I149" s="715" t="s">
        <v>2831</v>
      </c>
      <c r="J149" s="715" t="s">
        <v>4595</v>
      </c>
      <c r="K149" s="716"/>
      <c r="L149" s="719" t="s">
        <v>2677</v>
      </c>
      <c r="M149" s="716"/>
      <c r="N149" s="716"/>
      <c r="O149" s="716"/>
      <c r="P149" s="738" t="s">
        <v>6257</v>
      </c>
      <c r="Q149" s="716"/>
      <c r="R149" s="715" t="s">
        <v>2831</v>
      </c>
      <c r="S149" s="716"/>
      <c r="T149" s="716"/>
      <c r="U149" s="716"/>
      <c r="V149" s="716"/>
      <c r="W149" s="716"/>
      <c r="X149" s="716"/>
      <c r="Y149" s="715" t="s">
        <v>2831</v>
      </c>
      <c r="Z149" s="716"/>
      <c r="AA149" s="716"/>
      <c r="AB149" s="716"/>
      <c r="AC149" s="720"/>
      <c r="AD149" s="716"/>
      <c r="AE149" s="716"/>
      <c r="AF149" s="716"/>
      <c r="AG149" s="716"/>
      <c r="AH149" s="715" t="s">
        <v>5239</v>
      </c>
      <c r="AI149" s="716"/>
      <c r="AJ149" s="716"/>
      <c r="AK149" s="721"/>
      <c r="AL149" s="716"/>
      <c r="AM149" s="716"/>
      <c r="AN149" s="716"/>
      <c r="AO149" s="716"/>
      <c r="AP149" s="716"/>
      <c r="AQ149" s="716"/>
      <c r="AR149" s="716"/>
      <c r="AS149" s="716"/>
      <c r="AT149" s="738" t="s">
        <v>2831</v>
      </c>
      <c r="AU149" s="716"/>
      <c r="AV149" s="716"/>
      <c r="AW149" s="716"/>
      <c r="AX149" s="716"/>
      <c r="AY149" s="716"/>
      <c r="AZ149" s="716"/>
      <c r="BA149" s="716"/>
    </row>
    <row r="150" ht="15.75" customHeight="1">
      <c r="A150" s="748"/>
      <c r="B150" s="749" t="s">
        <v>6258</v>
      </c>
      <c r="C150" s="645" t="s">
        <v>1967</v>
      </c>
      <c r="D150" s="715" t="s">
        <v>6259</v>
      </c>
      <c r="E150" s="715" t="s">
        <v>511</v>
      </c>
      <c r="F150" s="716"/>
      <c r="G150" s="715" t="s">
        <v>1820</v>
      </c>
      <c r="H150" s="716"/>
      <c r="I150" s="715" t="s">
        <v>6260</v>
      </c>
      <c r="J150" s="716"/>
      <c r="K150" s="716"/>
      <c r="L150" s="719" t="s">
        <v>985</v>
      </c>
      <c r="M150" s="639" t="s">
        <v>714</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5" t="s">
        <v>6066</v>
      </c>
      <c r="B151" s="757" t="s">
        <v>6261</v>
      </c>
      <c r="C151" s="632" t="s">
        <v>847</v>
      </c>
      <c r="D151" s="724"/>
      <c r="E151" s="739" t="s">
        <v>152</v>
      </c>
      <c r="F151" s="716"/>
      <c r="G151" s="716"/>
      <c r="H151" s="719" t="s">
        <v>1044</v>
      </c>
      <c r="I151" s="716"/>
      <c r="J151" s="715" t="s">
        <v>555</v>
      </c>
      <c r="K151" s="733"/>
      <c r="L151" s="716"/>
      <c r="M151" s="717" t="s">
        <v>847</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16"/>
      <c r="AU151" s="716"/>
      <c r="AV151" s="716"/>
      <c r="AW151" s="716"/>
      <c r="AX151" s="716"/>
      <c r="AY151" s="716"/>
      <c r="AZ151" s="716"/>
      <c r="BA151" s="716"/>
    </row>
    <row r="152" ht="15.75" customHeight="1">
      <c r="A152" s="752" t="s">
        <v>5973</v>
      </c>
      <c r="B152" s="753" t="s">
        <v>5951</v>
      </c>
      <c r="C152" s="632" t="s">
        <v>6262</v>
      </c>
      <c r="D152" s="724"/>
      <c r="E152" s="739" t="s">
        <v>6262</v>
      </c>
      <c r="F152" s="716"/>
      <c r="G152" s="716"/>
      <c r="H152" s="733"/>
      <c r="I152" s="716"/>
      <c r="J152" s="715" t="s">
        <v>879</v>
      </c>
      <c r="K152" s="733"/>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5" t="s">
        <v>57</v>
      </c>
      <c r="B153" s="747" t="s">
        <v>6263</v>
      </c>
      <c r="C153" s="645" t="s">
        <v>1482</v>
      </c>
      <c r="D153" s="724"/>
      <c r="E153" s="716"/>
      <c r="F153" s="716"/>
      <c r="G153" s="716"/>
      <c r="H153" s="717" t="s">
        <v>1047</v>
      </c>
      <c r="I153" s="716"/>
      <c r="J153" s="715" t="s">
        <v>1392</v>
      </c>
      <c r="K153" s="715" t="s">
        <v>1482</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8"/>
      <c r="B154" s="749" t="s">
        <v>6264</v>
      </c>
      <c r="C154" s="758"/>
      <c r="D154" s="724"/>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6265</v>
      </c>
      <c r="B156" s="764" t="s">
        <v>6266</v>
      </c>
      <c r="C156" s="645" t="s">
        <v>6267</v>
      </c>
      <c r="D156" s="636" t="s">
        <v>6268</v>
      </c>
      <c r="E156" s="633" t="s">
        <v>6268</v>
      </c>
      <c r="F156" s="636" t="s">
        <v>6269</v>
      </c>
      <c r="G156" s="689"/>
      <c r="H156" s="638" t="s">
        <v>6269</v>
      </c>
      <c r="I156" s="659" t="s">
        <v>6268</v>
      </c>
      <c r="J156" s="636" t="s">
        <v>6270</v>
      </c>
      <c r="K156" s="689"/>
      <c r="L156" s="638" t="s">
        <v>6268</v>
      </c>
      <c r="M156" s="636" t="s">
        <v>6269</v>
      </c>
      <c r="N156" s="689"/>
      <c r="O156" s="691"/>
      <c r="P156" s="636" t="s">
        <v>6271</v>
      </c>
      <c r="Q156" s="689"/>
      <c r="R156" s="636" t="s">
        <v>6272</v>
      </c>
      <c r="S156" s="689"/>
      <c r="T156" s="689"/>
      <c r="U156" s="689"/>
      <c r="V156" s="689"/>
      <c r="W156" s="689"/>
      <c r="X156" s="636" t="s">
        <v>6241</v>
      </c>
      <c r="Y156" s="689"/>
      <c r="Z156" s="636" t="s">
        <v>6267</v>
      </c>
      <c r="AA156" s="689"/>
      <c r="AB156" s="689"/>
      <c r="AC156" s="692"/>
      <c r="AD156" s="689"/>
      <c r="AE156" s="689"/>
      <c r="AF156" s="659" t="s">
        <v>6270</v>
      </c>
      <c r="AG156" s="659" t="s">
        <v>6271</v>
      </c>
      <c r="AH156" s="689"/>
      <c r="AI156" s="689"/>
      <c r="AJ156" s="689"/>
      <c r="AK156" s="693"/>
      <c r="AL156" s="696"/>
      <c r="AM156" s="689"/>
      <c r="AN156" s="689"/>
      <c r="AO156" s="689"/>
      <c r="AP156" s="689"/>
      <c r="AQ156" s="689"/>
      <c r="AR156" s="689"/>
      <c r="AS156" s="689"/>
      <c r="AT156" s="691" t="s">
        <v>151</v>
      </c>
      <c r="AU156" s="689"/>
      <c r="AV156" s="689"/>
      <c r="AW156" s="689"/>
      <c r="AX156" s="689"/>
      <c r="AY156" s="689"/>
      <c r="AZ156" s="689"/>
      <c r="BA156" s="689"/>
    </row>
    <row r="157" ht="15.75" customHeight="1">
      <c r="A157" s="765"/>
      <c r="B157" s="766" t="s">
        <v>6273</v>
      </c>
      <c r="C157" s="645" t="s">
        <v>6274</v>
      </c>
      <c r="D157" s="636" t="s">
        <v>6274</v>
      </c>
      <c r="E157" s="689"/>
      <c r="F157" s="689"/>
      <c r="G157" s="689"/>
      <c r="H157" s="689"/>
      <c r="I157" s="659" t="s">
        <v>6268</v>
      </c>
      <c r="J157" s="638"/>
      <c r="K157" s="689"/>
      <c r="L157" s="636" t="s">
        <v>2924</v>
      </c>
      <c r="M157" s="689"/>
      <c r="N157" s="638" t="s">
        <v>6274</v>
      </c>
      <c r="O157" s="691"/>
      <c r="P157" s="689"/>
      <c r="Q157" s="689"/>
      <c r="R157" s="689"/>
      <c r="S157" s="689"/>
      <c r="T157" s="636" t="s">
        <v>6268</v>
      </c>
      <c r="U157" s="689"/>
      <c r="V157" s="689"/>
      <c r="W157" s="689"/>
      <c r="X157" s="689"/>
      <c r="Y157" s="689"/>
      <c r="Z157" s="689"/>
      <c r="AA157" s="689"/>
      <c r="AB157" s="689"/>
      <c r="AC157" s="692"/>
      <c r="AD157" s="689"/>
      <c r="AE157" s="689"/>
      <c r="AF157" s="689"/>
      <c r="AG157" s="689"/>
      <c r="AH157" s="689"/>
      <c r="AI157" s="689"/>
      <c r="AJ157" s="689"/>
      <c r="AK157" s="693"/>
      <c r="AL157" s="689"/>
      <c r="AM157" s="689"/>
      <c r="AN157" s="689"/>
      <c r="AO157" s="689"/>
      <c r="AP157" s="689"/>
      <c r="AQ157" s="689"/>
      <c r="AR157" s="689"/>
      <c r="AS157" s="689"/>
      <c r="AT157" s="689"/>
      <c r="AU157" s="689"/>
      <c r="AV157" s="689"/>
      <c r="AW157" s="689"/>
      <c r="AX157" s="689"/>
      <c r="AY157" s="689"/>
      <c r="AZ157" s="689"/>
      <c r="BA157" s="689"/>
    </row>
    <row r="158" ht="15.75" customHeight="1">
      <c r="A158" s="763" t="s">
        <v>6275</v>
      </c>
      <c r="B158" s="764" t="s">
        <v>5951</v>
      </c>
      <c r="C158" s="645" t="s">
        <v>1874</v>
      </c>
      <c r="D158" s="636" t="s">
        <v>6276</v>
      </c>
      <c r="E158" s="689"/>
      <c r="F158" s="689"/>
      <c r="G158" s="689"/>
      <c r="H158" s="638" t="s">
        <v>4552</v>
      </c>
      <c r="I158" s="659" t="s">
        <v>6277</v>
      </c>
      <c r="J158" s="636" t="s">
        <v>6277</v>
      </c>
      <c r="K158" s="689"/>
      <c r="L158" s="689"/>
      <c r="M158" s="689"/>
      <c r="N158" s="638" t="s">
        <v>2643</v>
      </c>
      <c r="O158" s="691"/>
      <c r="P158" s="689"/>
      <c r="Q158" s="689"/>
      <c r="R158" s="636" t="s">
        <v>3671</v>
      </c>
      <c r="S158" s="689"/>
      <c r="T158" s="689"/>
      <c r="U158" s="689"/>
      <c r="V158" s="689"/>
      <c r="W158" s="689"/>
      <c r="X158" s="636" t="s">
        <v>1874</v>
      </c>
      <c r="Y158" s="689"/>
      <c r="Z158" s="689"/>
      <c r="AA158" s="689"/>
      <c r="AB158" s="689"/>
      <c r="AC158" s="692"/>
      <c r="AD158" s="689"/>
      <c r="AE158" s="689"/>
      <c r="AF158" s="689"/>
      <c r="AG158" s="689"/>
      <c r="AH158" s="689"/>
      <c r="AI158" s="689"/>
      <c r="AJ158" s="689"/>
      <c r="AK158" s="693"/>
      <c r="AL158" s="689"/>
      <c r="AM158" s="689"/>
      <c r="AN158" s="689"/>
      <c r="AO158" s="689"/>
      <c r="AP158" s="689"/>
      <c r="AQ158" s="689"/>
      <c r="AR158" s="689"/>
      <c r="AS158" s="689"/>
      <c r="AT158" s="691" t="s">
        <v>2569</v>
      </c>
      <c r="AU158" s="689"/>
      <c r="AV158" s="689"/>
      <c r="AW158" s="689"/>
      <c r="AX158" s="689"/>
      <c r="AY158" s="689"/>
      <c r="AZ158" s="689"/>
      <c r="BA158" s="689"/>
    </row>
    <row r="159" ht="15.75" customHeight="1">
      <c r="A159" s="767" t="s">
        <v>6278</v>
      </c>
      <c r="B159" s="768" t="s">
        <v>5951</v>
      </c>
      <c r="C159" s="645" t="s">
        <v>6279</v>
      </c>
      <c r="D159" s="636" t="s">
        <v>6280</v>
      </c>
      <c r="E159" s="636" t="s">
        <v>6279</v>
      </c>
      <c r="F159" s="689"/>
      <c r="G159" s="689"/>
      <c r="H159" s="656"/>
      <c r="I159" s="659" t="s">
        <v>6281</v>
      </c>
      <c r="J159" s="656"/>
      <c r="K159" s="689"/>
      <c r="L159" s="689"/>
      <c r="M159" s="689"/>
      <c r="N159" s="656"/>
      <c r="O159" s="691"/>
      <c r="P159" s="689"/>
      <c r="Q159" s="689"/>
      <c r="R159" s="656"/>
      <c r="S159" s="689"/>
      <c r="T159" s="689"/>
      <c r="U159" s="689"/>
      <c r="V159" s="689"/>
      <c r="W159" s="689"/>
      <c r="X159" s="659"/>
      <c r="Y159" s="689"/>
      <c r="Z159" s="689"/>
      <c r="AA159" s="689"/>
      <c r="AB159" s="689"/>
      <c r="AC159" s="692"/>
      <c r="AD159" s="689"/>
      <c r="AE159" s="689"/>
      <c r="AF159" s="689"/>
      <c r="AG159" s="689"/>
      <c r="AH159" s="689"/>
      <c r="AI159" s="689"/>
      <c r="AJ159" s="689"/>
      <c r="AK159" s="693"/>
      <c r="AL159" s="689"/>
      <c r="AM159" s="689"/>
      <c r="AN159" s="689"/>
      <c r="AO159" s="689"/>
      <c r="AP159" s="689"/>
      <c r="AQ159" s="689"/>
      <c r="AR159" s="689"/>
      <c r="AS159" s="689"/>
      <c r="AT159" s="689"/>
      <c r="AU159" s="689"/>
      <c r="AV159" s="689"/>
      <c r="AW159" s="689"/>
      <c r="AX159" s="689"/>
      <c r="AY159" s="689"/>
      <c r="AZ159" s="689"/>
      <c r="BA159" s="689"/>
    </row>
    <row r="160" ht="15.75" customHeight="1">
      <c r="A160" s="763" t="s">
        <v>5953</v>
      </c>
      <c r="B160" s="769" t="s">
        <v>6282</v>
      </c>
      <c r="C160" s="645" t="s">
        <v>4698</v>
      </c>
      <c r="D160" s="696"/>
      <c r="E160" s="689"/>
      <c r="F160" s="689"/>
      <c r="G160" s="659"/>
      <c r="H160" s="638"/>
      <c r="I160" s="689"/>
      <c r="J160" s="689"/>
      <c r="K160" s="689"/>
      <c r="L160" s="689"/>
      <c r="M160" s="636" t="s">
        <v>4698</v>
      </c>
      <c r="N160" s="689"/>
      <c r="O160" s="691"/>
      <c r="P160" s="689"/>
      <c r="Q160" s="689"/>
      <c r="R160" s="689"/>
      <c r="S160" s="689"/>
      <c r="T160" s="689"/>
      <c r="U160" s="689"/>
      <c r="V160" s="689"/>
      <c r="W160" s="689"/>
      <c r="X160" s="689"/>
      <c r="Y160" s="689"/>
      <c r="Z160" s="689"/>
      <c r="AA160" s="689"/>
      <c r="AB160" s="689"/>
      <c r="AC160" s="692"/>
      <c r="AD160" s="689"/>
      <c r="AE160" s="689"/>
      <c r="AF160" s="689"/>
      <c r="AG160" s="689"/>
      <c r="AH160" s="689"/>
      <c r="AI160" s="689"/>
      <c r="AJ160" s="689"/>
      <c r="AK160" s="693"/>
      <c r="AL160" s="689"/>
      <c r="AM160" s="689"/>
      <c r="AN160" s="689"/>
      <c r="AO160" s="689"/>
      <c r="AP160" s="689"/>
      <c r="AQ160" s="689"/>
      <c r="AR160" s="689"/>
      <c r="AS160" s="689"/>
      <c r="AT160" s="691"/>
      <c r="AU160" s="689"/>
      <c r="AV160" s="689"/>
      <c r="AW160" s="689"/>
      <c r="AX160" s="689"/>
      <c r="AY160" s="689"/>
      <c r="AZ160" s="689"/>
      <c r="BA160" s="689"/>
    </row>
    <row r="161" ht="15.75" customHeight="1">
      <c r="A161" s="765"/>
      <c r="B161" s="766" t="s">
        <v>6283</v>
      </c>
      <c r="C161" s="645" t="s">
        <v>4444</v>
      </c>
      <c r="D161" s="636" t="s">
        <v>4444</v>
      </c>
      <c r="E161" s="636" t="s">
        <v>6284</v>
      </c>
      <c r="F161" s="689"/>
      <c r="G161" s="636" t="s">
        <v>6285</v>
      </c>
      <c r="H161" s="689"/>
      <c r="I161" s="636" t="s">
        <v>1596</v>
      </c>
      <c r="J161" s="639" t="s">
        <v>1394</v>
      </c>
      <c r="K161" s="689"/>
      <c r="L161" s="689"/>
      <c r="M161" s="639" t="s">
        <v>802</v>
      </c>
      <c r="N161" s="689"/>
      <c r="O161" s="691" t="s">
        <v>2224</v>
      </c>
      <c r="P161" s="636" t="s">
        <v>348</v>
      </c>
      <c r="Q161" s="689"/>
      <c r="R161" s="636" t="s">
        <v>2837</v>
      </c>
      <c r="S161" s="689"/>
      <c r="T161" s="689"/>
      <c r="U161" s="689"/>
      <c r="V161" s="689"/>
      <c r="W161" s="689"/>
      <c r="X161" s="689"/>
      <c r="Y161" s="689"/>
      <c r="Z161" s="689"/>
      <c r="AA161" s="689"/>
      <c r="AB161" s="689"/>
      <c r="AC161" s="692"/>
      <c r="AD161" s="689"/>
      <c r="AE161" s="689"/>
      <c r="AF161" s="689"/>
      <c r="AG161" s="689"/>
      <c r="AH161" s="689"/>
      <c r="AI161" s="689"/>
      <c r="AJ161" s="689"/>
      <c r="AK161" s="693"/>
      <c r="AL161" s="689"/>
      <c r="AM161" s="689"/>
      <c r="AN161" s="689"/>
      <c r="AO161" s="689"/>
      <c r="AP161" s="689"/>
      <c r="AQ161" s="689"/>
      <c r="AR161" s="689"/>
      <c r="AS161" s="689"/>
      <c r="AT161" s="691" t="s">
        <v>4275</v>
      </c>
      <c r="AU161" s="689"/>
      <c r="AV161" s="689"/>
      <c r="AW161" s="689"/>
      <c r="AX161" s="689"/>
      <c r="AY161" s="689"/>
      <c r="AZ161" s="689"/>
      <c r="BA161" s="689"/>
    </row>
    <row r="162" ht="15.75" customHeight="1">
      <c r="A162" s="770" t="s">
        <v>5967</v>
      </c>
      <c r="B162" s="771" t="s">
        <v>6286</v>
      </c>
      <c r="C162" s="645" t="s">
        <v>6287</v>
      </c>
      <c r="D162" s="638"/>
      <c r="E162" s="636" t="s">
        <v>6287</v>
      </c>
      <c r="F162" s="689"/>
      <c r="G162" s="689"/>
      <c r="H162" s="689"/>
      <c r="I162" s="689"/>
      <c r="J162" s="638"/>
      <c r="K162" s="689"/>
      <c r="L162" s="689"/>
      <c r="M162" s="636" t="s">
        <v>4146</v>
      </c>
      <c r="N162" s="689"/>
      <c r="O162" s="689"/>
      <c r="P162" s="689"/>
      <c r="Q162" s="689"/>
      <c r="R162" s="689"/>
      <c r="S162" s="689"/>
      <c r="T162" s="689"/>
      <c r="U162" s="689"/>
      <c r="V162" s="689"/>
      <c r="W162" s="689"/>
      <c r="X162" s="689"/>
      <c r="Y162" s="689"/>
      <c r="Z162" s="689"/>
      <c r="AA162" s="689"/>
      <c r="AB162" s="689"/>
      <c r="AC162" s="692"/>
      <c r="AD162" s="659" t="s">
        <v>6288</v>
      </c>
      <c r="AE162" s="689"/>
      <c r="AF162" s="689"/>
      <c r="AG162" s="689"/>
      <c r="AH162" s="689"/>
      <c r="AI162" s="689"/>
      <c r="AJ162" s="689"/>
      <c r="AK162" s="693"/>
      <c r="AL162" s="689"/>
      <c r="AM162" s="689"/>
      <c r="AN162" s="689"/>
      <c r="AO162" s="689"/>
      <c r="AP162" s="689"/>
      <c r="AQ162" s="689"/>
      <c r="AR162" s="689"/>
      <c r="AS162" s="689"/>
      <c r="AT162" s="689"/>
      <c r="AU162" s="689"/>
      <c r="AV162" s="689"/>
      <c r="AW162" s="689"/>
      <c r="AX162" s="689"/>
      <c r="AY162" s="689"/>
      <c r="AZ162" s="689"/>
      <c r="BA162" s="689"/>
    </row>
    <row r="163" ht="15.75" customHeight="1">
      <c r="A163" s="765"/>
      <c r="B163" s="766" t="s">
        <v>6289</v>
      </c>
      <c r="C163" s="632" t="s">
        <v>2878</v>
      </c>
      <c r="D163" s="636" t="s">
        <v>2878</v>
      </c>
      <c r="E163" s="636" t="s">
        <v>487</v>
      </c>
      <c r="F163" s="636" t="s">
        <v>4719</v>
      </c>
      <c r="G163" s="636" t="s">
        <v>6290</v>
      </c>
      <c r="H163" s="633" t="s">
        <v>1050</v>
      </c>
      <c r="I163" s="689"/>
      <c r="J163" s="639" t="s">
        <v>1395</v>
      </c>
      <c r="K163" s="689" t="s">
        <v>1485</v>
      </c>
      <c r="L163" s="659" t="s">
        <v>1660</v>
      </c>
      <c r="M163" s="639" t="s">
        <v>3601</v>
      </c>
      <c r="N163" s="689"/>
      <c r="O163" s="689" t="s">
        <v>1660</v>
      </c>
      <c r="P163" s="636" t="s">
        <v>4980</v>
      </c>
      <c r="Q163" s="689"/>
      <c r="R163" s="689"/>
      <c r="S163" s="689"/>
      <c r="T163" s="689"/>
      <c r="U163" s="689" t="s">
        <v>6291</v>
      </c>
      <c r="V163" s="689"/>
      <c r="W163" s="689"/>
      <c r="X163" s="689"/>
      <c r="Y163" s="689"/>
      <c r="Z163" s="689"/>
      <c r="AA163" s="689"/>
      <c r="AB163" s="689"/>
      <c r="AC163" s="692"/>
      <c r="AD163" s="689"/>
      <c r="AE163" s="689"/>
      <c r="AF163" s="689"/>
      <c r="AG163" s="689"/>
      <c r="AH163" s="689"/>
      <c r="AI163" s="689"/>
      <c r="AJ163" s="689"/>
      <c r="AK163" s="693"/>
      <c r="AL163" s="689"/>
      <c r="AM163" s="689"/>
      <c r="AN163" s="689"/>
      <c r="AO163" s="689"/>
      <c r="AP163" s="689"/>
      <c r="AQ163" s="689"/>
      <c r="AR163" s="689"/>
      <c r="AS163" s="689"/>
      <c r="AT163" s="691" t="s">
        <v>2848</v>
      </c>
      <c r="AU163" s="689"/>
      <c r="AV163" s="689"/>
      <c r="AW163" s="689"/>
      <c r="AX163" s="689"/>
      <c r="AY163" s="689"/>
      <c r="AZ163" s="689"/>
      <c r="BA163" s="689"/>
    </row>
    <row r="164" ht="15.75" customHeight="1">
      <c r="A164" s="765"/>
      <c r="B164" s="766" t="s">
        <v>6292</v>
      </c>
      <c r="C164" s="645" t="s">
        <v>2825</v>
      </c>
      <c r="D164" s="636" t="s">
        <v>3619</v>
      </c>
      <c r="E164" s="689"/>
      <c r="F164" s="636" t="s">
        <v>1132</v>
      </c>
      <c r="G164" s="639" t="s">
        <v>1132</v>
      </c>
      <c r="H164" s="689"/>
      <c r="I164" s="636" t="s">
        <v>1597</v>
      </c>
      <c r="J164" s="689"/>
      <c r="K164" s="689" t="s">
        <v>4911</v>
      </c>
      <c r="L164" s="689"/>
      <c r="M164" s="689"/>
      <c r="N164" s="689"/>
      <c r="O164" s="689" t="s">
        <v>2599</v>
      </c>
      <c r="P164" s="689"/>
      <c r="Q164" s="689"/>
      <c r="R164" s="689"/>
      <c r="S164" s="689"/>
      <c r="T164" s="689"/>
      <c r="U164" s="689"/>
      <c r="V164" s="689"/>
      <c r="W164" s="689"/>
      <c r="X164" s="689"/>
      <c r="Y164" s="689"/>
      <c r="Z164" s="689"/>
      <c r="AA164" s="689"/>
      <c r="AB164" s="689"/>
      <c r="AC164" s="692"/>
      <c r="AD164" s="689"/>
      <c r="AE164" s="689"/>
      <c r="AF164" s="689"/>
      <c r="AG164" s="689"/>
      <c r="AH164" s="689"/>
      <c r="AI164" s="689"/>
      <c r="AJ164" s="689"/>
      <c r="AK164" s="693"/>
      <c r="AL164" s="689"/>
      <c r="AM164" s="689"/>
      <c r="AN164" s="689"/>
      <c r="AO164" s="689"/>
      <c r="AP164" s="689"/>
      <c r="AQ164" s="689"/>
      <c r="AR164" s="689"/>
      <c r="AS164" s="689"/>
      <c r="AT164" s="689"/>
      <c r="AU164" s="689"/>
      <c r="AV164" s="689"/>
      <c r="AW164" s="689"/>
      <c r="AX164" s="689"/>
      <c r="AY164" s="689"/>
      <c r="AZ164" s="689"/>
      <c r="BA164" s="689"/>
    </row>
    <row r="165" ht="15.75" customHeight="1">
      <c r="A165" s="770" t="s">
        <v>6293</v>
      </c>
      <c r="B165" s="771" t="s">
        <v>6088</v>
      </c>
      <c r="C165" s="645" t="s">
        <v>4053</v>
      </c>
      <c r="D165" s="696"/>
      <c r="E165" s="636" t="s">
        <v>4053</v>
      </c>
      <c r="F165" s="691"/>
      <c r="G165" s="689"/>
      <c r="H165" s="638" t="s">
        <v>3346</v>
      </c>
      <c r="I165" s="689"/>
      <c r="J165" s="689"/>
      <c r="K165" s="691"/>
      <c r="L165" s="689"/>
      <c r="M165" s="689"/>
      <c r="N165" s="689"/>
      <c r="O165" s="689"/>
      <c r="P165" s="689"/>
      <c r="Q165" s="689"/>
      <c r="R165" s="689"/>
      <c r="S165" s="689"/>
      <c r="T165" s="689"/>
      <c r="U165" s="689"/>
      <c r="V165" s="689"/>
      <c r="W165" s="689"/>
      <c r="X165" s="689"/>
      <c r="Y165" s="689"/>
      <c r="Z165" s="689"/>
      <c r="AA165" s="659" t="s">
        <v>2982</v>
      </c>
      <c r="AB165" s="689"/>
      <c r="AC165" s="692"/>
      <c r="AD165" s="689"/>
      <c r="AE165" s="689"/>
      <c r="AF165" s="689"/>
      <c r="AG165" s="689"/>
      <c r="AH165" s="689"/>
      <c r="AI165" s="689"/>
      <c r="AJ165" s="689"/>
      <c r="AK165" s="693"/>
      <c r="AL165" s="689"/>
      <c r="AM165" s="689"/>
      <c r="AN165" s="689"/>
      <c r="AO165" s="689"/>
      <c r="AP165" s="689"/>
      <c r="AQ165" s="689"/>
      <c r="AR165" s="689"/>
      <c r="AS165" s="689"/>
      <c r="AT165" s="689"/>
      <c r="AU165" s="689"/>
      <c r="AV165" s="689"/>
      <c r="AW165" s="689"/>
      <c r="AX165" s="689"/>
      <c r="AY165" s="689"/>
      <c r="AZ165" s="689"/>
      <c r="BA165" s="689"/>
    </row>
    <row r="166" ht="15.75" customHeight="1">
      <c r="A166" s="765"/>
      <c r="B166" s="766" t="s">
        <v>6294</v>
      </c>
      <c r="C166" s="645" t="s">
        <v>6295</v>
      </c>
      <c r="D166" s="636" t="s">
        <v>6295</v>
      </c>
      <c r="E166" s="689"/>
      <c r="F166" s="691"/>
      <c r="G166" s="689"/>
      <c r="H166" s="689"/>
      <c r="I166" s="689"/>
      <c r="J166" s="636" t="s">
        <v>199</v>
      </c>
      <c r="K166" s="691"/>
      <c r="L166" s="689"/>
      <c r="M166" s="689"/>
      <c r="N166" s="689"/>
      <c r="O166" s="689"/>
      <c r="P166" s="689"/>
      <c r="Q166" s="689"/>
      <c r="R166" s="636" t="s">
        <v>1750</v>
      </c>
      <c r="S166" s="689"/>
      <c r="T166" s="659" t="s">
        <v>1608</v>
      </c>
      <c r="U166" s="689"/>
      <c r="V166" s="689"/>
      <c r="W166" s="636" t="s">
        <v>1143</v>
      </c>
      <c r="X166" s="689"/>
      <c r="Y166" s="689"/>
      <c r="Z166" s="689"/>
      <c r="AA166" s="689"/>
      <c r="AB166" s="689"/>
      <c r="AC166" s="692"/>
      <c r="AD166" s="689"/>
      <c r="AE166" s="689"/>
      <c r="AF166" s="689"/>
      <c r="AG166" s="689"/>
      <c r="AH166" s="689"/>
      <c r="AI166" s="689"/>
      <c r="AJ166" s="689"/>
      <c r="AK166" s="693"/>
      <c r="AL166" s="689"/>
      <c r="AM166" s="689"/>
      <c r="AN166" s="689"/>
      <c r="AO166" s="689"/>
      <c r="AP166" s="689"/>
      <c r="AQ166" s="689"/>
      <c r="AR166" s="689"/>
      <c r="AS166" s="689"/>
      <c r="AT166" s="691" t="s">
        <v>4656</v>
      </c>
      <c r="AU166" s="689"/>
      <c r="AV166" s="689"/>
      <c r="AW166" s="689"/>
      <c r="AX166" s="689"/>
      <c r="AY166" s="689"/>
      <c r="AZ166" s="689"/>
      <c r="BA166" s="689"/>
    </row>
    <row r="167" ht="15.75" customHeight="1">
      <c r="A167" s="770" t="s">
        <v>6296</v>
      </c>
      <c r="B167" s="771" t="s">
        <v>6088</v>
      </c>
      <c r="C167" s="645" t="s">
        <v>6297</v>
      </c>
      <c r="D167" s="696"/>
      <c r="E167" s="636" t="s">
        <v>6297</v>
      </c>
      <c r="F167" s="691"/>
      <c r="G167" s="689"/>
      <c r="H167" s="656"/>
      <c r="I167" s="636" t="s">
        <v>6298</v>
      </c>
      <c r="J167" s="689"/>
      <c r="K167" s="691"/>
      <c r="L167" s="689"/>
      <c r="M167" s="636" t="s">
        <v>6299</v>
      </c>
      <c r="N167" s="689"/>
      <c r="O167" s="689"/>
      <c r="P167" s="689"/>
      <c r="Q167" s="689"/>
      <c r="R167" s="689"/>
      <c r="S167" s="689"/>
      <c r="T167" s="689"/>
      <c r="U167" s="689"/>
      <c r="V167" s="689"/>
      <c r="W167" s="689"/>
      <c r="X167" s="689"/>
      <c r="Y167" s="689"/>
      <c r="Z167" s="689"/>
      <c r="AA167" s="689"/>
      <c r="AB167" s="689"/>
      <c r="AC167" s="692"/>
      <c r="AD167" s="659" t="s">
        <v>6300</v>
      </c>
      <c r="AE167" s="689"/>
      <c r="AF167" s="689"/>
      <c r="AG167" s="689"/>
      <c r="AH167" s="689"/>
      <c r="AI167" s="689"/>
      <c r="AJ167" s="689"/>
      <c r="AK167" s="693"/>
      <c r="AL167" s="689"/>
      <c r="AM167" s="689"/>
      <c r="AN167" s="689"/>
      <c r="AO167" s="689"/>
      <c r="AP167" s="689"/>
      <c r="AQ167" s="689"/>
      <c r="AR167" s="689"/>
      <c r="AS167" s="689"/>
      <c r="AT167" s="689"/>
      <c r="AU167" s="689"/>
      <c r="AV167" s="689"/>
      <c r="AW167" s="689"/>
      <c r="AX167" s="689"/>
      <c r="AY167" s="689"/>
      <c r="AZ167" s="689"/>
      <c r="BA167" s="689"/>
    </row>
    <row r="168" ht="15.75" customHeight="1">
      <c r="A168" s="772"/>
      <c r="B168" s="773" t="s">
        <v>6294</v>
      </c>
      <c r="C168" s="632" t="s">
        <v>6301</v>
      </c>
      <c r="D168" s="633" t="s">
        <v>6301</v>
      </c>
      <c r="E168" s="643"/>
      <c r="F168" s="774"/>
      <c r="G168" s="643"/>
      <c r="H168" s="643"/>
      <c r="I168" s="659" t="s">
        <v>6302</v>
      </c>
      <c r="J168" s="635"/>
      <c r="K168" s="774"/>
      <c r="L168" s="643"/>
      <c r="M168" s="643"/>
      <c r="N168" s="643"/>
      <c r="O168" s="643"/>
      <c r="P168" s="643"/>
      <c r="Q168" s="643"/>
      <c r="R168" s="643"/>
      <c r="S168" s="643"/>
      <c r="T168" s="680"/>
      <c r="U168" s="643"/>
      <c r="V168" s="643"/>
      <c r="W168" s="636" t="s">
        <v>6301</v>
      </c>
      <c r="X168" s="643"/>
      <c r="Y168" s="643"/>
      <c r="Z168" s="643"/>
      <c r="AA168" s="643"/>
      <c r="AB168" s="643"/>
      <c r="AC168" s="660"/>
      <c r="AD168" s="643"/>
      <c r="AE168" s="643"/>
      <c r="AF168" s="643"/>
      <c r="AG168" s="643"/>
      <c r="AH168" s="643"/>
      <c r="AI168" s="643"/>
      <c r="AJ168" s="643"/>
      <c r="AK168" s="704"/>
      <c r="AL168" s="643"/>
      <c r="AM168" s="643"/>
      <c r="AN168" s="643"/>
      <c r="AO168" s="643"/>
      <c r="AP168" s="643"/>
      <c r="AQ168" s="643"/>
      <c r="AR168" s="643"/>
      <c r="AS168" s="643"/>
      <c r="AT168" s="774" t="s">
        <v>6303</v>
      </c>
      <c r="AU168" s="643"/>
      <c r="AV168" s="643"/>
      <c r="AW168" s="643"/>
      <c r="AX168" s="643"/>
      <c r="AY168" s="643"/>
      <c r="AZ168" s="643"/>
      <c r="BA168" s="643"/>
    </row>
    <row r="169" ht="15.75" customHeight="1">
      <c r="A169" s="770" t="s">
        <v>5999</v>
      </c>
      <c r="B169" s="771" t="s">
        <v>5951</v>
      </c>
      <c r="C169" s="645" t="str">
        <f>HYPERLINK("https://www.youtube.com/watch?v=_HQgQjbTLjM","1:11.32")</f>
        <v>1:11.32</v>
      </c>
      <c r="D169" s="696"/>
      <c r="E169" s="689"/>
      <c r="F169" s="775" t="str">
        <f>HYPERLINK("https://www.youtube.com/watch?v=_HQgQjbTLjM","1:11.32")</f>
        <v>1:11.32</v>
      </c>
      <c r="G169" s="689"/>
      <c r="H169" s="659" t="s">
        <v>1059</v>
      </c>
      <c r="I169" s="689"/>
      <c r="J169" s="639" t="s">
        <v>1402</v>
      </c>
      <c r="K169" s="691" t="s">
        <v>181</v>
      </c>
      <c r="L169" s="689"/>
      <c r="M169" s="639" t="s">
        <v>6304</v>
      </c>
      <c r="N169" s="689"/>
      <c r="O169" s="689"/>
      <c r="P169" s="636" t="s">
        <v>3527</v>
      </c>
      <c r="Q169" s="689"/>
      <c r="R169" s="689"/>
      <c r="S169" s="689"/>
      <c r="T169" s="689"/>
      <c r="U169" s="689"/>
      <c r="V169" s="689"/>
      <c r="W169" s="689"/>
      <c r="X169" s="689"/>
      <c r="Y169" s="689"/>
      <c r="Z169" s="689"/>
      <c r="AA169" s="689"/>
      <c r="AB169" s="689"/>
      <c r="AC169" s="692"/>
      <c r="AD169" s="689"/>
      <c r="AE169" s="689"/>
      <c r="AF169" s="689"/>
      <c r="AG169" s="689"/>
      <c r="AH169" s="689"/>
      <c r="AI169" s="689"/>
      <c r="AJ169" s="689"/>
      <c r="AK169" s="693"/>
      <c r="AL169" s="689"/>
      <c r="AM169" s="689"/>
      <c r="AN169" s="689"/>
      <c r="AO169" s="689"/>
      <c r="AP169" s="689"/>
      <c r="AQ169" s="689"/>
      <c r="AR169" s="689"/>
      <c r="AS169" s="689"/>
      <c r="AT169" s="689"/>
      <c r="AU169" s="689"/>
      <c r="AV169" s="689"/>
      <c r="AW169" s="689"/>
      <c r="AX169" s="689"/>
      <c r="AY169" s="689"/>
      <c r="AZ169" s="689"/>
      <c r="BA169" s="689"/>
    </row>
    <row r="170" ht="15.75" customHeight="1">
      <c r="A170" s="763" t="s">
        <v>5977</v>
      </c>
      <c r="B170" s="769" t="s">
        <v>6305</v>
      </c>
      <c r="C170" s="645"/>
      <c r="D170" s="696"/>
      <c r="E170" s="689"/>
      <c r="F170" s="689"/>
      <c r="G170" s="689"/>
      <c r="H170" s="689"/>
      <c r="I170" s="689"/>
      <c r="J170" s="689"/>
      <c r="K170" s="689"/>
      <c r="L170" s="689"/>
      <c r="M170" s="689"/>
      <c r="N170" s="689"/>
      <c r="O170" s="691" t="s">
        <v>4161</v>
      </c>
      <c r="P170" s="689"/>
      <c r="Q170" s="689"/>
      <c r="R170" s="689"/>
      <c r="S170" s="689"/>
      <c r="T170" s="689"/>
      <c r="U170" s="689" t="s">
        <v>257</v>
      </c>
      <c r="V170" s="689"/>
      <c r="W170" s="689"/>
      <c r="X170" s="689"/>
      <c r="Y170" s="689"/>
      <c r="Z170" s="689"/>
      <c r="AA170" s="689"/>
      <c r="AB170" s="689"/>
      <c r="AC170" s="692"/>
      <c r="AD170" s="689"/>
      <c r="AE170" s="689"/>
      <c r="AF170" s="689"/>
      <c r="AG170" s="689"/>
      <c r="AH170" s="689"/>
      <c r="AI170" s="689"/>
      <c r="AJ170" s="689"/>
      <c r="AK170" s="693"/>
      <c r="AL170" s="689"/>
      <c r="AM170" s="689"/>
      <c r="AN170" s="689"/>
      <c r="AO170" s="689"/>
      <c r="AP170" s="689"/>
      <c r="AQ170" s="689"/>
      <c r="AR170" s="689"/>
      <c r="AS170" s="689"/>
      <c r="AT170" s="689"/>
      <c r="AU170" s="689"/>
      <c r="AV170" s="689"/>
      <c r="AW170" s="689"/>
      <c r="AX170" s="689"/>
      <c r="AY170" s="689"/>
      <c r="AZ170" s="689"/>
      <c r="BA170" s="689"/>
    </row>
    <row r="171" ht="15.75" customHeight="1">
      <c r="A171" s="765"/>
      <c r="B171" s="766" t="s">
        <v>6306</v>
      </c>
      <c r="C171" s="645" t="s">
        <v>6307</v>
      </c>
      <c r="D171" s="696"/>
      <c r="E171" s="689"/>
      <c r="F171" s="689"/>
      <c r="G171" s="689"/>
      <c r="H171" s="689"/>
      <c r="I171" s="689"/>
      <c r="J171" s="636" t="s">
        <v>5374</v>
      </c>
      <c r="K171" s="638"/>
      <c r="L171" s="689"/>
      <c r="M171" s="689"/>
      <c r="N171" s="689"/>
      <c r="O171" s="691"/>
      <c r="P171" s="691"/>
      <c r="Q171" s="689"/>
      <c r="R171" s="689"/>
      <c r="S171" s="689"/>
      <c r="T171" s="689"/>
      <c r="U171" s="689"/>
      <c r="V171" s="689"/>
      <c r="W171" s="689"/>
      <c r="X171" s="689"/>
      <c r="Y171" s="689"/>
      <c r="Z171" s="689"/>
      <c r="AA171" s="689"/>
      <c r="AB171" s="689"/>
      <c r="AC171" s="692"/>
      <c r="AD171" s="689"/>
      <c r="AE171" s="689"/>
      <c r="AF171" s="689"/>
      <c r="AG171" s="689"/>
      <c r="AH171" s="689"/>
      <c r="AI171" s="689"/>
      <c r="AJ171" s="689"/>
      <c r="AK171" s="693"/>
      <c r="AL171" s="689"/>
      <c r="AM171" s="689"/>
      <c r="AN171" s="689"/>
      <c r="AO171" s="689"/>
      <c r="AP171" s="689"/>
      <c r="AQ171" s="689"/>
      <c r="AR171" s="689"/>
      <c r="AS171" s="689"/>
      <c r="AT171" s="689"/>
      <c r="AU171" s="689"/>
      <c r="AV171" s="689"/>
      <c r="AW171" s="689"/>
      <c r="AX171" s="689"/>
      <c r="AY171" s="689"/>
      <c r="AZ171" s="689"/>
      <c r="BA171" s="689"/>
    </row>
    <row r="172" ht="15.75" customHeight="1">
      <c r="A172" s="765"/>
      <c r="B172" s="766" t="s">
        <v>6308</v>
      </c>
      <c r="C172" s="645" t="s">
        <v>201</v>
      </c>
      <c r="D172" s="696"/>
      <c r="E172" s="636" t="s">
        <v>201</v>
      </c>
      <c r="F172" s="689"/>
      <c r="G172" s="689"/>
      <c r="H172" s="689"/>
      <c r="I172" s="689"/>
      <c r="J172" s="689"/>
      <c r="K172" s="636" t="str">
        <f>HYPERLINK("https://clips.twitch.tv/WealthyNiceSalamanderOpieOP","24.62")</f>
        <v>24.62</v>
      </c>
      <c r="L172" s="689"/>
      <c r="M172" s="689"/>
      <c r="N172" s="689"/>
      <c r="O172" s="691" t="s">
        <v>6309</v>
      </c>
      <c r="P172" s="636" t="s">
        <v>3377</v>
      </c>
      <c r="Q172" s="689"/>
      <c r="R172" s="689"/>
      <c r="S172" s="689"/>
      <c r="T172" s="689"/>
      <c r="U172" s="689"/>
      <c r="V172" s="689"/>
      <c r="W172" s="689"/>
      <c r="X172" s="689"/>
      <c r="Y172" s="689"/>
      <c r="Z172" s="689"/>
      <c r="AA172" s="689"/>
      <c r="AB172" s="689"/>
      <c r="AC172" s="692"/>
      <c r="AD172" s="689"/>
      <c r="AE172" s="689"/>
      <c r="AF172" s="689"/>
      <c r="AG172" s="689"/>
      <c r="AH172" s="689"/>
      <c r="AI172" s="689"/>
      <c r="AJ172" s="689"/>
      <c r="AK172" s="693"/>
      <c r="AL172" s="689"/>
      <c r="AM172" s="689"/>
      <c r="AN172" s="659" t="s">
        <v>3018</v>
      </c>
      <c r="AO172" s="689"/>
      <c r="AP172" s="689"/>
      <c r="AQ172" s="689"/>
      <c r="AR172" s="689"/>
      <c r="AS172" s="689"/>
      <c r="AT172" s="691" t="s">
        <v>6310</v>
      </c>
      <c r="AU172" s="689"/>
      <c r="AV172" s="689"/>
      <c r="AW172" s="689"/>
      <c r="AX172" s="689"/>
      <c r="AY172" s="689"/>
      <c r="AZ172" s="689"/>
      <c r="BA172" s="689"/>
    </row>
    <row r="173" ht="15.75" customHeight="1">
      <c r="A173" s="765"/>
      <c r="B173" s="766" t="s">
        <v>6311</v>
      </c>
      <c r="C173" s="632" t="s">
        <v>691</v>
      </c>
      <c r="D173" s="696"/>
      <c r="E173" s="689"/>
      <c r="F173" s="689"/>
      <c r="G173" s="636" t="s">
        <v>1133</v>
      </c>
      <c r="H173" s="633" t="s">
        <v>1051</v>
      </c>
      <c r="I173" s="636" t="s">
        <v>416</v>
      </c>
      <c r="J173" s="639" t="s">
        <v>819</v>
      </c>
      <c r="K173" s="689"/>
      <c r="L173" s="689"/>
      <c r="M173" s="639" t="s">
        <v>5155</v>
      </c>
      <c r="N173" s="633" t="s">
        <v>691</v>
      </c>
      <c r="O173" s="689"/>
      <c r="P173" s="689"/>
      <c r="Q173" s="659" t="s">
        <v>5868</v>
      </c>
      <c r="R173" s="689"/>
      <c r="S173" s="689"/>
      <c r="T173" s="636" t="s">
        <v>1543</v>
      </c>
      <c r="U173" s="689" t="s">
        <v>782</v>
      </c>
      <c r="V173" s="689"/>
      <c r="W173" s="689"/>
      <c r="X173" s="689"/>
      <c r="Y173" s="689"/>
      <c r="Z173" s="689"/>
      <c r="AA173" s="689"/>
      <c r="AB173" s="689"/>
      <c r="AC173" s="692"/>
      <c r="AD173" s="689"/>
      <c r="AE173" s="689"/>
      <c r="AF173" s="689"/>
      <c r="AG173" s="689"/>
      <c r="AH173" s="689"/>
      <c r="AI173" s="689"/>
      <c r="AJ173" s="689"/>
      <c r="AK173" s="693"/>
      <c r="AL173" s="689"/>
      <c r="AM173" s="689"/>
      <c r="AN173" s="689"/>
      <c r="AO173" s="689"/>
      <c r="AP173" s="689"/>
      <c r="AQ173" s="689"/>
      <c r="AR173" s="689"/>
      <c r="AS173" s="689"/>
      <c r="AT173" s="689"/>
      <c r="AU173" s="689"/>
      <c r="AV173" s="689"/>
      <c r="AW173" s="689"/>
      <c r="AX173" s="689"/>
      <c r="AY173" s="689"/>
      <c r="AZ173" s="689"/>
      <c r="BA173" s="689"/>
    </row>
    <row r="174" ht="15.75" customHeight="1">
      <c r="A174" s="770" t="s">
        <v>5967</v>
      </c>
      <c r="B174" s="771" t="s">
        <v>6305</v>
      </c>
      <c r="C174" s="645"/>
      <c r="D174" s="696"/>
      <c r="E174" s="689"/>
      <c r="F174" s="689"/>
      <c r="G174" s="689"/>
      <c r="H174" s="636"/>
      <c r="I174" s="689"/>
      <c r="J174" s="689"/>
      <c r="K174" s="689"/>
      <c r="L174" s="689"/>
      <c r="M174" s="689"/>
      <c r="N174" s="636"/>
      <c r="O174" s="689"/>
      <c r="P174" s="689"/>
      <c r="Q174" s="689"/>
      <c r="R174" s="689"/>
      <c r="S174" s="689"/>
      <c r="T174" s="636"/>
      <c r="U174" s="689"/>
      <c r="V174" s="689"/>
      <c r="W174" s="689"/>
      <c r="X174" s="689"/>
      <c r="Y174" s="689"/>
      <c r="Z174" s="689"/>
      <c r="AA174" s="689"/>
      <c r="AB174" s="689"/>
      <c r="AC174" s="692"/>
      <c r="AD174" s="689"/>
      <c r="AE174" s="689"/>
      <c r="AF174" s="689"/>
      <c r="AG174" s="689"/>
      <c r="AH174" s="689"/>
      <c r="AI174" s="689"/>
      <c r="AJ174" s="689"/>
      <c r="AK174" s="693"/>
      <c r="AL174" s="689"/>
      <c r="AM174" s="689"/>
      <c r="AN174" s="689"/>
      <c r="AO174" s="689"/>
      <c r="AP174" s="689"/>
      <c r="AQ174" s="689"/>
      <c r="AR174" s="689"/>
      <c r="AS174" s="689"/>
      <c r="AT174" s="689"/>
      <c r="AU174" s="689"/>
      <c r="AV174" s="689"/>
      <c r="AW174" s="689"/>
      <c r="AX174" s="689"/>
      <c r="AY174" s="689"/>
      <c r="AZ174" s="689"/>
      <c r="BA174" s="689"/>
    </row>
    <row r="175" ht="15.75" customHeight="1">
      <c r="A175" s="765"/>
      <c r="B175" s="766" t="s">
        <v>6306</v>
      </c>
      <c r="C175" s="645"/>
      <c r="D175" s="696"/>
      <c r="E175" s="689"/>
      <c r="F175" s="689"/>
      <c r="G175" s="689"/>
      <c r="H175" s="636"/>
      <c r="I175" s="689"/>
      <c r="J175" s="689"/>
      <c r="K175" s="689"/>
      <c r="L175" s="689"/>
      <c r="M175" s="689"/>
      <c r="N175" s="636"/>
      <c r="O175" s="689"/>
      <c r="P175" s="689"/>
      <c r="Q175" s="689"/>
      <c r="R175" s="689"/>
      <c r="S175" s="689"/>
      <c r="T175" s="636"/>
      <c r="U175" s="689"/>
      <c r="V175" s="689"/>
      <c r="W175" s="689"/>
      <c r="X175" s="689"/>
      <c r="Y175" s="689"/>
      <c r="Z175" s="689"/>
      <c r="AA175" s="689"/>
      <c r="AB175" s="689"/>
      <c r="AC175" s="692"/>
      <c r="AD175" s="689"/>
      <c r="AE175" s="689"/>
      <c r="AF175" s="689"/>
      <c r="AG175" s="689"/>
      <c r="AH175" s="689"/>
      <c r="AI175" s="689"/>
      <c r="AJ175" s="689"/>
      <c r="AK175" s="693"/>
      <c r="AL175" s="689"/>
      <c r="AM175" s="689"/>
      <c r="AN175" s="689"/>
      <c r="AO175" s="689"/>
      <c r="AP175" s="689"/>
      <c r="AQ175" s="689"/>
      <c r="AR175" s="689"/>
      <c r="AS175" s="689"/>
      <c r="AT175" s="689"/>
      <c r="AU175" s="689"/>
      <c r="AV175" s="689"/>
      <c r="AW175" s="689"/>
      <c r="AX175" s="689"/>
      <c r="AY175" s="689"/>
      <c r="AZ175" s="689"/>
      <c r="BA175" s="689"/>
    </row>
    <row r="176" ht="15.75" customHeight="1">
      <c r="A176" s="765"/>
      <c r="B176" s="766" t="s">
        <v>6308</v>
      </c>
      <c r="C176" s="645" t="s">
        <v>151</v>
      </c>
      <c r="D176" s="696"/>
      <c r="E176" s="636" t="s">
        <v>151</v>
      </c>
      <c r="F176" s="689"/>
      <c r="G176" s="689"/>
      <c r="H176" s="656"/>
      <c r="I176" s="689"/>
      <c r="J176" s="689"/>
      <c r="K176" s="689"/>
      <c r="L176" s="689"/>
      <c r="M176" s="689"/>
      <c r="N176" s="656"/>
      <c r="O176" s="689"/>
      <c r="P176" s="689"/>
      <c r="Q176" s="689"/>
      <c r="R176" s="689"/>
      <c r="S176" s="689"/>
      <c r="T176" s="656"/>
      <c r="U176" s="689"/>
      <c r="V176" s="689"/>
      <c r="W176" s="689"/>
      <c r="X176" s="689"/>
      <c r="Y176" s="689"/>
      <c r="Z176" s="689"/>
      <c r="AA176" s="689"/>
      <c r="AB176" s="689"/>
      <c r="AC176" s="692"/>
      <c r="AD176" s="689"/>
      <c r="AE176" s="689"/>
      <c r="AF176" s="659" t="s">
        <v>1735</v>
      </c>
      <c r="AG176" s="689"/>
      <c r="AH176" s="689"/>
      <c r="AI176" s="689"/>
      <c r="AJ176" s="689"/>
      <c r="AK176" s="693"/>
      <c r="AL176" s="689"/>
      <c r="AM176" s="689"/>
      <c r="AN176" s="689"/>
      <c r="AO176" s="689"/>
      <c r="AP176" s="689"/>
      <c r="AQ176" s="689"/>
      <c r="AR176" s="689"/>
      <c r="AS176" s="689"/>
      <c r="AT176" s="691" t="s">
        <v>985</v>
      </c>
      <c r="AU176" s="689"/>
      <c r="AV176" s="689"/>
      <c r="AW176" s="689"/>
      <c r="AX176" s="689"/>
      <c r="AY176" s="689"/>
      <c r="AZ176" s="689"/>
      <c r="BA176" s="689"/>
    </row>
    <row r="177" ht="15.75" customHeight="1">
      <c r="A177" s="765"/>
      <c r="B177" s="766" t="s">
        <v>6311</v>
      </c>
      <c r="C177" s="632" t="s">
        <v>530</v>
      </c>
      <c r="D177" s="696"/>
      <c r="E177" s="633" t="s">
        <v>6270</v>
      </c>
      <c r="F177" s="689"/>
      <c r="G177" s="689"/>
      <c r="H177" s="656"/>
      <c r="I177" s="659" t="s">
        <v>784</v>
      </c>
      <c r="J177" s="689"/>
      <c r="K177" s="689"/>
      <c r="L177" s="689"/>
      <c r="M177" s="689"/>
      <c r="N177" s="636" t="s">
        <v>530</v>
      </c>
      <c r="O177" s="689"/>
      <c r="P177" s="689"/>
      <c r="Q177" s="689"/>
      <c r="R177" s="689"/>
      <c r="S177" s="689"/>
      <c r="T177" s="638" t="s">
        <v>879</v>
      </c>
      <c r="U177" s="689"/>
      <c r="V177" s="689"/>
      <c r="W177" s="689"/>
      <c r="X177" s="636" t="s">
        <v>530</v>
      </c>
      <c r="Y177" s="689"/>
      <c r="Z177" s="689"/>
      <c r="AA177" s="689"/>
      <c r="AB177" s="689"/>
      <c r="AC177" s="692"/>
      <c r="AD177" s="689"/>
      <c r="AE177" s="689"/>
      <c r="AF177" s="689"/>
      <c r="AG177" s="689"/>
      <c r="AH177" s="689"/>
      <c r="AI177" s="689"/>
      <c r="AJ177" s="689"/>
      <c r="AK177" s="693"/>
      <c r="AL177" s="689"/>
      <c r="AM177" s="689"/>
      <c r="AN177" s="689"/>
      <c r="AO177" s="689"/>
      <c r="AP177" s="689"/>
      <c r="AQ177" s="689"/>
      <c r="AR177" s="689"/>
      <c r="AS177" s="689"/>
      <c r="AT177" s="689"/>
      <c r="AU177" s="689"/>
      <c r="AV177" s="689"/>
      <c r="AW177" s="689"/>
      <c r="AX177" s="689"/>
      <c r="AY177" s="689"/>
      <c r="AZ177" s="689"/>
      <c r="BA177" s="689"/>
    </row>
    <row r="178" ht="15.75" customHeight="1">
      <c r="A178" s="763" t="s">
        <v>6096</v>
      </c>
      <c r="B178" s="776" t="s">
        <v>6312</v>
      </c>
      <c r="C178" s="645" t="s">
        <v>3337</v>
      </c>
      <c r="D178" s="696"/>
      <c r="E178" s="689"/>
      <c r="F178" s="689"/>
      <c r="G178" s="689"/>
      <c r="H178" s="706"/>
      <c r="I178" s="689"/>
      <c r="J178" s="636" t="s">
        <v>3337</v>
      </c>
      <c r="K178" s="689"/>
      <c r="L178" s="689"/>
      <c r="M178" s="689"/>
      <c r="N178" s="689"/>
      <c r="O178" s="691"/>
      <c r="P178" s="689"/>
      <c r="Q178" s="689"/>
      <c r="R178" s="689"/>
      <c r="S178" s="689"/>
      <c r="T178" s="689"/>
      <c r="U178" s="689"/>
      <c r="V178" s="689"/>
      <c r="W178" s="689"/>
      <c r="X178" s="689"/>
      <c r="Y178" s="689"/>
      <c r="Z178" s="689"/>
      <c r="AA178" s="689"/>
      <c r="AB178" s="689"/>
      <c r="AC178" s="692"/>
      <c r="AD178" s="689"/>
      <c r="AE178" s="689"/>
      <c r="AF178" s="689"/>
      <c r="AG178" s="689"/>
      <c r="AH178" s="689"/>
      <c r="AI178" s="689"/>
      <c r="AJ178" s="689"/>
      <c r="AK178" s="693"/>
      <c r="AL178" s="689"/>
      <c r="AM178" s="689"/>
      <c r="AN178" s="689"/>
      <c r="AO178" s="689"/>
      <c r="AP178" s="689"/>
      <c r="AQ178" s="689"/>
      <c r="AR178" s="689"/>
      <c r="AS178" s="689"/>
      <c r="AT178" s="689"/>
      <c r="AU178" s="689"/>
      <c r="AV178" s="689"/>
      <c r="AW178" s="689"/>
      <c r="AX178" s="689"/>
      <c r="AY178" s="689"/>
      <c r="AZ178" s="689"/>
      <c r="BA178" s="689"/>
    </row>
    <row r="179" ht="15.75" customHeight="1">
      <c r="A179" s="765"/>
      <c r="B179" s="766" t="s">
        <v>6313</v>
      </c>
      <c r="C179" s="645" t="s">
        <v>2644</v>
      </c>
      <c r="D179" s="696"/>
      <c r="E179" s="636" t="s">
        <v>2644</v>
      </c>
      <c r="F179" s="689"/>
      <c r="G179" s="689"/>
      <c r="H179" s="638" t="s">
        <v>1872</v>
      </c>
      <c r="I179" s="689"/>
      <c r="J179" s="636" t="s">
        <v>5879</v>
      </c>
      <c r="K179" s="689"/>
      <c r="L179" s="689"/>
      <c r="M179" s="689"/>
      <c r="N179" s="638" t="s">
        <v>3414</v>
      </c>
      <c r="O179" s="691" t="s">
        <v>4320</v>
      </c>
      <c r="P179" s="636" t="s">
        <v>5266</v>
      </c>
      <c r="Q179" s="689"/>
      <c r="R179" s="689"/>
      <c r="S179" s="689"/>
      <c r="T179" s="689"/>
      <c r="U179" s="689" t="s">
        <v>6314</v>
      </c>
      <c r="V179" s="689"/>
      <c r="W179" s="689"/>
      <c r="X179" s="689"/>
      <c r="Y179" s="689"/>
      <c r="Z179" s="689"/>
      <c r="AA179" s="689"/>
      <c r="AB179" s="689"/>
      <c r="AC179" s="692"/>
      <c r="AD179" s="689"/>
      <c r="AE179" s="689"/>
      <c r="AF179" s="689"/>
      <c r="AG179" s="689"/>
      <c r="AH179" s="689"/>
      <c r="AI179" s="689"/>
      <c r="AJ179" s="689"/>
      <c r="AK179" s="693"/>
      <c r="AL179" s="689"/>
      <c r="AM179" s="689"/>
      <c r="AN179" s="689"/>
      <c r="AO179" s="689"/>
      <c r="AP179" s="689"/>
      <c r="AQ179" s="689"/>
      <c r="AR179" s="689"/>
      <c r="AS179" s="689"/>
      <c r="AT179" s="691" t="s">
        <v>6315</v>
      </c>
      <c r="AU179" s="689"/>
      <c r="AV179" s="689"/>
      <c r="AW179" s="689"/>
      <c r="AX179" s="689"/>
      <c r="AY179" s="689"/>
      <c r="AZ179" s="689"/>
      <c r="BA179" s="689"/>
    </row>
    <row r="180" ht="15.75" customHeight="1">
      <c r="A180" s="765"/>
      <c r="B180" s="766" t="s">
        <v>6316</v>
      </c>
      <c r="C180" s="632" t="s">
        <v>157</v>
      </c>
      <c r="D180" s="696"/>
      <c r="E180" s="689"/>
      <c r="F180" s="689"/>
      <c r="G180" s="689"/>
      <c r="H180" s="689"/>
      <c r="I180" s="689"/>
      <c r="J180" s="689"/>
      <c r="K180" s="636" t="s">
        <v>157</v>
      </c>
      <c r="L180" s="689"/>
      <c r="M180" s="689"/>
      <c r="N180" s="689"/>
      <c r="O180" s="689"/>
      <c r="P180" s="689"/>
      <c r="Q180" s="689"/>
      <c r="R180" s="689"/>
      <c r="S180" s="689"/>
      <c r="T180" s="689"/>
      <c r="U180" s="689"/>
      <c r="V180" s="689"/>
      <c r="W180" s="689"/>
      <c r="X180" s="689"/>
      <c r="Y180" s="689"/>
      <c r="Z180" s="689"/>
      <c r="AA180" s="689"/>
      <c r="AB180" s="689"/>
      <c r="AC180" s="692"/>
      <c r="AD180" s="689"/>
      <c r="AE180" s="689"/>
      <c r="AF180" s="689"/>
      <c r="AG180" s="689"/>
      <c r="AH180" s="689"/>
      <c r="AI180" s="689"/>
      <c r="AJ180" s="689"/>
      <c r="AK180" s="693"/>
      <c r="AL180" s="689"/>
      <c r="AM180" s="689"/>
      <c r="AN180" s="689"/>
      <c r="AO180" s="689"/>
      <c r="AP180" s="689"/>
      <c r="AQ180" s="689"/>
      <c r="AR180" s="689"/>
      <c r="AS180" s="689"/>
      <c r="AT180" s="689"/>
      <c r="AU180" s="689"/>
      <c r="AV180" s="689"/>
      <c r="AW180" s="689"/>
      <c r="AX180" s="689"/>
      <c r="AY180" s="689"/>
      <c r="AZ180" s="689"/>
      <c r="BA180" s="689"/>
    </row>
    <row r="181" ht="15.75" customHeight="1">
      <c r="A181" s="765"/>
      <c r="B181" s="766" t="s">
        <v>6317</v>
      </c>
      <c r="C181" s="632" t="s">
        <v>359</v>
      </c>
      <c r="D181" s="633" t="s">
        <v>359</v>
      </c>
      <c r="E181" s="689"/>
      <c r="F181" s="689"/>
      <c r="G181" s="689"/>
      <c r="H181" s="689"/>
      <c r="I181" s="689"/>
      <c r="J181" s="689"/>
      <c r="K181" s="689"/>
      <c r="L181" s="689"/>
      <c r="M181" s="639" t="s">
        <v>1872</v>
      </c>
      <c r="N181" s="689"/>
      <c r="O181" s="689"/>
      <c r="P181" s="689"/>
      <c r="Q181" s="689"/>
      <c r="R181" s="689"/>
      <c r="S181" s="689"/>
      <c r="T181" s="689"/>
      <c r="U181" s="689"/>
      <c r="V181" s="689"/>
      <c r="W181" s="689"/>
      <c r="X181" s="689"/>
      <c r="Y181" s="689"/>
      <c r="Z181" s="689"/>
      <c r="AA181" s="689"/>
      <c r="AB181" s="689"/>
      <c r="AC181" s="692"/>
      <c r="AD181" s="689"/>
      <c r="AE181" s="689"/>
      <c r="AF181" s="689"/>
      <c r="AG181" s="689"/>
      <c r="AH181" s="689"/>
      <c r="AI181" s="689"/>
      <c r="AJ181" s="689"/>
      <c r="AK181" s="693"/>
      <c r="AL181" s="689"/>
      <c r="AM181" s="689"/>
      <c r="AN181" s="689"/>
      <c r="AO181" s="689"/>
      <c r="AP181" s="689"/>
      <c r="AQ181" s="689"/>
      <c r="AR181" s="689"/>
      <c r="AS181" s="689"/>
      <c r="AT181" s="689"/>
      <c r="AU181" s="689"/>
      <c r="AV181" s="689"/>
      <c r="AW181" s="689"/>
      <c r="AX181" s="689"/>
      <c r="AY181" s="689"/>
      <c r="AZ181" s="689"/>
      <c r="BA181" s="689"/>
    </row>
    <row r="182" ht="15.75" customHeight="1">
      <c r="A182" s="770" t="s">
        <v>5967</v>
      </c>
      <c r="B182" s="771" t="s">
        <v>6312</v>
      </c>
      <c r="C182" s="632" t="s">
        <v>1512</v>
      </c>
      <c r="D182" s="659"/>
      <c r="E182" s="636" t="s">
        <v>1512</v>
      </c>
      <c r="F182" s="689"/>
      <c r="G182" s="689"/>
      <c r="H182" s="691"/>
      <c r="I182" s="689"/>
      <c r="J182" s="638"/>
      <c r="K182" s="689"/>
      <c r="L182" s="689"/>
      <c r="M182" s="636" t="s">
        <v>5372</v>
      </c>
      <c r="N182" s="689"/>
      <c r="O182" s="689"/>
      <c r="P182" s="689"/>
      <c r="Q182" s="689"/>
      <c r="R182" s="689"/>
      <c r="S182" s="689"/>
      <c r="T182" s="689"/>
      <c r="U182" s="689"/>
      <c r="V182" s="689"/>
      <c r="W182" s="689"/>
      <c r="X182" s="689"/>
      <c r="Y182" s="689"/>
      <c r="Z182" s="689"/>
      <c r="AA182" s="689"/>
      <c r="AB182" s="689"/>
      <c r="AC182" s="692"/>
      <c r="AD182" s="636" t="s">
        <v>2308</v>
      </c>
      <c r="AE182" s="689"/>
      <c r="AF182" s="636" t="s">
        <v>4757</v>
      </c>
      <c r="AG182" s="689"/>
      <c r="AH182" s="689"/>
      <c r="AI182" s="689"/>
      <c r="AJ182" s="689"/>
      <c r="AK182" s="693"/>
      <c r="AL182" s="689"/>
      <c r="AM182" s="689"/>
      <c r="AN182" s="689"/>
      <c r="AO182" s="689"/>
      <c r="AP182" s="689"/>
      <c r="AQ182" s="689"/>
      <c r="AR182" s="689"/>
      <c r="AS182" s="689"/>
      <c r="AT182" s="689"/>
      <c r="AU182" s="689"/>
      <c r="AV182" s="689"/>
      <c r="AW182" s="689"/>
      <c r="AX182" s="689"/>
      <c r="AY182" s="689"/>
      <c r="AZ182" s="689"/>
      <c r="BA182" s="689"/>
    </row>
    <row r="183" ht="15.75" customHeight="1">
      <c r="A183" s="765"/>
      <c r="B183" s="766" t="s">
        <v>6313</v>
      </c>
      <c r="C183" s="645" t="s">
        <v>6318</v>
      </c>
      <c r="D183" s="659" t="s">
        <v>3166</v>
      </c>
      <c r="E183" s="636" t="s">
        <v>6318</v>
      </c>
      <c r="F183" s="689"/>
      <c r="G183" s="689"/>
      <c r="H183" s="691" t="s">
        <v>3166</v>
      </c>
      <c r="I183" s="689"/>
      <c r="J183" s="636" t="s">
        <v>1593</v>
      </c>
      <c r="K183" s="689" t="s">
        <v>1944</v>
      </c>
      <c r="L183" s="659" t="s">
        <v>3457</v>
      </c>
      <c r="M183" s="689"/>
      <c r="N183" s="689"/>
      <c r="O183" s="689" t="s">
        <v>6319</v>
      </c>
      <c r="P183" s="689"/>
      <c r="Q183" s="689"/>
      <c r="R183" s="689"/>
      <c r="S183" s="689"/>
      <c r="T183" s="689"/>
      <c r="U183" s="689" t="s">
        <v>2768</v>
      </c>
      <c r="V183" s="689"/>
      <c r="W183" s="689"/>
      <c r="X183" s="689"/>
      <c r="Y183" s="689"/>
      <c r="Z183" s="689"/>
      <c r="AA183" s="689"/>
      <c r="AB183" s="689"/>
      <c r="AC183" s="692"/>
      <c r="AD183" s="659" t="s">
        <v>4068</v>
      </c>
      <c r="AE183" s="689"/>
      <c r="AF183" s="689"/>
      <c r="AG183" s="689"/>
      <c r="AH183" s="689"/>
      <c r="AI183" s="689"/>
      <c r="AJ183" s="689"/>
      <c r="AK183" s="693"/>
      <c r="AL183" s="689"/>
      <c r="AM183" s="689"/>
      <c r="AN183" s="689"/>
      <c r="AO183" s="689"/>
      <c r="AP183" s="689"/>
      <c r="AQ183" s="689"/>
      <c r="AR183" s="689"/>
      <c r="AS183" s="689"/>
      <c r="AT183" s="691" t="s">
        <v>2358</v>
      </c>
      <c r="AU183" s="689"/>
      <c r="AV183" s="689"/>
      <c r="AW183" s="689"/>
      <c r="AX183" s="689"/>
      <c r="AY183" s="689"/>
      <c r="AZ183" s="689"/>
      <c r="BA183" s="689"/>
    </row>
    <row r="184" ht="15.75" customHeight="1">
      <c r="A184" s="765"/>
      <c r="B184" s="766" t="s">
        <v>6316</v>
      </c>
      <c r="C184" s="645" t="s">
        <v>4768</v>
      </c>
      <c r="D184" s="696"/>
      <c r="E184" s="636" t="s">
        <v>4768</v>
      </c>
      <c r="F184" s="689"/>
      <c r="G184" s="689"/>
      <c r="H184" s="689"/>
      <c r="I184" s="689"/>
      <c r="J184" s="689"/>
      <c r="K184" s="634" t="str">
        <f>HYPERLINK("https://youtu.be/hsc9lXHQpts","23.75")</f>
        <v>23.75</v>
      </c>
      <c r="L184" s="689"/>
      <c r="M184" s="689"/>
      <c r="N184" s="689"/>
      <c r="O184" s="689"/>
      <c r="P184" s="689"/>
      <c r="Q184" s="689"/>
      <c r="R184" s="689"/>
      <c r="S184" s="689"/>
      <c r="T184" s="689"/>
      <c r="U184" s="689"/>
      <c r="V184" s="689"/>
      <c r="W184" s="689"/>
      <c r="X184" s="689"/>
      <c r="Y184" s="689"/>
      <c r="Z184" s="689"/>
      <c r="AA184" s="689"/>
      <c r="AB184" s="689"/>
      <c r="AC184" s="692"/>
      <c r="AD184" s="659" t="s">
        <v>4404</v>
      </c>
      <c r="AE184" s="689"/>
      <c r="AF184" s="659" t="s">
        <v>736</v>
      </c>
      <c r="AG184" s="689"/>
      <c r="AH184" s="689"/>
      <c r="AI184" s="689"/>
      <c r="AJ184" s="689"/>
      <c r="AK184" s="693"/>
      <c r="AL184" s="689"/>
      <c r="AM184" s="689"/>
      <c r="AN184" s="689"/>
      <c r="AO184" s="689"/>
      <c r="AP184" s="689"/>
      <c r="AQ184" s="689"/>
      <c r="AR184" s="689"/>
      <c r="AS184" s="689"/>
      <c r="AT184" s="689"/>
      <c r="AU184" s="689"/>
      <c r="AV184" s="689"/>
      <c r="AW184" s="689"/>
      <c r="AX184" s="689"/>
      <c r="AY184" s="689"/>
      <c r="AZ184" s="689"/>
      <c r="BA184" s="689"/>
    </row>
    <row r="185" ht="15.75" customHeight="1">
      <c r="A185" s="765"/>
      <c r="B185" s="766" t="s">
        <v>6317</v>
      </c>
      <c r="C185" s="645" t="s">
        <v>2502</v>
      </c>
      <c r="D185" s="636" t="s">
        <v>2502</v>
      </c>
      <c r="E185" s="689"/>
      <c r="F185" s="636" t="s">
        <v>6320</v>
      </c>
      <c r="G185" s="636" t="s">
        <v>4806</v>
      </c>
      <c r="H185" s="696"/>
      <c r="I185" s="689"/>
      <c r="J185" s="689"/>
      <c r="K185" s="689" t="s">
        <v>1486</v>
      </c>
      <c r="L185" s="636" t="s">
        <v>2091</v>
      </c>
      <c r="M185" s="636" t="s">
        <v>6321</v>
      </c>
      <c r="N185" s="689"/>
      <c r="O185" s="689" t="s">
        <v>5869</v>
      </c>
      <c r="P185" s="636" t="s">
        <v>3767</v>
      </c>
      <c r="Q185" s="689"/>
      <c r="R185" s="689"/>
      <c r="S185" s="659" t="s">
        <v>2255</v>
      </c>
      <c r="T185" s="689"/>
      <c r="U185" s="689"/>
      <c r="V185" s="689"/>
      <c r="W185" s="689"/>
      <c r="X185" s="689"/>
      <c r="Y185" s="689"/>
      <c r="Z185" s="689"/>
      <c r="AA185" s="689"/>
      <c r="AB185" s="636" t="s">
        <v>4806</v>
      </c>
      <c r="AC185" s="692"/>
      <c r="AD185" s="659" t="s">
        <v>6322</v>
      </c>
      <c r="AE185" s="689"/>
      <c r="AF185" s="689"/>
      <c r="AG185" s="689"/>
      <c r="AH185" s="689"/>
      <c r="AI185" s="689"/>
      <c r="AJ185" s="689"/>
      <c r="AK185" s="693"/>
      <c r="AL185" s="689"/>
      <c r="AM185" s="689"/>
      <c r="AN185" s="689"/>
      <c r="AO185" s="689"/>
      <c r="AP185" s="689"/>
      <c r="AQ185" s="689"/>
      <c r="AR185" s="689"/>
      <c r="AS185" s="689"/>
      <c r="AT185" s="689"/>
      <c r="AU185" s="689"/>
      <c r="AV185" s="689"/>
      <c r="AW185" s="689"/>
      <c r="AX185" s="689"/>
      <c r="AY185" s="689"/>
      <c r="AZ185" s="689"/>
      <c r="BA185" s="689"/>
    </row>
    <row r="186" ht="15.75" customHeight="1">
      <c r="A186" s="770" t="s">
        <v>6293</v>
      </c>
      <c r="B186" s="771" t="s">
        <v>5951</v>
      </c>
      <c r="C186" s="645" t="s">
        <v>2285</v>
      </c>
      <c r="D186" s="633" t="s">
        <v>374</v>
      </c>
      <c r="E186" s="636" t="s">
        <v>6323</v>
      </c>
      <c r="F186" s="689"/>
      <c r="G186" s="689"/>
      <c r="H186" s="638" t="s">
        <v>6324</v>
      </c>
      <c r="I186" s="689"/>
      <c r="J186" s="636" t="s">
        <v>6325</v>
      </c>
      <c r="K186" s="689"/>
      <c r="L186" s="689"/>
      <c r="M186" s="689"/>
      <c r="N186" s="689"/>
      <c r="O186" s="696"/>
      <c r="P186" s="689"/>
      <c r="Q186" s="689"/>
      <c r="R186" s="689"/>
      <c r="S186" s="659" t="s">
        <v>3954</v>
      </c>
      <c r="T186" s="636" t="s">
        <v>3954</v>
      </c>
      <c r="U186" s="689"/>
      <c r="V186" s="689"/>
      <c r="W186" s="689"/>
      <c r="X186" s="636" t="s">
        <v>2285</v>
      </c>
      <c r="Y186" s="689"/>
      <c r="Z186" s="689"/>
      <c r="AA186" s="689"/>
      <c r="AB186" s="689"/>
      <c r="AC186" s="692"/>
      <c r="AD186" s="689"/>
      <c r="AE186" s="689"/>
      <c r="AF186" s="689"/>
      <c r="AG186" s="689"/>
      <c r="AH186" s="689"/>
      <c r="AI186" s="689"/>
      <c r="AJ186" s="689"/>
      <c r="AK186" s="693"/>
      <c r="AL186" s="689"/>
      <c r="AM186" s="689"/>
      <c r="AN186" s="689"/>
      <c r="AO186" s="689"/>
      <c r="AP186" s="689"/>
      <c r="AQ186" s="689"/>
      <c r="AR186" s="689"/>
      <c r="AS186" s="689"/>
      <c r="AT186" s="689"/>
      <c r="AU186" s="689"/>
      <c r="AV186" s="689"/>
      <c r="AW186" s="689"/>
      <c r="AX186" s="689"/>
      <c r="AY186" s="689"/>
      <c r="AZ186" s="689"/>
      <c r="BA186" s="689"/>
    </row>
    <row r="187" ht="15.75" customHeight="1">
      <c r="A187" s="777" t="s">
        <v>6326</v>
      </c>
      <c r="B187" s="777" t="s">
        <v>5951</v>
      </c>
      <c r="C187" s="632" t="s">
        <v>6327</v>
      </c>
      <c r="D187" s="633" t="s">
        <v>6327</v>
      </c>
      <c r="E187" s="636" t="s">
        <v>6328</v>
      </c>
      <c r="F187" s="643"/>
      <c r="G187" s="636" t="s">
        <v>6327</v>
      </c>
      <c r="H187" s="778"/>
      <c r="I187" s="659" t="s">
        <v>773</v>
      </c>
      <c r="J187" s="778"/>
      <c r="K187" s="643"/>
      <c r="L187" s="643"/>
      <c r="M187" s="643"/>
      <c r="N187" s="643"/>
      <c r="O187" s="640"/>
      <c r="P187" s="643"/>
      <c r="Q187" s="643"/>
      <c r="R187" s="643"/>
      <c r="S187" s="643"/>
      <c r="T187" s="778"/>
      <c r="U187" s="643"/>
      <c r="V187" s="643"/>
      <c r="W187" s="643"/>
      <c r="X187" s="643"/>
      <c r="Y187" s="643"/>
      <c r="Z187" s="643"/>
      <c r="AA187" s="643"/>
      <c r="AB187" s="643"/>
      <c r="AC187" s="660"/>
      <c r="AD187" s="643"/>
      <c r="AE187" s="643"/>
      <c r="AF187" s="643"/>
      <c r="AG187" s="643"/>
      <c r="AH187" s="643"/>
      <c r="AI187" s="643"/>
      <c r="AJ187" s="643"/>
      <c r="AK187" s="704"/>
      <c r="AL187" s="643"/>
      <c r="AM187" s="643"/>
      <c r="AN187" s="643"/>
      <c r="AO187" s="643"/>
      <c r="AP187" s="643"/>
      <c r="AQ187" s="643"/>
      <c r="AR187" s="643"/>
      <c r="AS187" s="643"/>
      <c r="AT187" s="643"/>
      <c r="AU187" s="643"/>
      <c r="AV187" s="643"/>
      <c r="AW187" s="643"/>
      <c r="AX187" s="643"/>
      <c r="AY187" s="643"/>
      <c r="AZ187" s="643"/>
      <c r="BA187" s="643"/>
    </row>
    <row r="188" ht="15.75" customHeight="1">
      <c r="A188" s="770" t="s">
        <v>5999</v>
      </c>
      <c r="B188" s="771" t="s">
        <v>5951</v>
      </c>
      <c r="C188" s="645" t="s">
        <v>308</v>
      </c>
      <c r="D188" s="636" t="s">
        <v>308</v>
      </c>
      <c r="E188" s="636" t="s">
        <v>308</v>
      </c>
      <c r="F188" s="689"/>
      <c r="G188" s="689"/>
      <c r="H188" s="659" t="s">
        <v>1471</v>
      </c>
      <c r="I188" s="689"/>
      <c r="J188" s="689"/>
      <c r="K188" s="689"/>
      <c r="L188" s="689"/>
      <c r="M188" s="639" t="s">
        <v>477</v>
      </c>
      <c r="N188" s="689"/>
      <c r="O188" s="634" t="str">
        <f>HYPERLINK("https://youtu.be/YAmVWTPAJZs","42.49")</f>
        <v>42.49</v>
      </c>
      <c r="P188" s="691" t="s">
        <v>3528</v>
      </c>
      <c r="Q188" s="689"/>
      <c r="R188" s="689"/>
      <c r="S188" s="689"/>
      <c r="T188" s="689"/>
      <c r="U188" s="689"/>
      <c r="V188" s="689"/>
      <c r="W188" s="689"/>
      <c r="X188" s="689"/>
      <c r="Y188" s="689"/>
      <c r="Z188" s="689"/>
      <c r="AA188" s="689"/>
      <c r="AB188" s="689"/>
      <c r="AC188" s="692"/>
      <c r="AD188" s="689"/>
      <c r="AE188" s="689"/>
      <c r="AF188" s="689"/>
      <c r="AG188" s="636" t="s">
        <v>1290</v>
      </c>
      <c r="AH188" s="689"/>
      <c r="AI188" s="689"/>
      <c r="AJ188" s="689"/>
      <c r="AK188" s="693"/>
      <c r="AL188" s="689"/>
      <c r="AM188" s="689"/>
      <c r="AN188" s="689"/>
      <c r="AO188" s="689"/>
      <c r="AP188" s="689"/>
      <c r="AQ188" s="689"/>
      <c r="AR188" s="689"/>
      <c r="AS188" s="689"/>
      <c r="AT188" s="689"/>
      <c r="AU188" s="689"/>
      <c r="AV188" s="689"/>
      <c r="AW188" s="689"/>
      <c r="AX188" s="689"/>
      <c r="AY188" s="689"/>
      <c r="AZ188" s="689"/>
      <c r="BA188" s="689"/>
    </row>
    <row r="189" ht="15.75" customHeight="1">
      <c r="A189" s="763" t="s">
        <v>6329</v>
      </c>
      <c r="B189" s="769" t="s">
        <v>6330</v>
      </c>
      <c r="C189" s="632" t="s">
        <v>6331</v>
      </c>
      <c r="D189" s="636" t="s">
        <v>6331</v>
      </c>
      <c r="E189" s="636" t="s">
        <v>490</v>
      </c>
      <c r="F189" s="689"/>
      <c r="G189" s="689"/>
      <c r="H189" s="691"/>
      <c r="I189" s="659" t="s">
        <v>1600</v>
      </c>
      <c r="J189" s="639" t="s">
        <v>1398</v>
      </c>
      <c r="K189" s="689"/>
      <c r="L189" s="689"/>
      <c r="M189" s="689"/>
      <c r="N189" s="689"/>
      <c r="O189" s="689"/>
      <c r="P189" s="689"/>
      <c r="Q189" s="689"/>
      <c r="R189" s="656"/>
      <c r="S189" s="689"/>
      <c r="T189" s="689"/>
      <c r="U189" s="689"/>
      <c r="V189" s="689"/>
      <c r="W189" s="689"/>
      <c r="X189" s="689"/>
      <c r="Y189" s="689"/>
      <c r="Z189" s="689"/>
      <c r="AA189" s="689"/>
      <c r="AB189" s="689"/>
      <c r="AC189" s="692"/>
      <c r="AD189" s="689"/>
      <c r="AE189" s="689"/>
      <c r="AF189" s="689"/>
      <c r="AG189" s="689"/>
      <c r="AH189" s="689"/>
      <c r="AI189" s="689"/>
      <c r="AJ189" s="689"/>
      <c r="AK189" s="693"/>
      <c r="AL189" s="689"/>
      <c r="AM189" s="689"/>
      <c r="AN189" s="689"/>
      <c r="AO189" s="689"/>
      <c r="AP189" s="689"/>
      <c r="AQ189" s="689"/>
      <c r="AR189" s="689"/>
      <c r="AS189" s="689"/>
      <c r="AT189" s="691" t="s">
        <v>6332</v>
      </c>
      <c r="AU189" s="689"/>
      <c r="AV189" s="689"/>
      <c r="AW189" s="689"/>
      <c r="AX189" s="689"/>
      <c r="AY189" s="689"/>
      <c r="AZ189" s="689"/>
      <c r="BA189" s="689"/>
    </row>
    <row r="190" ht="15.75" customHeight="1">
      <c r="A190" s="779" t="s">
        <v>5973</v>
      </c>
      <c r="B190" s="771" t="s">
        <v>5951</v>
      </c>
      <c r="C190" s="645" t="s">
        <v>6333</v>
      </c>
      <c r="D190" s="636" t="s">
        <v>6333</v>
      </c>
      <c r="E190" s="689"/>
      <c r="F190" s="689"/>
      <c r="G190" s="656"/>
      <c r="H190" s="691" t="s">
        <v>311</v>
      </c>
      <c r="I190" s="689"/>
      <c r="J190" s="636" t="s">
        <v>1078</v>
      </c>
      <c r="K190" s="689"/>
      <c r="L190" s="689"/>
      <c r="M190" s="689"/>
      <c r="N190" s="689"/>
      <c r="O190" s="689"/>
      <c r="P190" s="689"/>
      <c r="Q190" s="689"/>
      <c r="R190" s="636" t="s">
        <v>6334</v>
      </c>
      <c r="S190" s="636" t="s">
        <v>6335</v>
      </c>
      <c r="T190" s="689"/>
      <c r="U190" s="689"/>
      <c r="V190" s="689"/>
      <c r="W190" s="689"/>
      <c r="X190" s="689"/>
      <c r="Y190" s="636" t="s">
        <v>624</v>
      </c>
      <c r="Z190" s="689"/>
      <c r="AA190" s="689"/>
      <c r="AB190" s="689"/>
      <c r="AC190" s="692"/>
      <c r="AD190" s="689"/>
      <c r="AE190" s="689"/>
      <c r="AF190" s="689"/>
      <c r="AG190" s="689"/>
      <c r="AH190" s="689"/>
      <c r="AI190" s="689"/>
      <c r="AJ190" s="689"/>
      <c r="AK190" s="693"/>
      <c r="AL190" s="689"/>
      <c r="AM190" s="689"/>
      <c r="AN190" s="689"/>
      <c r="AO190" s="689"/>
      <c r="AP190" s="689"/>
      <c r="AQ190" s="689"/>
      <c r="AR190" s="689"/>
      <c r="AS190" s="689"/>
      <c r="AT190" s="689"/>
      <c r="AU190" s="689"/>
      <c r="AV190" s="689"/>
      <c r="AW190" s="689"/>
      <c r="AX190" s="689"/>
      <c r="AY190" s="689"/>
      <c r="AZ190" s="689"/>
      <c r="BA190" s="689"/>
    </row>
    <row r="191" ht="15.75" customHeight="1">
      <c r="A191" s="763" t="s">
        <v>6062</v>
      </c>
      <c r="B191" s="769" t="s">
        <v>6132</v>
      </c>
      <c r="C191" s="645" t="s">
        <v>1888</v>
      </c>
      <c r="D191" s="696"/>
      <c r="E191" s="636" t="s">
        <v>1888</v>
      </c>
      <c r="F191" s="689"/>
      <c r="G191" s="636" t="s">
        <v>6336</v>
      </c>
      <c r="H191" s="689"/>
      <c r="I191" s="689"/>
      <c r="J191" s="636" t="s">
        <v>6337</v>
      </c>
      <c r="K191" s="689"/>
      <c r="L191" s="659" t="s">
        <v>6338</v>
      </c>
      <c r="M191" s="689"/>
      <c r="N191" s="689"/>
      <c r="O191" s="689" t="s">
        <v>499</v>
      </c>
      <c r="P191" s="659" t="s">
        <v>4107</v>
      </c>
      <c r="Q191" s="689"/>
      <c r="R191" s="636" t="s">
        <v>6338</v>
      </c>
      <c r="S191" s="689"/>
      <c r="T191" s="689"/>
      <c r="U191" s="689"/>
      <c r="V191" s="689"/>
      <c r="W191" s="689"/>
      <c r="X191" s="689"/>
      <c r="Y191" s="689"/>
      <c r="Z191" s="689"/>
      <c r="AA191" s="689"/>
      <c r="AB191" s="689"/>
      <c r="AC191" s="692"/>
      <c r="AD191" s="689"/>
      <c r="AE191" s="689"/>
      <c r="AF191" s="689"/>
      <c r="AG191" s="689"/>
      <c r="AH191" s="689"/>
      <c r="AI191" s="689"/>
      <c r="AJ191" s="689"/>
      <c r="AK191" s="693"/>
      <c r="AL191" s="689"/>
      <c r="AM191" s="689"/>
      <c r="AN191" s="689"/>
      <c r="AO191" s="689"/>
      <c r="AP191" s="689"/>
      <c r="AQ191" s="689"/>
      <c r="AR191" s="689"/>
      <c r="AS191" s="689"/>
      <c r="AT191" s="691" t="s">
        <v>6014</v>
      </c>
      <c r="AU191" s="689"/>
      <c r="AV191" s="689"/>
      <c r="AW191" s="689"/>
      <c r="AX191" s="689"/>
      <c r="AY191" s="689"/>
      <c r="AZ191" s="689"/>
      <c r="BA191" s="689"/>
    </row>
    <row r="192" ht="15.75" customHeight="1">
      <c r="A192" s="765"/>
      <c r="B192" s="766" t="s">
        <v>6339</v>
      </c>
      <c r="C192" s="645" t="s">
        <v>390</v>
      </c>
      <c r="D192" s="696"/>
      <c r="E192" s="689"/>
      <c r="F192" s="636" t="s">
        <v>974</v>
      </c>
      <c r="G192" s="636" t="s">
        <v>1666</v>
      </c>
      <c r="H192" s="633" t="s">
        <v>1057</v>
      </c>
      <c r="I192" s="659" t="s">
        <v>390</v>
      </c>
      <c r="J192" s="636" t="s">
        <v>1400</v>
      </c>
      <c r="K192" s="689"/>
      <c r="L192" s="659" t="s">
        <v>1489</v>
      </c>
      <c r="M192" s="689"/>
      <c r="N192" s="638" t="s">
        <v>5992</v>
      </c>
      <c r="O192" s="689"/>
      <c r="P192" s="689"/>
      <c r="Q192" s="689"/>
      <c r="R192" s="689"/>
      <c r="S192" s="689"/>
      <c r="T192" s="689"/>
      <c r="U192" s="689"/>
      <c r="V192" s="689"/>
      <c r="W192" s="689"/>
      <c r="X192" s="689"/>
      <c r="Y192" s="689"/>
      <c r="Z192" s="689"/>
      <c r="AA192" s="689"/>
      <c r="AB192" s="689"/>
      <c r="AC192" s="692"/>
      <c r="AD192" s="689"/>
      <c r="AE192" s="689"/>
      <c r="AF192" s="689"/>
      <c r="AG192" s="689"/>
      <c r="AH192" s="689"/>
      <c r="AI192" s="689"/>
      <c r="AJ192" s="689"/>
      <c r="AK192" s="693"/>
      <c r="AL192" s="689"/>
      <c r="AM192" s="689"/>
      <c r="AN192" s="689"/>
      <c r="AO192" s="689"/>
      <c r="AP192" s="689"/>
      <c r="AQ192" s="689"/>
      <c r="AR192" s="689"/>
      <c r="AS192" s="689"/>
      <c r="AT192" s="689"/>
      <c r="AU192" s="689"/>
      <c r="AV192" s="689"/>
      <c r="AW192" s="689"/>
      <c r="AX192" s="689"/>
      <c r="AY192" s="689"/>
      <c r="AZ192" s="689"/>
      <c r="BA192" s="689"/>
    </row>
    <row r="193" ht="15.75" customHeight="1">
      <c r="A193" s="763" t="s">
        <v>6066</v>
      </c>
      <c r="B193" s="769" t="s">
        <v>6340</v>
      </c>
      <c r="C193" s="632" t="s">
        <v>1490</v>
      </c>
      <c r="D193" s="696"/>
      <c r="E193" s="636" t="s">
        <v>494</v>
      </c>
      <c r="F193" s="689"/>
      <c r="G193" s="689"/>
      <c r="H193" s="689"/>
      <c r="I193" s="689"/>
      <c r="J193" s="659"/>
      <c r="K193" s="636" t="s">
        <v>1490</v>
      </c>
      <c r="L193" s="689"/>
      <c r="M193" s="639" t="s">
        <v>6341</v>
      </c>
      <c r="N193" s="689"/>
      <c r="O193" s="689"/>
      <c r="P193" s="659" t="s">
        <v>3526</v>
      </c>
      <c r="Q193" s="689"/>
      <c r="R193" s="689"/>
      <c r="S193" s="689"/>
      <c r="T193" s="689"/>
      <c r="U193" s="689"/>
      <c r="V193" s="689"/>
      <c r="W193" s="689"/>
      <c r="X193" s="689"/>
      <c r="Y193" s="689"/>
      <c r="Z193" s="689"/>
      <c r="AA193" s="689"/>
      <c r="AB193" s="689"/>
      <c r="AC193" s="692"/>
      <c r="AD193" s="689"/>
      <c r="AE193" s="689"/>
      <c r="AF193" s="689"/>
      <c r="AG193" s="689"/>
      <c r="AH193" s="689"/>
      <c r="AI193" s="689"/>
      <c r="AJ193" s="689"/>
      <c r="AK193" s="693"/>
      <c r="AL193" s="689"/>
      <c r="AM193" s="689"/>
      <c r="AN193" s="689"/>
      <c r="AO193" s="689"/>
      <c r="AP193" s="689"/>
      <c r="AQ193" s="689"/>
      <c r="AR193" s="689"/>
      <c r="AS193" s="689"/>
      <c r="AT193" s="689"/>
      <c r="AU193" s="689"/>
      <c r="AV193" s="689"/>
      <c r="AW193" s="689"/>
      <c r="AX193" s="689"/>
      <c r="AY193" s="689"/>
      <c r="AZ193" s="689"/>
      <c r="BA193" s="689"/>
    </row>
    <row r="194" ht="15.75" customHeight="1">
      <c r="A194" s="763" t="s">
        <v>57</v>
      </c>
      <c r="B194" s="769" t="s">
        <v>6342</v>
      </c>
      <c r="C194" s="645" t="s">
        <v>1492</v>
      </c>
      <c r="D194" s="696"/>
      <c r="E194" s="689"/>
      <c r="F194" s="689"/>
      <c r="G194" s="689"/>
      <c r="H194" s="633" t="s">
        <v>1060</v>
      </c>
      <c r="I194" s="689"/>
      <c r="J194" s="639" t="s">
        <v>1404</v>
      </c>
      <c r="K194" s="636" t="s">
        <v>1492</v>
      </c>
      <c r="L194" s="689"/>
      <c r="M194" s="689"/>
      <c r="N194" s="689"/>
      <c r="O194" s="689"/>
      <c r="P194" s="689"/>
      <c r="Q194" s="689"/>
      <c r="R194" s="689"/>
      <c r="S194" s="689"/>
      <c r="T194" s="689"/>
      <c r="U194" s="689"/>
      <c r="V194" s="689"/>
      <c r="W194" s="689"/>
      <c r="X194" s="689"/>
      <c r="Y194" s="689"/>
      <c r="Z194" s="689"/>
      <c r="AA194" s="689"/>
      <c r="AB194" s="689"/>
      <c r="AC194" s="692"/>
      <c r="AD194" s="689"/>
      <c r="AE194" s="689"/>
      <c r="AF194" s="689"/>
      <c r="AG194" s="689"/>
      <c r="AH194" s="689"/>
      <c r="AI194" s="634" t="str">
        <f>HYPERLINK("https://youtu.be/fYWiIA5i7cs","2:29.99")</f>
        <v>2:29.99</v>
      </c>
      <c r="AJ194" s="689"/>
      <c r="AK194" s="693"/>
      <c r="AL194" s="689"/>
      <c r="AM194" s="689"/>
      <c r="AN194" s="689"/>
      <c r="AO194" s="689"/>
      <c r="AP194" s="689"/>
      <c r="AQ194" s="689"/>
      <c r="AR194" s="689"/>
      <c r="AS194" s="689"/>
      <c r="AT194" s="689"/>
      <c r="AU194" s="689"/>
      <c r="AV194" s="689"/>
      <c r="AW194" s="689"/>
      <c r="AX194" s="689"/>
      <c r="AY194" s="689"/>
      <c r="AZ194" s="689"/>
      <c r="BA194" s="689"/>
    </row>
    <row r="195">
      <c r="A195" s="780" t="s">
        <v>6343</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5950</v>
      </c>
      <c r="B196" s="785" t="s">
        <v>5951</v>
      </c>
      <c r="C196" s="645" t="s">
        <v>701</v>
      </c>
      <c r="D196" s="724"/>
      <c r="E196" s="715" t="s">
        <v>348</v>
      </c>
      <c r="F196" s="715" t="s">
        <v>255</v>
      </c>
      <c r="G196" s="715" t="s">
        <v>4249</v>
      </c>
      <c r="H196" s="717" t="s">
        <v>1061</v>
      </c>
      <c r="I196" s="715" t="s">
        <v>6344</v>
      </c>
      <c r="J196" s="639" t="s">
        <v>1174</v>
      </c>
      <c r="K196" s="716" t="s">
        <v>6345</v>
      </c>
      <c r="L196" s="719" t="s">
        <v>348</v>
      </c>
      <c r="M196" s="639" t="s">
        <v>4156</v>
      </c>
      <c r="N196" s="716"/>
      <c r="O196" s="738" t="s">
        <v>3946</v>
      </c>
      <c r="P196" s="715" t="s">
        <v>2060</v>
      </c>
      <c r="Q196" s="716"/>
      <c r="R196" s="716"/>
      <c r="S196" s="716"/>
      <c r="T196" s="715" t="s">
        <v>701</v>
      </c>
      <c r="U196" s="716" t="s">
        <v>3477</v>
      </c>
      <c r="V196" s="716"/>
      <c r="W196" s="716"/>
      <c r="X196" s="716"/>
      <c r="Y196" s="716"/>
      <c r="Z196" s="716"/>
      <c r="AA196" s="716"/>
      <c r="AB196" s="716"/>
      <c r="AC196" s="720"/>
      <c r="AD196" s="716"/>
      <c r="AE196" s="716"/>
      <c r="AF196" s="716"/>
      <c r="AG196" s="716"/>
      <c r="AH196" s="716"/>
      <c r="AI196" s="716"/>
      <c r="AJ196" s="716"/>
      <c r="AK196" s="721"/>
      <c r="AL196" s="716"/>
      <c r="AM196" s="716"/>
      <c r="AN196" s="716"/>
      <c r="AO196" s="716"/>
      <c r="AP196" s="716"/>
      <c r="AQ196" s="716"/>
      <c r="AR196" s="716"/>
      <c r="AS196" s="716"/>
      <c r="AT196" s="738" t="s">
        <v>1627</v>
      </c>
      <c r="AU196" s="716"/>
      <c r="AV196" s="716"/>
      <c r="AW196" s="716"/>
      <c r="AX196" s="716"/>
      <c r="AY196" s="716"/>
      <c r="AZ196" s="716"/>
      <c r="BA196" s="716"/>
    </row>
    <row r="197" ht="15.75" customHeight="1">
      <c r="A197" s="784" t="s">
        <v>6079</v>
      </c>
      <c r="B197" s="785" t="s">
        <v>6346</v>
      </c>
      <c r="C197" s="645" t="s">
        <v>1965</v>
      </c>
      <c r="D197" s="715" t="s">
        <v>1965</v>
      </c>
      <c r="E197" s="715" t="s">
        <v>2794</v>
      </c>
      <c r="F197" s="715" t="s">
        <v>1266</v>
      </c>
      <c r="G197" s="715" t="s">
        <v>2503</v>
      </c>
      <c r="H197" s="717" t="s">
        <v>1062</v>
      </c>
      <c r="I197" s="715" t="s">
        <v>2343</v>
      </c>
      <c r="J197" s="639" t="s">
        <v>6347</v>
      </c>
      <c r="K197" s="715" t="s">
        <v>4125</v>
      </c>
      <c r="L197" s="719" t="s">
        <v>2853</v>
      </c>
      <c r="M197" s="716"/>
      <c r="N197" s="716"/>
      <c r="O197" s="716" t="s">
        <v>369</v>
      </c>
      <c r="P197" s="715" t="s">
        <v>2343</v>
      </c>
      <c r="Q197" s="716" t="s">
        <v>2417</v>
      </c>
      <c r="R197" s="716"/>
      <c r="S197" s="716"/>
      <c r="T197" s="716"/>
      <c r="U197" s="716" t="s">
        <v>2029</v>
      </c>
      <c r="V197" s="716"/>
      <c r="W197" s="716"/>
      <c r="X197" s="716"/>
      <c r="Y197" s="716"/>
      <c r="Z197" s="716"/>
      <c r="AA197" s="716"/>
      <c r="AB197" s="716"/>
      <c r="AC197" s="720"/>
      <c r="AD197" s="716"/>
      <c r="AE197" s="716"/>
      <c r="AF197" s="716"/>
      <c r="AG197" s="716"/>
      <c r="AH197" s="716"/>
      <c r="AI197" s="716"/>
      <c r="AJ197" s="716"/>
      <c r="AK197" s="721"/>
      <c r="AL197" s="716"/>
      <c r="AM197" s="716"/>
      <c r="AN197" s="716"/>
      <c r="AO197" s="716"/>
      <c r="AP197" s="716"/>
      <c r="AQ197" s="716"/>
      <c r="AR197" s="716"/>
      <c r="AS197" s="716"/>
      <c r="AT197" s="738" t="s">
        <v>803</v>
      </c>
      <c r="AU197" s="716"/>
      <c r="AV197" s="716"/>
      <c r="AW197" s="716"/>
      <c r="AX197" s="716"/>
      <c r="AY197" s="716"/>
      <c r="AZ197" s="716"/>
      <c r="BA197" s="716"/>
    </row>
    <row r="198" ht="15.75" customHeight="1">
      <c r="A198" s="784" t="s">
        <v>6087</v>
      </c>
      <c r="B198" s="785" t="s">
        <v>5951</v>
      </c>
      <c r="C198" s="645" t="str">
        <f>HYPERLINK("https://www.youtube.com/watch?v=aWzlUqH0LaM","41.87")</f>
        <v>41.87</v>
      </c>
      <c r="D198" s="724"/>
      <c r="E198" s="719" t="s">
        <v>117</v>
      </c>
      <c r="F198" s="715" t="str">
        <f>HYPERLINK("https://www.youtube.com/watch?v=aWzlUqH0LaM","41.87")</f>
        <v>41.87</v>
      </c>
      <c r="G198" s="715" t="s">
        <v>183</v>
      </c>
      <c r="H198" s="717" t="s">
        <v>1063</v>
      </c>
      <c r="I198" s="719" t="s">
        <v>1800</v>
      </c>
      <c r="J198" s="639" t="s">
        <v>1406</v>
      </c>
      <c r="K198" s="715" t="s">
        <v>457</v>
      </c>
      <c r="L198" s="719" t="s">
        <v>4245</v>
      </c>
      <c r="M198" s="716"/>
      <c r="N198" s="716"/>
      <c r="O198" s="716" t="s">
        <v>3285</v>
      </c>
      <c r="P198" s="715" t="s">
        <v>5851</v>
      </c>
      <c r="Q198" s="716"/>
      <c r="R198" s="716"/>
      <c r="S198" s="716"/>
      <c r="T198" s="716"/>
      <c r="U198" s="716" t="s">
        <v>6348</v>
      </c>
      <c r="V198" s="716"/>
      <c r="W198" s="716"/>
      <c r="X198" s="716"/>
      <c r="Y198" s="716"/>
      <c r="Z198" s="716"/>
      <c r="AA198" s="716"/>
      <c r="AB198" s="716"/>
      <c r="AC198" s="720"/>
      <c r="AD198" s="716"/>
      <c r="AE198" s="716"/>
      <c r="AF198" s="716"/>
      <c r="AG198" s="716"/>
      <c r="AH198" s="716"/>
      <c r="AI198" s="716"/>
      <c r="AJ198" s="716"/>
      <c r="AK198" s="721"/>
      <c r="AL198" s="716"/>
      <c r="AM198" s="716"/>
      <c r="AN198" s="716"/>
      <c r="AO198" s="716"/>
      <c r="AP198" s="716"/>
      <c r="AQ198" s="716"/>
      <c r="AR198" s="716"/>
      <c r="AS198" s="716"/>
      <c r="AT198" s="738" t="s">
        <v>3698</v>
      </c>
      <c r="AU198" s="716"/>
      <c r="AV198" s="716"/>
      <c r="AW198" s="716"/>
      <c r="AX198" s="716"/>
      <c r="AY198" s="716"/>
      <c r="AZ198" s="716"/>
      <c r="BA198" s="716"/>
    </row>
    <row r="199" ht="15.75" customHeight="1">
      <c r="A199" s="784" t="s">
        <v>6096</v>
      </c>
      <c r="B199" s="785" t="s">
        <v>6349</v>
      </c>
      <c r="C199" s="786" t="str">
        <f>HYPERLINK("https://youtu.be/F-20O1FDNbI","1:45.11")</f>
        <v>1:45.11</v>
      </c>
      <c r="D199" s="724"/>
      <c r="E199" s="733"/>
      <c r="F199" s="733"/>
      <c r="G199" s="716"/>
      <c r="H199" s="719"/>
      <c r="I199" s="716"/>
      <c r="J199" s="639" t="s">
        <v>6350</v>
      </c>
      <c r="K199" s="716"/>
      <c r="L199" s="716"/>
      <c r="M199" s="750"/>
      <c r="N199" s="733"/>
      <c r="O199" s="716"/>
      <c r="P199" s="716"/>
      <c r="Q199" s="716"/>
      <c r="R199" s="716"/>
      <c r="S199" s="716"/>
      <c r="T199" s="716"/>
      <c r="U199" s="716"/>
      <c r="V199" s="716"/>
      <c r="W199" s="716"/>
      <c r="X199" s="728"/>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39" t="s">
        <v>6351</v>
      </c>
      <c r="AU199" s="716"/>
      <c r="AV199" s="716"/>
      <c r="AW199" s="716"/>
      <c r="AX199" s="716"/>
      <c r="AY199" s="716"/>
      <c r="AZ199" s="716"/>
      <c r="BA199" s="716"/>
    </row>
    <row r="200" ht="15.75" customHeight="1">
      <c r="A200" s="787"/>
      <c r="B200" s="788" t="s">
        <v>6352</v>
      </c>
      <c r="C200" s="645" t="s">
        <v>704</v>
      </c>
      <c r="D200" s="724"/>
      <c r="E200" s="715" t="s">
        <v>6353</v>
      </c>
      <c r="F200" s="715" t="s">
        <v>978</v>
      </c>
      <c r="G200" s="716"/>
      <c r="H200" s="719" t="s">
        <v>1064</v>
      </c>
      <c r="I200" s="719" t="s">
        <v>6354</v>
      </c>
      <c r="J200" s="639" t="s">
        <v>1407</v>
      </c>
      <c r="K200" s="716"/>
      <c r="L200" s="719" t="s">
        <v>1929</v>
      </c>
      <c r="M200" s="639" t="s">
        <v>6355</v>
      </c>
      <c r="N200" s="715" t="s">
        <v>704</v>
      </c>
      <c r="O200" s="716"/>
      <c r="P200" s="716"/>
      <c r="Q200" s="716"/>
      <c r="R200" s="716"/>
      <c r="S200" s="716"/>
      <c r="T200" s="716"/>
      <c r="U200" s="716" t="s">
        <v>5682</v>
      </c>
      <c r="V200" s="716"/>
      <c r="W200" s="716"/>
      <c r="X200" s="728" t="s">
        <v>6356</v>
      </c>
      <c r="Y200" s="716"/>
      <c r="Z200" s="716"/>
      <c r="AA200" s="716"/>
      <c r="AB200" s="716"/>
      <c r="AC200" s="720"/>
      <c r="AD200" s="716"/>
      <c r="AE200" s="716"/>
      <c r="AF200" s="719" t="s">
        <v>2889</v>
      </c>
      <c r="AG200" s="716"/>
      <c r="AH200" s="716"/>
      <c r="AI200" s="716"/>
      <c r="AJ200" s="716"/>
      <c r="AK200" s="721"/>
      <c r="AL200" s="716"/>
      <c r="AM200" s="716"/>
      <c r="AN200" s="716"/>
      <c r="AO200" s="716"/>
      <c r="AP200" s="716"/>
      <c r="AQ200" s="716"/>
      <c r="AR200" s="716"/>
      <c r="AS200" s="716"/>
      <c r="AT200" s="716"/>
      <c r="AU200" s="716"/>
      <c r="AV200" s="716"/>
      <c r="AW200" s="716"/>
      <c r="AX200" s="716"/>
      <c r="AY200" s="716"/>
      <c r="AZ200" s="716"/>
      <c r="BA200" s="716"/>
    </row>
    <row r="201" ht="15.75" customHeight="1">
      <c r="A201" s="787"/>
      <c r="B201" s="788" t="s">
        <v>6357</v>
      </c>
      <c r="C201" s="645" t="s">
        <v>6358</v>
      </c>
      <c r="D201" s="724"/>
      <c r="E201" s="716"/>
      <c r="F201" s="716"/>
      <c r="G201" s="716"/>
      <c r="H201" s="716"/>
      <c r="I201" s="716"/>
      <c r="J201" s="716"/>
      <c r="K201" s="716"/>
      <c r="L201" s="716"/>
      <c r="M201" s="716"/>
      <c r="N201" s="716"/>
      <c r="O201" s="716"/>
      <c r="P201" s="716"/>
      <c r="Q201" s="716"/>
      <c r="R201" s="716"/>
      <c r="S201" s="716"/>
      <c r="T201" s="716"/>
      <c r="U201" s="716"/>
      <c r="V201" s="716"/>
      <c r="W201" s="716"/>
      <c r="X201" s="715" t="s">
        <v>6359</v>
      </c>
      <c r="Y201" s="716"/>
      <c r="Z201" s="716"/>
      <c r="AA201" s="716"/>
      <c r="AB201" s="716"/>
      <c r="AC201" s="720"/>
      <c r="AD201" s="716"/>
      <c r="AE201" s="716"/>
      <c r="AF201" s="716"/>
      <c r="AG201" s="716"/>
      <c r="AH201" s="716"/>
      <c r="AI201" s="715" t="s">
        <v>6358</v>
      </c>
      <c r="AJ201" s="716"/>
      <c r="AK201" s="721"/>
      <c r="AL201" s="716"/>
      <c r="AM201" s="716"/>
      <c r="AN201" s="716"/>
      <c r="AO201" s="716"/>
      <c r="AP201" s="716"/>
      <c r="AQ201" s="716"/>
      <c r="AR201" s="716"/>
      <c r="AS201" s="716"/>
      <c r="AT201" s="716"/>
      <c r="AU201" s="716"/>
      <c r="AV201" s="716"/>
      <c r="AW201" s="716"/>
      <c r="AX201" s="716"/>
      <c r="AY201" s="716"/>
      <c r="AZ201" s="716"/>
      <c r="BA201" s="716"/>
    </row>
    <row r="202" ht="15.75" customHeight="1">
      <c r="A202" s="787"/>
      <c r="B202" s="789" t="s">
        <v>6360</v>
      </c>
      <c r="C202" s="645" t="s">
        <v>6361</v>
      </c>
      <c r="D202" s="724"/>
      <c r="E202" s="716"/>
      <c r="F202" s="716"/>
      <c r="G202" s="716"/>
      <c r="H202" s="716"/>
      <c r="I202" s="716"/>
      <c r="J202" s="716"/>
      <c r="K202" s="716"/>
      <c r="L202" s="716"/>
      <c r="M202" s="716"/>
      <c r="N202" s="716"/>
      <c r="O202" s="716"/>
      <c r="P202" s="716"/>
      <c r="Q202" s="716"/>
      <c r="R202" s="716"/>
      <c r="S202" s="716"/>
      <c r="T202" s="716"/>
      <c r="U202" s="716"/>
      <c r="V202" s="716"/>
      <c r="W202" s="716"/>
      <c r="X202" s="715" t="s">
        <v>6362</v>
      </c>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16"/>
      <c r="AU202" s="716"/>
      <c r="AV202" s="716"/>
      <c r="AW202" s="716"/>
      <c r="AX202" s="716"/>
      <c r="AY202" s="716"/>
      <c r="AZ202" s="716"/>
      <c r="BA202" s="716"/>
    </row>
    <row r="203" ht="15.75" customHeight="1">
      <c r="A203" s="790" t="s">
        <v>5973</v>
      </c>
      <c r="B203" s="791" t="s">
        <v>6363</v>
      </c>
      <c r="C203" s="645" t="s">
        <v>6364</v>
      </c>
      <c r="E203" s="715" t="s">
        <v>6365</v>
      </c>
      <c r="F203" s="716"/>
      <c r="G203" s="716"/>
      <c r="I203" s="716"/>
      <c r="J203" s="715" t="s">
        <v>6257</v>
      </c>
      <c r="K203" s="716"/>
      <c r="L203" s="716"/>
      <c r="M203" s="716"/>
      <c r="N203" s="716"/>
      <c r="O203" s="716"/>
      <c r="P203" s="716"/>
      <c r="Q203" s="716"/>
      <c r="S203" s="715" t="s">
        <v>2831</v>
      </c>
      <c r="T203" s="716"/>
      <c r="U203" s="716"/>
      <c r="V203" s="716"/>
      <c r="W203" s="716"/>
      <c r="X203" s="715" t="s">
        <v>6364</v>
      </c>
      <c r="Y203" s="716"/>
      <c r="Z203" s="716"/>
      <c r="AA203" s="716"/>
      <c r="AB203" s="716"/>
      <c r="AC203" s="720"/>
      <c r="AD203" s="716"/>
      <c r="AE203" s="716"/>
      <c r="AF203" s="716"/>
      <c r="AG203" s="719" t="s">
        <v>6366</v>
      </c>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87"/>
      <c r="B204" s="789" t="s">
        <v>6367</v>
      </c>
      <c r="C204" s="645" t="s">
        <v>683</v>
      </c>
      <c r="D204" s="715" t="s">
        <v>985</v>
      </c>
      <c r="E204" s="725" t="s">
        <v>6368</v>
      </c>
      <c r="F204" s="716"/>
      <c r="G204" s="716"/>
      <c r="H204" s="725" t="s">
        <v>6364</v>
      </c>
      <c r="I204" s="719" t="s">
        <v>2288</v>
      </c>
      <c r="J204" s="715" t="s">
        <v>6369</v>
      </c>
      <c r="K204" s="716"/>
      <c r="L204" s="716"/>
      <c r="M204" s="716"/>
      <c r="N204" s="716"/>
      <c r="O204" s="716"/>
      <c r="P204" s="716"/>
      <c r="Q204" s="716"/>
      <c r="R204" s="719">
        <v>12.58</v>
      </c>
      <c r="S204" s="716"/>
      <c r="T204" s="716"/>
      <c r="U204" s="716"/>
      <c r="V204" s="716"/>
      <c r="W204" s="715" t="s">
        <v>6242</v>
      </c>
      <c r="X204" s="715" t="s">
        <v>683</v>
      </c>
      <c r="Y204" s="716"/>
      <c r="Z204" s="716"/>
      <c r="AA204" s="716"/>
      <c r="AB204" s="716"/>
      <c r="AC204" s="720"/>
      <c r="AD204" s="716"/>
      <c r="AE204" s="716"/>
      <c r="AF204" s="716"/>
      <c r="AG204" s="719"/>
      <c r="AH204" s="716"/>
      <c r="AI204" s="716"/>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84" t="s">
        <v>6012</v>
      </c>
      <c r="B205" s="785" t="s">
        <v>6080</v>
      </c>
      <c r="C205" s="645" t="s">
        <v>6370</v>
      </c>
      <c r="D205" s="724"/>
      <c r="E205" s="716"/>
      <c r="F205" s="716"/>
      <c r="G205" s="716"/>
      <c r="H205" s="716"/>
      <c r="I205" s="716"/>
      <c r="J205" s="716"/>
      <c r="K205" s="716" t="s">
        <v>6371</v>
      </c>
      <c r="L205" s="716"/>
      <c r="M205" s="715" t="s">
        <v>6370</v>
      </c>
      <c r="N205" s="716"/>
      <c r="O205" s="716" t="s">
        <v>4256</v>
      </c>
      <c r="P205" s="716"/>
      <c r="Q205" s="716"/>
      <c r="R205" s="716"/>
      <c r="S205" s="716"/>
      <c r="T205" s="716"/>
      <c r="U205" s="716"/>
      <c r="V205" s="716"/>
      <c r="W205" s="716"/>
      <c r="X205" s="716"/>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38" t="s">
        <v>6372</v>
      </c>
      <c r="AU205" s="716"/>
      <c r="AV205" s="716"/>
      <c r="AW205" s="716"/>
      <c r="AX205" s="716"/>
      <c r="AY205" s="716"/>
      <c r="AZ205" s="716"/>
      <c r="BA205" s="716"/>
    </row>
    <row r="206" ht="15.75" customHeight="1">
      <c r="A206" s="784" t="s">
        <v>6019</v>
      </c>
      <c r="B206" s="785" t="s">
        <v>6373</v>
      </c>
      <c r="C206" s="632" t="s">
        <v>6374</v>
      </c>
      <c r="D206" s="724"/>
      <c r="E206" s="715" t="s">
        <v>6374</v>
      </c>
      <c r="F206" s="716"/>
      <c r="G206" s="716"/>
      <c r="H206" s="716"/>
      <c r="I206" s="716"/>
      <c r="J206" s="716"/>
      <c r="K206" s="716"/>
      <c r="L206" s="716"/>
      <c r="M206" s="716"/>
      <c r="N206" s="716"/>
      <c r="O206" s="716"/>
      <c r="P206" s="715" t="s">
        <v>5023</v>
      </c>
      <c r="Q206" s="716"/>
      <c r="R206" s="715" t="s">
        <v>4225</v>
      </c>
      <c r="S206" s="716"/>
      <c r="T206" s="716"/>
      <c r="U206" s="716"/>
      <c r="V206" s="716"/>
      <c r="W206" s="716"/>
      <c r="X206" s="716"/>
      <c r="Y206" s="716"/>
      <c r="Z206" s="716"/>
      <c r="AA206" s="716"/>
      <c r="AB206" s="716"/>
      <c r="AC206" s="720"/>
      <c r="AD206" s="716"/>
      <c r="AE206" s="716"/>
      <c r="AF206" s="716"/>
      <c r="AG206" s="716"/>
      <c r="AH206" s="716"/>
      <c r="AI206" s="716"/>
      <c r="AJ206" s="716"/>
      <c r="AK206" s="721"/>
      <c r="AL206" s="716"/>
      <c r="AM206" s="716"/>
      <c r="AN206" s="716"/>
      <c r="AO206" s="716"/>
      <c r="AP206" s="716"/>
      <c r="AQ206" s="716"/>
      <c r="AR206" s="716"/>
      <c r="AS206" s="716"/>
      <c r="AT206" s="738" t="s">
        <v>1907</v>
      </c>
      <c r="AU206" s="716"/>
      <c r="AV206" s="716"/>
      <c r="AW206" s="716"/>
      <c r="AX206" s="716"/>
      <c r="AY206" s="716"/>
      <c r="AZ206" s="716"/>
      <c r="BA206" s="716"/>
    </row>
    <row r="207" ht="15.75" customHeight="1">
      <c r="A207" s="792"/>
      <c r="B207" s="788" t="s">
        <v>6375</v>
      </c>
      <c r="C207" s="645" t="s">
        <v>2764</v>
      </c>
      <c r="D207" s="724"/>
      <c r="E207" s="715" t="s">
        <v>2764</v>
      </c>
      <c r="F207" s="716"/>
      <c r="G207" s="715" t="s">
        <v>1408</v>
      </c>
      <c r="H207" s="716"/>
      <c r="I207" s="716"/>
      <c r="J207" s="715" t="s">
        <v>1408</v>
      </c>
      <c r="K207" s="716" t="s">
        <v>6376</v>
      </c>
      <c r="L207" s="719" t="s">
        <v>2169</v>
      </c>
      <c r="M207" s="639" t="s">
        <v>6377</v>
      </c>
      <c r="N207" s="715" t="s">
        <v>3486</v>
      </c>
      <c r="O207" s="716" t="s">
        <v>3864</v>
      </c>
      <c r="P207" s="715" t="s">
        <v>3941</v>
      </c>
      <c r="Q207" s="719" t="s">
        <v>1675</v>
      </c>
      <c r="R207" s="715" t="s">
        <v>1168</v>
      </c>
      <c r="S207" s="716"/>
      <c r="T207" s="716"/>
      <c r="U207" s="716" t="s">
        <v>3951</v>
      </c>
      <c r="V207" s="716"/>
      <c r="W207" s="716"/>
      <c r="X207" s="716"/>
      <c r="Y207" s="716"/>
      <c r="Z207" s="716"/>
      <c r="AA207" s="716"/>
      <c r="AB207" s="716"/>
      <c r="AC207" s="720"/>
      <c r="AD207" s="716"/>
      <c r="AE207" s="716"/>
      <c r="AF207" s="716"/>
      <c r="AG207" s="716"/>
      <c r="AH207" s="716"/>
      <c r="AI207" s="716"/>
      <c r="AJ207" s="716"/>
      <c r="AK207" s="721"/>
      <c r="AL207" s="716"/>
      <c r="AM207" s="716"/>
      <c r="AN207" s="716"/>
      <c r="AO207" s="716"/>
      <c r="AP207" s="716"/>
      <c r="AQ207" s="716"/>
      <c r="AR207" s="716"/>
      <c r="AS207" s="716"/>
      <c r="AT207" s="738"/>
      <c r="AU207" s="716"/>
      <c r="AV207" s="716"/>
      <c r="AW207" s="716"/>
      <c r="AX207" s="716"/>
      <c r="AY207" s="716"/>
      <c r="AZ207" s="716"/>
      <c r="BA207" s="716"/>
    </row>
    <row r="208" ht="15.75" customHeight="1">
      <c r="A208" s="787"/>
      <c r="B208" s="788" t="s">
        <v>6378</v>
      </c>
      <c r="C208" s="645" t="s">
        <v>399</v>
      </c>
      <c r="D208" s="715" t="s">
        <v>399</v>
      </c>
      <c r="E208" s="715" t="s">
        <v>503</v>
      </c>
      <c r="F208" s="715" t="str">
        <f>HYPERLINK("https://youtu.be/gxCMrXIu1MU","52.20")</f>
        <v>52.20</v>
      </c>
      <c r="G208" s="716"/>
      <c r="H208" s="719" t="s">
        <v>1065</v>
      </c>
      <c r="I208" s="719" t="s">
        <v>1606</v>
      </c>
      <c r="J208" s="716"/>
      <c r="K208" s="716"/>
      <c r="L208" s="716"/>
      <c r="M208" s="716"/>
      <c r="N208" s="716"/>
      <c r="O208" s="716"/>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16"/>
      <c r="AU208" s="716"/>
      <c r="AV208" s="716"/>
      <c r="AW208" s="716"/>
      <c r="AX208" s="716"/>
      <c r="AY208" s="716"/>
      <c r="AZ208" s="716"/>
      <c r="BA208" s="716"/>
    </row>
    <row r="209" ht="15.75" customHeight="1">
      <c r="A209" s="790" t="s">
        <v>5967</v>
      </c>
      <c r="B209" s="793" t="s">
        <v>6379</v>
      </c>
      <c r="C209" s="632" t="s">
        <v>2658</v>
      </c>
      <c r="D209" s="724"/>
      <c r="E209" s="717" t="s">
        <v>2658</v>
      </c>
      <c r="F209" s="716"/>
      <c r="G209" s="716"/>
      <c r="H209" s="716"/>
      <c r="I209" s="716"/>
      <c r="J209" s="716"/>
      <c r="K209" s="716"/>
      <c r="L209" s="716"/>
      <c r="M209" s="716"/>
      <c r="N209" s="716"/>
      <c r="O209" s="716"/>
      <c r="P209" s="738" t="s">
        <v>4731</v>
      </c>
      <c r="Q209" s="689"/>
      <c r="R209" s="716"/>
      <c r="S209" s="716"/>
      <c r="T209" s="716"/>
      <c r="U209" s="716"/>
      <c r="V209" s="716"/>
      <c r="W209" s="716"/>
      <c r="X209" s="716"/>
      <c r="Y209" s="716"/>
      <c r="Z209" s="716"/>
      <c r="AA209" s="716"/>
      <c r="AB209" s="716"/>
      <c r="AC209" s="720"/>
      <c r="AD209" s="716"/>
      <c r="AE209" s="716"/>
      <c r="AF209" s="716"/>
      <c r="AG209" s="716"/>
      <c r="AH209" s="716"/>
      <c r="AI209" s="724"/>
      <c r="AJ209" s="716"/>
      <c r="AK209" s="721"/>
      <c r="AL209" s="716"/>
      <c r="AM209" s="716"/>
      <c r="AN209" s="716"/>
      <c r="AO209" s="716"/>
      <c r="AP209" s="716"/>
      <c r="AQ209" s="716"/>
      <c r="AR209" s="716"/>
      <c r="AS209" s="716"/>
      <c r="AT209" s="738" t="s">
        <v>6380</v>
      </c>
      <c r="AU209" s="716"/>
      <c r="AV209" s="716"/>
      <c r="AW209" s="716"/>
      <c r="AX209" s="716"/>
      <c r="AY209" s="716"/>
      <c r="AZ209" s="716"/>
      <c r="BA209" s="716"/>
    </row>
    <row r="210" ht="15.75" customHeight="1">
      <c r="A210" s="792"/>
      <c r="B210" s="788" t="s">
        <v>6381</v>
      </c>
      <c r="C210" s="645" t="s">
        <v>3761</v>
      </c>
      <c r="D210" s="715" t="s">
        <v>3761</v>
      </c>
      <c r="E210" s="715" t="s">
        <v>5133</v>
      </c>
      <c r="F210" s="716"/>
      <c r="G210" s="716"/>
      <c r="H210" s="716"/>
      <c r="I210" s="716"/>
      <c r="J210" s="716"/>
      <c r="K210" s="716"/>
      <c r="L210" s="716"/>
      <c r="M210" s="716"/>
      <c r="N210" s="716"/>
      <c r="O210" s="716"/>
      <c r="P210" s="716"/>
      <c r="Q210" s="689"/>
      <c r="R210" s="716"/>
      <c r="S210" s="716"/>
      <c r="T210" s="716"/>
      <c r="U210" s="716"/>
      <c r="V210" s="716"/>
      <c r="W210" s="716"/>
      <c r="X210" s="716"/>
      <c r="Y210" s="716"/>
      <c r="Z210" s="716"/>
      <c r="AA210" s="716"/>
      <c r="AB210" s="716"/>
      <c r="AC210" s="720"/>
      <c r="AD210" s="725" t="s">
        <v>3631</v>
      </c>
      <c r="AE210" s="716"/>
      <c r="AF210" s="716"/>
      <c r="AG210" s="716"/>
      <c r="AH210" s="716"/>
      <c r="AI210" s="724"/>
      <c r="AJ210" s="716"/>
      <c r="AK210" s="721"/>
      <c r="AL210" s="716"/>
      <c r="AM210" s="716"/>
      <c r="AN210" s="716"/>
      <c r="AO210" s="716"/>
      <c r="AP210" s="716"/>
      <c r="AQ210" s="716"/>
      <c r="AR210" s="716"/>
      <c r="AS210" s="716"/>
      <c r="AT210" s="716"/>
      <c r="AU210" s="716"/>
      <c r="AV210" s="716"/>
      <c r="AW210" s="716"/>
      <c r="AX210" s="716"/>
      <c r="AY210" s="716"/>
      <c r="AZ210" s="716"/>
      <c r="BA210" s="716"/>
    </row>
    <row r="211" ht="15.75" customHeight="1">
      <c r="A211" s="792"/>
      <c r="B211" s="788" t="s">
        <v>6382</v>
      </c>
      <c r="C211" s="645" t="s">
        <v>5074</v>
      </c>
      <c r="D211" s="724"/>
      <c r="E211" s="715" t="s">
        <v>5074</v>
      </c>
      <c r="F211" s="716"/>
      <c r="G211" s="733"/>
      <c r="H211" s="716"/>
      <c r="I211" s="716"/>
      <c r="J211" s="715" t="s">
        <v>2778</v>
      </c>
      <c r="K211" s="716" t="s">
        <v>2031</v>
      </c>
      <c r="L211" s="719" t="s">
        <v>1932</v>
      </c>
      <c r="M211" s="716"/>
      <c r="N211" s="716"/>
      <c r="O211" s="716" t="s">
        <v>6383</v>
      </c>
      <c r="P211" s="715" t="s">
        <v>3535</v>
      </c>
      <c r="Q211" s="689"/>
      <c r="R211" s="716"/>
      <c r="S211" s="716"/>
      <c r="T211" s="716"/>
      <c r="U211" s="716" t="s">
        <v>2170</v>
      </c>
      <c r="V211" s="716"/>
      <c r="W211" s="716"/>
      <c r="X211" s="716"/>
      <c r="Y211" s="739" t="s">
        <v>420</v>
      </c>
      <c r="Z211" s="715" t="s">
        <v>420</v>
      </c>
      <c r="AA211" s="716"/>
      <c r="AB211" s="716"/>
      <c r="AC211" s="720"/>
      <c r="AD211" s="716"/>
      <c r="AE211" s="716"/>
      <c r="AF211" s="716"/>
      <c r="AG211" s="715" t="s">
        <v>4436</v>
      </c>
      <c r="AH211" s="716"/>
      <c r="AI211" s="718" t="str">
        <f>HYPERLINK("https://youtu.be/7lF7UZKburw","31.51")</f>
        <v>31.51</v>
      </c>
      <c r="AJ211" s="716"/>
      <c r="AK211" s="721"/>
      <c r="AL211" s="716"/>
      <c r="AM211" s="716"/>
      <c r="AN211" s="716"/>
      <c r="AO211" s="716"/>
      <c r="AP211" s="716"/>
      <c r="AQ211" s="716"/>
      <c r="AR211" s="716"/>
      <c r="AS211" s="716"/>
      <c r="AT211" s="716"/>
      <c r="AU211" s="716"/>
      <c r="AV211" s="716"/>
      <c r="AW211" s="716"/>
      <c r="AX211" s="716"/>
      <c r="AY211" s="716"/>
      <c r="AZ211" s="716"/>
      <c r="BA211" s="716"/>
    </row>
    <row r="212" ht="15.75" customHeight="1">
      <c r="A212" s="792"/>
      <c r="B212" s="788" t="s">
        <v>6384</v>
      </c>
      <c r="C212" s="645" t="s">
        <v>6385</v>
      </c>
      <c r="D212" s="724"/>
      <c r="E212" s="715" t="s">
        <v>504</v>
      </c>
      <c r="F212" s="715" t="s">
        <v>242</v>
      </c>
      <c r="G212" s="715" t="s">
        <v>2784</v>
      </c>
      <c r="H212" s="717" t="s">
        <v>1066</v>
      </c>
      <c r="I212" s="728" t="s">
        <v>604</v>
      </c>
      <c r="J212" s="716"/>
      <c r="K212" s="716"/>
      <c r="L212" s="716"/>
      <c r="M212" s="639" t="s">
        <v>604</v>
      </c>
      <c r="N212" s="716"/>
      <c r="O212" s="716"/>
      <c r="P212" s="716"/>
      <c r="Q212" s="716" t="s">
        <v>6386</v>
      </c>
      <c r="R212" s="716"/>
      <c r="S212" s="716"/>
      <c r="T212" s="716"/>
      <c r="U212" s="716"/>
      <c r="V212" s="715" t="s">
        <v>6385</v>
      </c>
      <c r="W212" s="716"/>
      <c r="X212" s="716"/>
      <c r="Y212" s="716"/>
      <c r="Z212" s="716"/>
      <c r="AA212" s="716"/>
      <c r="AB212" s="716"/>
      <c r="AC212" s="720"/>
      <c r="AD212" s="716"/>
      <c r="AE212" s="716"/>
      <c r="AF212" s="716"/>
      <c r="AG212" s="716"/>
      <c r="AH212" s="716"/>
      <c r="AI212" s="716"/>
      <c r="AJ212" s="716"/>
      <c r="AK212" s="721"/>
      <c r="AL212" s="716"/>
      <c r="AM212" s="716"/>
      <c r="AN212" s="716"/>
      <c r="AO212" s="716"/>
      <c r="AP212" s="716"/>
      <c r="AQ212" s="716"/>
      <c r="AR212" s="716"/>
      <c r="AS212" s="716"/>
      <c r="AT212" s="716"/>
      <c r="AU212" s="716"/>
      <c r="AV212" s="716"/>
      <c r="AW212" s="716"/>
      <c r="AX212" s="716"/>
      <c r="AY212" s="716"/>
      <c r="AZ212" s="716"/>
      <c r="BA212" s="716"/>
    </row>
    <row r="213" ht="15.75" customHeight="1">
      <c r="A213" s="790" t="s">
        <v>5973</v>
      </c>
      <c r="B213" s="793" t="s">
        <v>6387</v>
      </c>
      <c r="C213" s="632" t="s">
        <v>5297</v>
      </c>
      <c r="D213" s="715" t="s">
        <v>5403</v>
      </c>
      <c r="E213" s="715" t="s">
        <v>5297</v>
      </c>
      <c r="F213" s="716"/>
      <c r="G213" s="716"/>
      <c r="H213" s="725"/>
      <c r="I213" s="716"/>
      <c r="J213" s="716"/>
      <c r="K213" s="716"/>
      <c r="L213" s="716"/>
      <c r="M213" s="716"/>
      <c r="N213" s="716"/>
      <c r="O213" s="738"/>
      <c r="P213" s="716"/>
      <c r="Q213" s="716"/>
      <c r="R213" s="716"/>
      <c r="S213" s="716"/>
      <c r="T213" s="716"/>
      <c r="U213" s="716"/>
      <c r="V213" s="716"/>
      <c r="W213" s="716"/>
      <c r="X213" s="716"/>
      <c r="Y213" s="716"/>
      <c r="Z213" s="725"/>
      <c r="AA213" s="716"/>
      <c r="AB213" s="716"/>
      <c r="AC213" s="720"/>
      <c r="AD213" s="715" t="s">
        <v>1007</v>
      </c>
      <c r="AE213" s="716"/>
      <c r="AF213" s="719" t="s">
        <v>2361</v>
      </c>
      <c r="AG213" s="716"/>
      <c r="AH213" s="716"/>
      <c r="AI213" s="716"/>
      <c r="AJ213" s="716"/>
      <c r="AK213" s="721"/>
      <c r="AL213" s="716"/>
      <c r="AM213" s="716"/>
      <c r="AN213" s="716"/>
      <c r="AO213" s="716"/>
      <c r="AP213" s="794"/>
      <c r="AQ213" s="716"/>
      <c r="AR213" s="716"/>
      <c r="AS213" s="716"/>
      <c r="AT213" s="716"/>
      <c r="AU213" s="716"/>
      <c r="AV213" s="716"/>
      <c r="AW213" s="716"/>
      <c r="AX213" s="716"/>
      <c r="AY213" s="716"/>
      <c r="AZ213" s="716"/>
      <c r="BA213" s="716"/>
    </row>
    <row r="214" ht="15.75" customHeight="1">
      <c r="A214" s="787"/>
      <c r="B214" s="788" t="s">
        <v>6388</v>
      </c>
      <c r="C214" s="645" t="s">
        <v>1436</v>
      </c>
      <c r="D214" s="715" t="s">
        <v>1436</v>
      </c>
      <c r="E214" s="715" t="s">
        <v>1788</v>
      </c>
      <c r="F214" s="716"/>
      <c r="G214" s="716"/>
      <c r="H214" s="725" t="s">
        <v>726</v>
      </c>
      <c r="I214" s="716"/>
      <c r="J214" s="715" t="s">
        <v>5812</v>
      </c>
      <c r="K214" s="716"/>
      <c r="L214" s="716"/>
      <c r="M214" s="715" t="s">
        <v>2256</v>
      </c>
      <c r="N214" s="716"/>
      <c r="O214" s="716"/>
      <c r="P214" s="715" t="s">
        <v>1137</v>
      </c>
      <c r="Q214" s="716"/>
      <c r="R214" s="715" t="s">
        <v>1400</v>
      </c>
      <c r="S214" s="715" t="s">
        <v>6333</v>
      </c>
      <c r="T214" s="716"/>
      <c r="U214" s="716"/>
      <c r="V214" s="716"/>
      <c r="W214" s="716"/>
      <c r="X214" s="716"/>
      <c r="Y214" s="716"/>
      <c r="Z214" s="715" t="s">
        <v>3833</v>
      </c>
      <c r="AA214" s="716"/>
      <c r="AB214" s="716"/>
      <c r="AC214" s="720"/>
      <c r="AD214" s="716"/>
      <c r="AE214" s="716"/>
      <c r="AF214" s="716"/>
      <c r="AG214" s="716"/>
      <c r="AH214" s="716"/>
      <c r="AI214" s="716"/>
      <c r="AJ214" s="716"/>
      <c r="AK214" s="721"/>
      <c r="AL214" s="716"/>
      <c r="AM214" s="716"/>
      <c r="AN214" s="716"/>
      <c r="AO214" s="716"/>
      <c r="AP214" s="716"/>
      <c r="AQ214" s="716"/>
      <c r="AR214" s="716"/>
      <c r="AS214" s="716"/>
      <c r="AT214" s="738" t="s">
        <v>974</v>
      </c>
      <c r="AU214" s="716"/>
      <c r="AV214" s="716"/>
      <c r="AW214" s="716"/>
      <c r="AX214" s="716"/>
      <c r="AY214" s="716"/>
      <c r="AZ214" s="716"/>
      <c r="BA214" s="716"/>
    </row>
    <row r="215" ht="15.75" customHeight="1">
      <c r="A215" s="790" t="s">
        <v>5999</v>
      </c>
      <c r="B215" s="795" t="s">
        <v>6000</v>
      </c>
      <c r="C215" s="796" t="s">
        <v>508</v>
      </c>
      <c r="D215" s="724"/>
      <c r="E215" s="715" t="s">
        <v>508</v>
      </c>
      <c r="F215" s="716"/>
      <c r="G215" s="716"/>
      <c r="H215" s="719" t="s">
        <v>6389</v>
      </c>
      <c r="I215" s="716"/>
      <c r="J215" s="716"/>
      <c r="K215" s="716" t="s">
        <v>1875</v>
      </c>
      <c r="L215" s="716"/>
      <c r="M215" s="639" t="s">
        <v>1491</v>
      </c>
      <c r="N215" s="716"/>
      <c r="O215" s="716"/>
      <c r="P215" s="719" t="s">
        <v>6390</v>
      </c>
      <c r="Q215" s="716"/>
      <c r="R215" s="716"/>
      <c r="S215" s="716"/>
      <c r="T215" s="716"/>
      <c r="U215" s="716"/>
      <c r="V215" s="716"/>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38" t="s">
        <v>6008</v>
      </c>
      <c r="AU215" s="716"/>
      <c r="AV215" s="716"/>
      <c r="AW215" s="716"/>
      <c r="AX215" s="716"/>
      <c r="AY215" s="716"/>
      <c r="AZ215" s="716"/>
      <c r="BA215" s="716"/>
    </row>
    <row r="216" ht="15.75" customHeight="1">
      <c r="A216" s="784" t="s">
        <v>6062</v>
      </c>
      <c r="B216" s="785" t="s">
        <v>6132</v>
      </c>
      <c r="C216" s="632" t="s">
        <v>2580</v>
      </c>
      <c r="D216" s="715" t="s">
        <v>2823</v>
      </c>
      <c r="E216" s="794"/>
      <c r="F216" s="716"/>
      <c r="G216" s="715" t="s">
        <v>4211</v>
      </c>
      <c r="H216" s="716"/>
      <c r="I216" s="728" t="s">
        <v>4799</v>
      </c>
      <c r="J216" s="716"/>
      <c r="K216" s="794"/>
      <c r="L216" s="719" t="s">
        <v>5204</v>
      </c>
      <c r="M216" s="716"/>
      <c r="N216" s="794"/>
      <c r="O216" s="716" t="s">
        <v>2576</v>
      </c>
      <c r="P216" s="715" t="s">
        <v>5163</v>
      </c>
      <c r="Q216" s="716"/>
      <c r="R216" s="716"/>
      <c r="S216" s="716"/>
      <c r="T216" s="716"/>
      <c r="U216" s="716" t="s">
        <v>3892</v>
      </c>
      <c r="V216" s="716"/>
      <c r="W216" s="716"/>
      <c r="X216" s="716"/>
      <c r="Y216" s="716"/>
      <c r="Z216" s="716"/>
      <c r="AA216" s="716"/>
      <c r="AB216" s="716"/>
      <c r="AC216" s="720"/>
      <c r="AD216" s="716"/>
      <c r="AE216" s="716"/>
      <c r="AF216" s="716"/>
      <c r="AG216" s="716"/>
      <c r="AH216" s="715" t="s">
        <v>2628</v>
      </c>
      <c r="AI216" s="716"/>
      <c r="AJ216" s="716"/>
      <c r="AK216" s="721"/>
      <c r="AL216" s="716"/>
      <c r="AM216" s="716"/>
      <c r="AN216" s="716"/>
      <c r="AO216" s="716"/>
      <c r="AP216" s="716"/>
      <c r="AQ216" s="716"/>
      <c r="AR216" s="716"/>
      <c r="AS216" s="716"/>
      <c r="AT216" s="739" t="s">
        <v>1349</v>
      </c>
      <c r="AU216" s="716"/>
      <c r="AV216" s="716"/>
      <c r="AW216" s="716"/>
      <c r="AX216" s="716"/>
      <c r="AY216" s="716"/>
      <c r="AZ216" s="716"/>
      <c r="BA216" s="716"/>
    </row>
    <row r="217" ht="15.75" customHeight="1">
      <c r="A217" s="792"/>
      <c r="B217" s="788" t="s">
        <v>6134</v>
      </c>
      <c r="C217" s="632" t="s">
        <v>2855</v>
      </c>
      <c r="D217" s="715" t="s">
        <v>3880</v>
      </c>
      <c r="E217" s="716"/>
      <c r="F217" s="716"/>
      <c r="G217" s="716"/>
      <c r="H217" s="716"/>
      <c r="I217" s="715" t="s">
        <v>2621</v>
      </c>
      <c r="J217" s="716"/>
      <c r="K217" s="718" t="str">
        <f>HYPERLINK("https://youtu.be/yGR2akJEjQQ","19.18")</f>
        <v>19.18</v>
      </c>
      <c r="L217" s="716"/>
      <c r="M217" s="716"/>
      <c r="N217" s="715" t="s">
        <v>2038</v>
      </c>
      <c r="O217" s="716"/>
      <c r="P217" s="716"/>
      <c r="Q217" s="716"/>
      <c r="R217" s="716"/>
      <c r="S217" s="719" t="s">
        <v>2953</v>
      </c>
      <c r="T217" s="716"/>
      <c r="U217" s="716"/>
      <c r="V217" s="716"/>
      <c r="W217" s="716"/>
      <c r="X217" s="716"/>
      <c r="Y217" s="716"/>
      <c r="Z217" s="716"/>
      <c r="AA217" s="716"/>
      <c r="AB217" s="716"/>
      <c r="AC217" s="720"/>
      <c r="AD217" s="716"/>
      <c r="AE217" s="716"/>
      <c r="AF217" s="716"/>
      <c r="AG217" s="716"/>
      <c r="AH217" s="716"/>
      <c r="AI217" s="716"/>
      <c r="AJ217" s="716"/>
      <c r="AK217" s="721"/>
      <c r="AL217" s="716"/>
      <c r="AM217" s="716"/>
      <c r="AN217" s="716"/>
      <c r="AO217" s="716"/>
      <c r="AP217" s="716"/>
      <c r="AQ217" s="716"/>
      <c r="AR217" s="716"/>
      <c r="AS217" s="716"/>
      <c r="AT217" s="738"/>
      <c r="AU217" s="716"/>
      <c r="AV217" s="716"/>
      <c r="AW217" s="716"/>
      <c r="AX217" s="716"/>
      <c r="AY217" s="716"/>
      <c r="AZ217" s="716"/>
      <c r="BA217" s="716"/>
    </row>
    <row r="218" ht="15.75" customHeight="1">
      <c r="A218" s="792"/>
      <c r="B218" s="788" t="s">
        <v>6391</v>
      </c>
      <c r="C218" s="645" t="s">
        <v>1027</v>
      </c>
      <c r="D218" s="715" t="s">
        <v>1027</v>
      </c>
      <c r="E218" s="715" t="s">
        <v>6392</v>
      </c>
      <c r="F218" s="716"/>
      <c r="G218" s="733"/>
      <c r="H218" s="716"/>
      <c r="I218" s="715" t="s">
        <v>3827</v>
      </c>
      <c r="J218" s="716"/>
      <c r="K218" s="716"/>
      <c r="L218" s="716"/>
      <c r="M218" s="716"/>
      <c r="N218" s="715" t="s">
        <v>1027</v>
      </c>
      <c r="O218" s="716"/>
      <c r="P218" s="716"/>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16"/>
      <c r="AU218" s="716"/>
      <c r="AV218" s="716"/>
      <c r="AW218" s="716"/>
      <c r="AX218" s="716"/>
      <c r="AY218" s="716"/>
      <c r="AZ218" s="716"/>
      <c r="BA218" s="716"/>
    </row>
    <row r="219" ht="15.75" customHeight="1">
      <c r="A219" s="792"/>
      <c r="B219" s="788" t="s">
        <v>6137</v>
      </c>
      <c r="C219" s="632" t="s">
        <v>505</v>
      </c>
      <c r="D219" s="717" t="s">
        <v>401</v>
      </c>
      <c r="E219" s="715" t="s">
        <v>505</v>
      </c>
      <c r="F219" s="716"/>
      <c r="G219" s="715" t="s">
        <v>1874</v>
      </c>
      <c r="H219" s="717" t="s">
        <v>708</v>
      </c>
      <c r="I219" s="715" t="s">
        <v>293</v>
      </c>
      <c r="J219" s="715" t="s">
        <v>1270</v>
      </c>
      <c r="K219" s="715" t="s">
        <v>401</v>
      </c>
      <c r="L219" s="719" t="s">
        <v>401</v>
      </c>
      <c r="M219" s="716"/>
      <c r="N219" s="716"/>
      <c r="O219" s="716"/>
      <c r="P219" s="715" t="s">
        <v>2032</v>
      </c>
      <c r="Q219" s="716"/>
      <c r="R219" s="716"/>
      <c r="S219" s="716"/>
      <c r="T219" s="716"/>
      <c r="U219" s="716"/>
      <c r="V219" s="716"/>
      <c r="W219" s="716"/>
      <c r="X219" s="716"/>
      <c r="Y219" s="716"/>
      <c r="Z219" s="716"/>
      <c r="AA219" s="716"/>
      <c r="AB219" s="716"/>
      <c r="AC219" s="720"/>
      <c r="AD219" s="716"/>
      <c r="AE219" s="716"/>
      <c r="AF219" s="716"/>
      <c r="AG219" s="716"/>
      <c r="AH219" s="716"/>
      <c r="AI219" s="716"/>
      <c r="AJ219" s="716"/>
      <c r="AK219" s="721"/>
      <c r="AL219" s="716"/>
      <c r="AM219" s="716"/>
      <c r="AN219" s="716"/>
      <c r="AO219" s="716"/>
      <c r="AP219" s="716"/>
      <c r="AQ219" s="716"/>
      <c r="AR219" s="716"/>
      <c r="AS219" s="716"/>
      <c r="AT219" s="716"/>
      <c r="AU219" s="716"/>
      <c r="AV219" s="716"/>
      <c r="AW219" s="716"/>
      <c r="AX219" s="716"/>
      <c r="AY219" s="716"/>
      <c r="AZ219" s="716"/>
      <c r="BA219" s="716"/>
    </row>
    <row r="220" ht="15.75" customHeight="1">
      <c r="A220" s="784" t="s">
        <v>6393</v>
      </c>
      <c r="B220" s="785" t="s">
        <v>5951</v>
      </c>
      <c r="C220" s="632" t="s">
        <v>1067</v>
      </c>
      <c r="D220" s="724"/>
      <c r="E220" s="724"/>
      <c r="F220" s="715" t="s">
        <v>982</v>
      </c>
      <c r="G220" s="716"/>
      <c r="H220" s="717" t="s">
        <v>1067</v>
      </c>
      <c r="I220" s="716"/>
      <c r="J220" s="639" t="s">
        <v>1410</v>
      </c>
      <c r="K220" s="716"/>
      <c r="L220" s="716"/>
      <c r="M220" s="716"/>
      <c r="N220" s="716"/>
      <c r="O220" s="716"/>
      <c r="P220" s="716"/>
      <c r="Q220" s="716"/>
      <c r="R220" s="716"/>
      <c r="S220" s="716"/>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16"/>
      <c r="AU220" s="716"/>
      <c r="AV220" s="716"/>
      <c r="AW220" s="716"/>
      <c r="AX220" s="716"/>
      <c r="AY220" s="716"/>
      <c r="AZ220" s="716"/>
      <c r="BA220" s="716"/>
    </row>
    <row r="221" ht="15.75" customHeight="1">
      <c r="A221" s="784" t="s">
        <v>75</v>
      </c>
      <c r="B221" s="785" t="s">
        <v>6394</v>
      </c>
      <c r="C221" s="645" t="s">
        <v>6395</v>
      </c>
      <c r="D221" s="715" t="s">
        <v>6395</v>
      </c>
      <c r="E221" s="797"/>
      <c r="F221" s="716"/>
      <c r="G221" s="716"/>
      <c r="H221" s="716"/>
      <c r="I221" s="716"/>
      <c r="J221" s="716"/>
      <c r="K221" s="726"/>
      <c r="L221" s="716"/>
      <c r="M221" s="716"/>
      <c r="N221" s="716"/>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2"/>
      <c r="B222" s="788" t="s">
        <v>6396</v>
      </c>
      <c r="C222" s="645" t="s">
        <v>137</v>
      </c>
      <c r="D222" s="717" t="s">
        <v>403</v>
      </c>
      <c r="E222" s="716"/>
      <c r="F222" s="715" t="s">
        <v>983</v>
      </c>
      <c r="G222" s="715" t="s">
        <v>1144</v>
      </c>
      <c r="H222" s="719" t="s">
        <v>2434</v>
      </c>
      <c r="I222" s="715" t="s">
        <v>606</v>
      </c>
      <c r="J222" s="639" t="s">
        <v>1411</v>
      </c>
      <c r="K222" s="716"/>
      <c r="L222" s="716"/>
      <c r="M222" s="639" t="s">
        <v>347</v>
      </c>
      <c r="N222" s="725" t="s">
        <v>715</v>
      </c>
      <c r="O222" s="716"/>
      <c r="P222" s="716"/>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4" t="s">
        <v>57</v>
      </c>
      <c r="B223" s="785" t="s">
        <v>5951</v>
      </c>
      <c r="C223" s="632" t="s">
        <v>712</v>
      </c>
      <c r="D223" s="724"/>
      <c r="E223" s="716"/>
      <c r="F223" s="716"/>
      <c r="G223" s="716"/>
      <c r="H223" s="717" t="s">
        <v>622</v>
      </c>
      <c r="I223" s="716"/>
      <c r="J223" s="639" t="s">
        <v>1413</v>
      </c>
      <c r="K223" s="716"/>
      <c r="L223" s="716"/>
      <c r="M223" s="716"/>
      <c r="N223" s="717" t="s">
        <v>712</v>
      </c>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c r="A224" s="798" t="s">
        <v>6397</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5950</v>
      </c>
      <c r="B225" s="803" t="s">
        <v>6398</v>
      </c>
      <c r="C225" s="645" t="s">
        <v>2080</v>
      </c>
      <c r="D225" s="724"/>
      <c r="E225" s="715" t="s">
        <v>2080</v>
      </c>
      <c r="F225" s="716"/>
      <c r="G225" s="716"/>
      <c r="H225" s="716"/>
      <c r="I225" s="716"/>
      <c r="J225" s="716"/>
      <c r="K225" s="724"/>
      <c r="L225" s="716"/>
      <c r="M225" s="715" t="s">
        <v>2731</v>
      </c>
      <c r="N225" s="716"/>
      <c r="O225" s="716"/>
      <c r="P225" s="716"/>
      <c r="Q225" s="716"/>
      <c r="R225" s="716"/>
      <c r="S225" s="716"/>
      <c r="T225" s="716"/>
      <c r="U225" s="716"/>
      <c r="V225" s="716"/>
      <c r="W225" s="716"/>
      <c r="X225" s="716"/>
      <c r="Y225" s="716"/>
      <c r="Z225" s="716"/>
      <c r="AA225" s="716"/>
      <c r="AB225" s="716"/>
      <c r="AC225" s="720"/>
      <c r="AD225" s="719" t="s">
        <v>6399</v>
      </c>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804"/>
      <c r="B226" s="805" t="s">
        <v>6400</v>
      </c>
      <c r="C226" s="632" t="s">
        <v>4074</v>
      </c>
      <c r="D226" s="724"/>
      <c r="E226" s="716"/>
      <c r="F226" s="716"/>
      <c r="G226" s="716"/>
      <c r="H226" s="716"/>
      <c r="I226" s="716"/>
      <c r="J226" s="716"/>
      <c r="K226" s="718" t="str">
        <f>HYPERLINK("https://youtu.be/K8Egs0-qumI","48.41")</f>
        <v>48.41</v>
      </c>
      <c r="L226" s="716"/>
      <c r="M226" s="716"/>
      <c r="N226" s="717" t="s">
        <v>4074</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ht="15.75" customHeight="1">
      <c r="A227" s="804"/>
      <c r="B227" s="805" t="s">
        <v>6401</v>
      </c>
      <c r="C227" s="645" t="s">
        <v>631</v>
      </c>
      <c r="D227" s="724"/>
      <c r="E227" s="716"/>
      <c r="F227" s="716"/>
      <c r="G227" s="716"/>
      <c r="H227" s="716"/>
      <c r="I227" s="716"/>
      <c r="J227" s="716"/>
      <c r="K227" s="716" t="s">
        <v>6402</v>
      </c>
      <c r="L227" s="716"/>
      <c r="M227" s="715" t="s">
        <v>631</v>
      </c>
      <c r="N227" s="716"/>
      <c r="O227" s="716"/>
      <c r="P227" s="716"/>
      <c r="Q227" s="716"/>
      <c r="R227" s="716"/>
      <c r="S227" s="716"/>
      <c r="T227" s="716"/>
      <c r="U227" s="716"/>
      <c r="V227" s="716"/>
      <c r="W227" s="716"/>
      <c r="X227" s="716"/>
      <c r="Y227" s="716"/>
      <c r="Z227" s="716"/>
      <c r="AA227" s="716"/>
      <c r="AB227" s="716"/>
      <c r="AC227" s="720"/>
      <c r="AD227" s="716"/>
      <c r="AE227" s="716"/>
      <c r="AF227" s="716"/>
      <c r="AG227" s="716"/>
      <c r="AH227" s="716"/>
      <c r="AI227" s="716"/>
      <c r="AJ227" s="716"/>
      <c r="AK227" s="721"/>
      <c r="AL227" s="716"/>
      <c r="AM227" s="716"/>
      <c r="AN227" s="716"/>
      <c r="AO227" s="716"/>
      <c r="AP227" s="716"/>
      <c r="AQ227" s="716"/>
      <c r="AR227" s="716"/>
      <c r="AS227" s="716"/>
      <c r="AT227" s="738" t="s">
        <v>4541</v>
      </c>
      <c r="AU227" s="716"/>
      <c r="AV227" s="716"/>
      <c r="AW227" s="716"/>
      <c r="AX227" s="716"/>
      <c r="AY227" s="716"/>
      <c r="AZ227" s="716"/>
      <c r="BA227" s="716"/>
    </row>
    <row r="228" ht="15.75" customHeight="1">
      <c r="A228" s="804"/>
      <c r="B228" s="805" t="s">
        <v>6403</v>
      </c>
      <c r="C228" s="645" t="s">
        <v>3386</v>
      </c>
      <c r="D228" s="724"/>
      <c r="E228" s="715" t="s">
        <v>3386</v>
      </c>
      <c r="F228" s="716"/>
      <c r="G228" s="716"/>
      <c r="H228" s="716"/>
      <c r="I228" s="716"/>
      <c r="J228" s="718" t="s">
        <v>5789</v>
      </c>
      <c r="K228" s="715" t="s">
        <v>6404</v>
      </c>
      <c r="L228" s="716"/>
      <c r="M228" s="716"/>
      <c r="N228" s="716"/>
      <c r="O228" s="716"/>
      <c r="P228" s="716"/>
      <c r="Q228" s="716" t="s">
        <v>764</v>
      </c>
      <c r="R228" s="716"/>
      <c r="S228" s="716"/>
      <c r="T228" s="716"/>
      <c r="U228" s="716"/>
      <c r="V228" s="716"/>
      <c r="W228" s="716"/>
      <c r="X228" s="738" t="s">
        <v>3329</v>
      </c>
      <c r="Y228" s="716"/>
      <c r="Z228" s="716"/>
      <c r="AA228" s="716"/>
      <c r="AB228" s="716"/>
      <c r="AC228" s="720"/>
      <c r="AD228" s="716"/>
      <c r="AE228" s="716"/>
      <c r="AF228" s="716"/>
      <c r="AG228" s="716"/>
      <c r="AH228" s="716"/>
      <c r="AI228" s="716"/>
      <c r="AJ228" s="716"/>
      <c r="AK228" s="721"/>
      <c r="AL228" s="716"/>
      <c r="AM228" s="716"/>
      <c r="AN228" s="716"/>
      <c r="AO228" s="716"/>
      <c r="AP228" s="716"/>
      <c r="AQ228" s="716"/>
      <c r="AR228" s="716"/>
      <c r="AS228" s="716"/>
      <c r="AT228" s="716"/>
      <c r="AU228" s="716"/>
      <c r="AV228" s="716"/>
      <c r="AW228" s="716"/>
      <c r="AX228" s="716"/>
      <c r="AY228" s="716"/>
      <c r="AZ228" s="716"/>
      <c r="BA228" s="716"/>
    </row>
    <row r="229" ht="15.75" customHeight="1">
      <c r="A229" s="804"/>
      <c r="B229" s="805" t="s">
        <v>6405</v>
      </c>
      <c r="C229" s="645" t="s">
        <v>183</v>
      </c>
      <c r="D229" s="715" t="s">
        <v>183</v>
      </c>
      <c r="E229" s="715" t="s">
        <v>986</v>
      </c>
      <c r="F229" s="716"/>
      <c r="G229" s="715" t="s">
        <v>1334</v>
      </c>
      <c r="H229" s="719" t="s">
        <v>6406</v>
      </c>
      <c r="I229" s="719" t="s">
        <v>186</v>
      </c>
      <c r="J229" s="716"/>
      <c r="K229" s="724"/>
      <c r="L229" s="719" t="s">
        <v>1785</v>
      </c>
      <c r="M229" s="639" t="s">
        <v>4083</v>
      </c>
      <c r="N229" s="725" t="s">
        <v>6407</v>
      </c>
      <c r="O229" s="716"/>
      <c r="P229" s="716"/>
      <c r="Q229" s="716"/>
      <c r="R229" s="716"/>
      <c r="S229" s="716"/>
      <c r="T229" s="716"/>
      <c r="U229" s="716"/>
      <c r="V229" s="716"/>
      <c r="W229" s="715" t="s">
        <v>1610</v>
      </c>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4"/>
      <c r="B230" s="805" t="s">
        <v>6408</v>
      </c>
      <c r="C230" s="645" t="s">
        <v>4083</v>
      </c>
      <c r="D230" s="715" t="s">
        <v>4083</v>
      </c>
      <c r="E230" s="716"/>
      <c r="F230" s="716"/>
      <c r="H230" s="716"/>
      <c r="I230" s="716"/>
      <c r="J230" s="716"/>
      <c r="K230" s="724"/>
      <c r="L230" s="716"/>
      <c r="M230" s="716"/>
      <c r="N230" s="733"/>
      <c r="O230" s="716"/>
      <c r="P230" s="716"/>
      <c r="Q230" s="716"/>
      <c r="R230" s="716"/>
      <c r="S230" s="719" t="s">
        <v>4175</v>
      </c>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16"/>
      <c r="AU230" s="716"/>
      <c r="AV230" s="716"/>
      <c r="AW230" s="716"/>
      <c r="AX230" s="716"/>
      <c r="AY230" s="716"/>
      <c r="AZ230" s="716"/>
      <c r="BA230" s="716"/>
    </row>
    <row r="231" ht="15.75" customHeight="1">
      <c r="A231" s="804"/>
      <c r="B231" s="805" t="s">
        <v>6409</v>
      </c>
      <c r="C231" s="645" t="s">
        <v>5183</v>
      </c>
      <c r="D231" s="715" t="s">
        <v>986</v>
      </c>
      <c r="E231" s="716"/>
      <c r="F231" s="716"/>
      <c r="G231" s="715" t="s">
        <v>5183</v>
      </c>
      <c r="H231" s="716"/>
      <c r="I231" s="719" t="s">
        <v>6410</v>
      </c>
      <c r="J231" s="716"/>
      <c r="K231" s="724"/>
      <c r="L231" s="716"/>
      <c r="M231" s="716"/>
      <c r="N231" s="716"/>
      <c r="O231" s="716"/>
      <c r="P231" s="716"/>
      <c r="Q231" s="716"/>
      <c r="R231" s="716"/>
      <c r="S231" s="719" t="s">
        <v>6411</v>
      </c>
      <c r="T231" s="716"/>
      <c r="U231" s="716"/>
      <c r="V231" s="716"/>
      <c r="W231" s="716"/>
      <c r="X231" s="716"/>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4"/>
      <c r="B232" s="805" t="s">
        <v>6412</v>
      </c>
      <c r="C232" s="645" t="s">
        <v>6413</v>
      </c>
      <c r="D232" s="715" t="s">
        <v>6413</v>
      </c>
      <c r="E232" s="716"/>
      <c r="F232" s="716"/>
      <c r="G232" s="639" t="s">
        <v>6414</v>
      </c>
      <c r="H232" s="716"/>
      <c r="I232" s="716"/>
      <c r="J232" s="715" t="s">
        <v>2409</v>
      </c>
      <c r="K232" s="724"/>
      <c r="L232" s="716"/>
      <c r="M232" s="716"/>
      <c r="N232" s="716"/>
      <c r="O232" s="716"/>
      <c r="P232" s="716"/>
      <c r="Q232" s="716"/>
      <c r="R232" s="716"/>
      <c r="S232" s="716"/>
      <c r="T232" s="716"/>
      <c r="U232" s="716"/>
      <c r="V232" s="716"/>
      <c r="W232" s="716"/>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2" t="s">
        <v>6087</v>
      </c>
      <c r="B233" s="803" t="s">
        <v>6415</v>
      </c>
      <c r="C233" s="645" t="s">
        <v>2043</v>
      </c>
      <c r="D233" s="724"/>
      <c r="E233" s="715" t="s">
        <v>2010</v>
      </c>
      <c r="F233" s="715" t="s">
        <v>2043</v>
      </c>
      <c r="G233" s="716"/>
      <c r="H233" s="716"/>
      <c r="I233" s="716"/>
      <c r="J233" s="715" t="s">
        <v>6380</v>
      </c>
      <c r="K233" s="718" t="str">
        <f>HYPERLINK("https://youtu.be/_GZXmZdCc5s","31.80")</f>
        <v>31.80</v>
      </c>
      <c r="L233" s="719" t="s">
        <v>2390</v>
      </c>
      <c r="M233" s="716"/>
      <c r="N233" s="716"/>
      <c r="O233" s="718" t="str">
        <f>HYPERLINK("https://youtu.be/kUsh0nBBuMY","32.45")</f>
        <v>32.45</v>
      </c>
      <c r="P233" s="717" t="s">
        <v>6416</v>
      </c>
      <c r="Q233" s="716"/>
      <c r="R233" s="716"/>
      <c r="S233" s="716"/>
      <c r="T233" s="716"/>
      <c r="U233" s="716" t="s">
        <v>1001</v>
      </c>
      <c r="V233" s="716"/>
      <c r="W233" s="716"/>
      <c r="X233" s="716"/>
      <c r="Y233" s="716"/>
      <c r="Z233" s="716"/>
      <c r="AA233" s="716"/>
      <c r="AB233" s="716"/>
      <c r="AC233" s="720"/>
      <c r="AD233" s="716"/>
      <c r="AE233" s="716"/>
      <c r="AF233" s="716"/>
      <c r="AG233" s="716"/>
      <c r="AH233" s="716"/>
      <c r="AI233" s="716"/>
      <c r="AJ233" s="716"/>
      <c r="AK233" s="721"/>
      <c r="AL233" s="716"/>
      <c r="AM233" s="716"/>
      <c r="AN233" s="719" t="s">
        <v>6417</v>
      </c>
      <c r="AO233" s="716"/>
      <c r="AP233" s="716"/>
      <c r="AQ233" s="716"/>
      <c r="AR233" s="716"/>
      <c r="AS233" s="716"/>
      <c r="AT233" s="738" t="s">
        <v>4334</v>
      </c>
      <c r="AU233" s="716"/>
      <c r="AV233" s="716"/>
      <c r="AW233" s="716"/>
      <c r="AX233" s="716"/>
      <c r="AY233" s="716"/>
      <c r="AZ233" s="716"/>
      <c r="BA233" s="716"/>
    </row>
    <row r="234" ht="15.75" customHeight="1">
      <c r="A234" s="804"/>
      <c r="B234" s="805" t="s">
        <v>6418</v>
      </c>
      <c r="C234" s="632" t="s">
        <v>562</v>
      </c>
      <c r="D234" s="724"/>
      <c r="E234" s="716"/>
      <c r="F234" s="716"/>
      <c r="G234" s="716"/>
      <c r="H234" s="716"/>
      <c r="I234" s="716"/>
      <c r="J234" s="716"/>
      <c r="K234" s="716"/>
      <c r="L234" s="716"/>
      <c r="M234" s="716"/>
      <c r="N234" s="715" t="s">
        <v>562</v>
      </c>
      <c r="O234" s="738"/>
      <c r="P234" s="716"/>
      <c r="Q234" s="738"/>
      <c r="R234" s="716"/>
      <c r="S234" s="716"/>
      <c r="T234" s="716"/>
      <c r="U234" s="691" t="s">
        <v>3535</v>
      </c>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4"/>
      <c r="B235" s="805" t="s">
        <v>6419</v>
      </c>
      <c r="C235" s="645" t="s">
        <v>6105</v>
      </c>
      <c r="D235" s="724"/>
      <c r="E235" s="716"/>
      <c r="F235" s="716"/>
      <c r="G235" s="733"/>
      <c r="H235" s="716"/>
      <c r="I235" s="716"/>
      <c r="J235" s="716"/>
      <c r="K235" s="716"/>
      <c r="L235" s="716"/>
      <c r="M235" s="716"/>
      <c r="N235" s="716"/>
      <c r="O235" s="738"/>
      <c r="P235" s="716"/>
      <c r="Q235" s="738"/>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4"/>
      <c r="B236" s="805" t="s">
        <v>6420</v>
      </c>
      <c r="C236" s="645" t="s">
        <v>3727</v>
      </c>
      <c r="D236" s="715" t="s">
        <v>3727</v>
      </c>
      <c r="E236" s="715" t="s">
        <v>3079</v>
      </c>
      <c r="F236" s="715" t="s">
        <v>276</v>
      </c>
      <c r="G236" s="715" t="s">
        <v>185</v>
      </c>
      <c r="H236" s="719" t="s">
        <v>1021</v>
      </c>
      <c r="I236" s="715" t="s">
        <v>4932</v>
      </c>
      <c r="J236" s="639" t="s">
        <v>1416</v>
      </c>
      <c r="K236" s="716" t="s">
        <v>628</v>
      </c>
      <c r="L236" s="719" t="s">
        <v>420</v>
      </c>
      <c r="M236" s="639" t="s">
        <v>606</v>
      </c>
      <c r="N236" s="716"/>
      <c r="O236" s="738" t="s">
        <v>5439</v>
      </c>
      <c r="P236" s="739" t="s">
        <v>3537</v>
      </c>
      <c r="Q236" s="738" t="s">
        <v>3535</v>
      </c>
      <c r="R236" s="716"/>
      <c r="S236" s="716"/>
      <c r="T236" s="716"/>
      <c r="U236" s="691" t="s">
        <v>2541</v>
      </c>
      <c r="V236" s="716"/>
      <c r="W236" s="716"/>
      <c r="X236" s="716"/>
      <c r="Y236" s="716"/>
      <c r="Z236" s="716"/>
      <c r="AA236" s="719"/>
      <c r="AB236" s="716"/>
      <c r="AC236" s="720"/>
      <c r="AD236" s="716"/>
      <c r="AE236" s="716"/>
      <c r="AF236" s="716"/>
      <c r="AG236" s="716"/>
      <c r="AH236" s="716"/>
      <c r="AI236" s="716"/>
      <c r="AJ236" s="716"/>
      <c r="AK236" s="721"/>
      <c r="AL236" s="716"/>
      <c r="AM236" s="716"/>
      <c r="AN236" s="716"/>
      <c r="AO236" s="716"/>
      <c r="AP236" s="716"/>
      <c r="AQ236" s="716"/>
      <c r="AR236" s="716"/>
      <c r="AS236" s="716"/>
      <c r="AT236" s="716"/>
      <c r="AU236" s="716"/>
      <c r="AV236" s="716"/>
      <c r="AW236" s="716"/>
      <c r="AX236" s="716"/>
      <c r="AY236" s="716"/>
      <c r="AZ236" s="716"/>
      <c r="BA236" s="716"/>
    </row>
    <row r="237" ht="15.75" customHeight="1">
      <c r="A237" s="802" t="s">
        <v>6002</v>
      </c>
      <c r="B237" s="803" t="s">
        <v>6421</v>
      </c>
      <c r="C237" s="645" t="s">
        <v>4194</v>
      </c>
      <c r="D237" s="715" t="s">
        <v>6422</v>
      </c>
      <c r="E237" s="716"/>
      <c r="F237" s="738" t="s">
        <v>6423</v>
      </c>
      <c r="G237" s="716"/>
      <c r="H237" s="725" t="s">
        <v>6424</v>
      </c>
      <c r="I237" s="716"/>
      <c r="J237" s="715" t="s">
        <v>613</v>
      </c>
      <c r="K237" s="718" t="str">
        <f>HYPERLINK("https://youtu.be/fNmQmNF7N9I","46.93")</f>
        <v>46.93</v>
      </c>
      <c r="L237" s="716"/>
      <c r="M237" s="750"/>
      <c r="N237" s="725" t="s">
        <v>6402</v>
      </c>
      <c r="O237" s="716"/>
      <c r="P237" s="715" t="s">
        <v>730</v>
      </c>
      <c r="Q237" s="716"/>
      <c r="R237" s="738" t="s">
        <v>3595</v>
      </c>
      <c r="S237" s="719" t="s">
        <v>5153</v>
      </c>
      <c r="T237" s="716"/>
      <c r="U237" s="716" t="s">
        <v>582</v>
      </c>
      <c r="V237" s="716"/>
      <c r="W237" s="716"/>
      <c r="X237" s="719" t="s">
        <v>6425</v>
      </c>
      <c r="Y237" s="716"/>
      <c r="Z237" s="716"/>
      <c r="AA237" s="719" t="s">
        <v>6426</v>
      </c>
      <c r="AB237" s="716"/>
      <c r="AC237" s="720"/>
      <c r="AD237" s="716"/>
      <c r="AE237" s="715" t="s">
        <v>4194</v>
      </c>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4"/>
      <c r="B238" s="805" t="s">
        <v>6427</v>
      </c>
      <c r="C238" s="645" t="s">
        <v>764</v>
      </c>
      <c r="D238" s="715" t="s">
        <v>3271</v>
      </c>
      <c r="E238" s="716"/>
      <c r="F238" s="738" t="s">
        <v>2774</v>
      </c>
      <c r="G238" s="715" t="s">
        <v>3483</v>
      </c>
      <c r="H238" s="725" t="s">
        <v>4045</v>
      </c>
      <c r="I238" s="716"/>
      <c r="J238" s="715" t="s">
        <v>6428</v>
      </c>
      <c r="K238" s="718" t="str">
        <f>HYPERLINK(" https://youtu.be/dsDcBzsPA5s","45.74")</f>
        <v>45.74</v>
      </c>
      <c r="L238" s="719" t="s">
        <v>3329</v>
      </c>
      <c r="M238" s="716"/>
      <c r="N238" s="726" t="s">
        <v>284</v>
      </c>
      <c r="O238" s="738" t="s">
        <v>1752</v>
      </c>
      <c r="P238" s="715" t="s">
        <v>6429</v>
      </c>
      <c r="Q238" s="719" t="s">
        <v>6430</v>
      </c>
      <c r="R238" s="738" t="s">
        <v>3314</v>
      </c>
      <c r="S238" s="719" t="s">
        <v>893</v>
      </c>
      <c r="T238" s="716"/>
      <c r="U238" s="716" t="s">
        <v>6411</v>
      </c>
      <c r="V238" s="716"/>
      <c r="W238" s="716"/>
      <c r="X238" s="719" t="s">
        <v>464</v>
      </c>
      <c r="Y238" s="716"/>
      <c r="Z238" s="716"/>
      <c r="AA238" s="716"/>
      <c r="AB238" s="716"/>
      <c r="AC238" s="720"/>
      <c r="AD238" s="716"/>
      <c r="AE238" s="715" t="s">
        <v>764</v>
      </c>
      <c r="AF238" s="716"/>
      <c r="AG238" s="716"/>
      <c r="AH238" s="716"/>
      <c r="AI238" s="716"/>
      <c r="AJ238" s="716"/>
      <c r="AK238" s="721"/>
      <c r="AL238" s="716"/>
      <c r="AM238" s="716"/>
      <c r="AN238" s="716"/>
      <c r="AO238" s="716"/>
      <c r="AP238" s="716"/>
      <c r="AQ238" s="716"/>
      <c r="AR238" s="716"/>
      <c r="AS238" s="716"/>
      <c r="AT238" s="716"/>
      <c r="AU238" s="716"/>
      <c r="AV238" s="716"/>
      <c r="AW238" s="716"/>
      <c r="AX238" s="716"/>
      <c r="AY238" s="716"/>
      <c r="AZ238" s="716"/>
      <c r="BA238" s="716"/>
    </row>
    <row r="239" ht="15.75" customHeight="1">
      <c r="A239" s="804"/>
      <c r="B239" s="805" t="s">
        <v>6431</v>
      </c>
      <c r="C239" s="732" t="s">
        <v>1146</v>
      </c>
      <c r="D239" s="715" t="s">
        <v>408</v>
      </c>
      <c r="E239" s="716"/>
      <c r="F239" s="755" t="s">
        <v>186</v>
      </c>
      <c r="G239" s="639" t="s">
        <v>1146</v>
      </c>
      <c r="H239" s="738" t="s">
        <v>318</v>
      </c>
      <c r="I239" s="728" t="s">
        <v>4510</v>
      </c>
      <c r="J239" s="715" t="s">
        <v>1417</v>
      </c>
      <c r="K239" s="718" t="str">
        <f>HYPERLINK("https://youtu.be/9O9oqhlyCxY","45.20")</f>
        <v>45.20</v>
      </c>
      <c r="L239" s="716"/>
      <c r="M239" s="639" t="s">
        <v>2589</v>
      </c>
      <c r="N239" s="738" t="s">
        <v>716</v>
      </c>
      <c r="O239" s="691" t="s">
        <v>6404</v>
      </c>
      <c r="P239" s="715" t="s">
        <v>6402</v>
      </c>
      <c r="Q239" s="719" t="s">
        <v>1877</v>
      </c>
      <c r="R239" s="738" t="s">
        <v>423</v>
      </c>
      <c r="S239" s="715" t="s">
        <v>808</v>
      </c>
      <c r="T239" s="716"/>
      <c r="U239" s="716"/>
      <c r="V239" s="716"/>
      <c r="W239" s="716"/>
      <c r="X239" s="719" t="s">
        <v>186</v>
      </c>
      <c r="Y239" s="716"/>
      <c r="Z239" s="716"/>
      <c r="AA239" s="715" t="s">
        <v>6432</v>
      </c>
      <c r="AB239" s="716"/>
      <c r="AC239" s="720"/>
      <c r="AD239" s="716"/>
      <c r="AE239" s="716"/>
      <c r="AF239" s="716"/>
      <c r="AG239" s="716"/>
      <c r="AH239" s="716"/>
      <c r="AI239" s="716"/>
      <c r="AJ239" s="716"/>
      <c r="AK239" s="721"/>
      <c r="AL239" s="716"/>
      <c r="AM239" s="716"/>
      <c r="AN239" s="716"/>
      <c r="AO239" s="716"/>
      <c r="AP239" s="716"/>
      <c r="AQ239" s="716"/>
      <c r="AR239" s="716"/>
      <c r="AS239" s="716"/>
      <c r="AT239" s="738" t="s">
        <v>5064</v>
      </c>
      <c r="AU239" s="716"/>
      <c r="AV239" s="716"/>
      <c r="AW239" s="716"/>
      <c r="AX239" s="716"/>
      <c r="AY239" s="716"/>
      <c r="AZ239" s="716"/>
      <c r="BA239" s="716"/>
    </row>
    <row r="240" ht="15.75" customHeight="1">
      <c r="A240" s="802" t="s">
        <v>6433</v>
      </c>
      <c r="B240" s="806"/>
      <c r="C240" s="645" t="s">
        <v>5409</v>
      </c>
      <c r="D240" s="715" t="s">
        <v>2654</v>
      </c>
      <c r="E240" s="715" t="s">
        <v>2205</v>
      </c>
      <c r="F240" s="716"/>
      <c r="G240" s="715" t="s">
        <v>5409</v>
      </c>
      <c r="H240" s="738" t="s">
        <v>6434</v>
      </c>
      <c r="I240" s="719" t="s">
        <v>311</v>
      </c>
      <c r="J240" s="715" t="s">
        <v>5288</v>
      </c>
      <c r="K240" s="725"/>
      <c r="L240" s="716"/>
      <c r="M240" s="719" t="s">
        <v>6435</v>
      </c>
      <c r="N240" s="715" t="s">
        <v>5409</v>
      </c>
      <c r="O240" s="716"/>
      <c r="P240" s="716"/>
      <c r="Q240" s="716"/>
      <c r="R240" s="716"/>
      <c r="S240" s="715" t="s">
        <v>4211</v>
      </c>
      <c r="T240" s="719" t="s">
        <v>5673</v>
      </c>
      <c r="U240" s="716"/>
      <c r="V240" s="716"/>
      <c r="W240" s="715" t="s">
        <v>6436</v>
      </c>
      <c r="X240" s="716"/>
      <c r="Y240" s="715" t="s">
        <v>3674</v>
      </c>
      <c r="Z240" s="725"/>
      <c r="AA240" s="716"/>
      <c r="AB240" s="716"/>
      <c r="AC240" s="720"/>
      <c r="AD240" s="719" t="s">
        <v>6437</v>
      </c>
      <c r="AE240" s="716"/>
      <c r="AF240" s="716"/>
      <c r="AG240" s="716"/>
      <c r="AH240" s="716"/>
      <c r="AI240" s="716"/>
      <c r="AJ240" s="716"/>
      <c r="AK240" s="721"/>
      <c r="AL240" s="716"/>
      <c r="AM240" s="716"/>
      <c r="AN240" s="716"/>
      <c r="AO240" s="716"/>
      <c r="AP240" s="716"/>
      <c r="AQ240" s="716"/>
      <c r="AR240" s="716"/>
      <c r="AS240" s="716"/>
      <c r="AT240" s="738" t="s">
        <v>2361</v>
      </c>
      <c r="AU240" s="716"/>
      <c r="AV240" s="716"/>
      <c r="AW240" s="716"/>
      <c r="AX240" s="716"/>
      <c r="AY240" s="716"/>
      <c r="AZ240" s="716"/>
      <c r="BA240" s="716"/>
    </row>
    <row r="241" ht="15.75" customHeight="1">
      <c r="A241" s="802" t="s">
        <v>6121</v>
      </c>
      <c r="B241" s="807" t="s">
        <v>6438</v>
      </c>
      <c r="C241" s="645" t="s">
        <v>719</v>
      </c>
      <c r="D241" s="715" t="s">
        <v>3944</v>
      </c>
      <c r="E241" s="715" t="s">
        <v>515</v>
      </c>
      <c r="F241" s="716"/>
      <c r="G241" s="715" t="s">
        <v>6439</v>
      </c>
      <c r="H241" s="719" t="s">
        <v>1072</v>
      </c>
      <c r="I241" s="719" t="s">
        <v>2092</v>
      </c>
      <c r="J241" s="639" t="s">
        <v>1419</v>
      </c>
      <c r="K241" s="715" t="s">
        <v>1500</v>
      </c>
      <c r="L241" s="716"/>
      <c r="M241" s="639" t="s">
        <v>3174</v>
      </c>
      <c r="N241" s="715" t="s">
        <v>719</v>
      </c>
      <c r="O241" s="716"/>
      <c r="P241" s="716"/>
      <c r="Q241" s="719" t="s">
        <v>5650</v>
      </c>
      <c r="R241" s="716"/>
      <c r="S241" s="715" t="s">
        <v>6440</v>
      </c>
      <c r="T241" s="716"/>
      <c r="U241" s="716"/>
      <c r="V241" s="716"/>
      <c r="W241" s="716"/>
      <c r="X241" s="716"/>
      <c r="Y241" s="716"/>
      <c r="Z241" s="715" t="s">
        <v>6441</v>
      </c>
      <c r="AA241" s="716"/>
      <c r="AB241" s="716"/>
      <c r="AC241" s="720"/>
      <c r="AD241" s="716"/>
      <c r="AE241" s="716"/>
      <c r="AF241" s="716"/>
      <c r="AG241" s="716"/>
      <c r="AH241" s="716"/>
      <c r="AI241" s="716"/>
      <c r="AJ241" s="716"/>
      <c r="AK241" s="721"/>
      <c r="AL241" s="716"/>
      <c r="AM241" s="716"/>
      <c r="AN241" s="716"/>
      <c r="AO241" s="716"/>
      <c r="AP241" s="716"/>
      <c r="AQ241" s="716"/>
      <c r="AR241" s="716"/>
      <c r="AS241" s="716"/>
      <c r="AT241" s="738" t="s">
        <v>6442</v>
      </c>
      <c r="AU241" s="716"/>
      <c r="AV241" s="716"/>
      <c r="AW241" s="716"/>
      <c r="AX241" s="716"/>
      <c r="AY241" s="716"/>
      <c r="AZ241" s="716"/>
      <c r="BA241" s="716"/>
    </row>
    <row r="242" ht="15.75" customHeight="1">
      <c r="A242" s="802" t="s">
        <v>6062</v>
      </c>
      <c r="B242" s="803" t="s">
        <v>6443</v>
      </c>
      <c r="C242" s="645" t="s">
        <v>3854</v>
      </c>
      <c r="D242" s="717" t="s">
        <v>3854</v>
      </c>
      <c r="E242" s="719" t="s">
        <v>1724</v>
      </c>
      <c r="F242" s="716"/>
      <c r="G242" s="716"/>
      <c r="H242" s="716"/>
      <c r="I242" s="716"/>
      <c r="J242" s="715" t="s">
        <v>6444</v>
      </c>
      <c r="K242" s="716"/>
      <c r="L242" s="719" t="s">
        <v>6445</v>
      </c>
      <c r="M242" s="716"/>
      <c r="N242" s="719"/>
      <c r="O242" s="716" t="s">
        <v>4029</v>
      </c>
      <c r="P242" s="716"/>
      <c r="Q242" s="716"/>
      <c r="R242" s="716"/>
      <c r="S242" s="716"/>
      <c r="T242" s="716"/>
      <c r="U242" s="716"/>
      <c r="V242" s="716"/>
      <c r="W242" s="716"/>
      <c r="X242" s="716"/>
      <c r="Y242" s="716"/>
      <c r="Z242" s="716"/>
      <c r="AA242" s="716"/>
      <c r="AB242" s="716"/>
      <c r="AC242" s="720"/>
      <c r="AD242" s="716"/>
      <c r="AE242" s="716"/>
      <c r="AF242" s="716"/>
      <c r="AG242" s="716"/>
      <c r="AH242" s="716"/>
      <c r="AI242" s="716"/>
      <c r="AJ242" s="716"/>
      <c r="AK242" s="721"/>
      <c r="AL242" s="716"/>
      <c r="AM242" s="716"/>
      <c r="AN242" s="716"/>
      <c r="AO242" s="716"/>
      <c r="AP242" s="716"/>
      <c r="AQ242" s="716"/>
      <c r="AR242" s="716"/>
      <c r="AS242" s="716"/>
      <c r="AT242" s="738"/>
      <c r="AU242" s="716"/>
      <c r="AV242" s="716"/>
      <c r="AW242" s="716"/>
      <c r="AX242" s="716"/>
      <c r="AY242" s="716"/>
      <c r="AZ242" s="716"/>
      <c r="BA242" s="716"/>
    </row>
    <row r="243" ht="15.75" customHeight="1">
      <c r="A243" s="804"/>
      <c r="B243" s="805" t="s">
        <v>6446</v>
      </c>
      <c r="C243" s="645" t="s">
        <v>3970</v>
      </c>
      <c r="D243" s="715" t="s">
        <v>2493</v>
      </c>
      <c r="E243" s="715" t="s">
        <v>3827</v>
      </c>
      <c r="F243" s="716"/>
      <c r="G243" s="733"/>
      <c r="H243" s="716"/>
      <c r="I243" s="738" t="s">
        <v>1305</v>
      </c>
      <c r="J243" s="716"/>
      <c r="K243" s="716"/>
      <c r="L243" s="719" t="s">
        <v>4860</v>
      </c>
      <c r="M243" s="716"/>
      <c r="N243" s="715" t="s">
        <v>3970</v>
      </c>
      <c r="O243" s="716"/>
      <c r="P243" s="716"/>
      <c r="Q243" s="719" t="s">
        <v>2855</v>
      </c>
      <c r="R243" s="716"/>
      <c r="S243" s="716"/>
      <c r="T243" s="716"/>
      <c r="U243" s="716"/>
      <c r="V243" s="716"/>
      <c r="W243" s="716"/>
      <c r="X243" s="716"/>
      <c r="Y243" s="716"/>
      <c r="Z243" s="716"/>
      <c r="AA243" s="715" t="s">
        <v>4304</v>
      </c>
      <c r="AB243" s="716"/>
      <c r="AC243" s="720"/>
      <c r="AD243" s="716"/>
      <c r="AE243" s="716"/>
      <c r="AF243" s="716"/>
      <c r="AG243" s="716"/>
      <c r="AH243" s="716"/>
      <c r="AI243" s="716"/>
      <c r="AJ243" s="716"/>
      <c r="AK243" s="721"/>
      <c r="AL243" s="716"/>
      <c r="AM243" s="716"/>
      <c r="AN243" s="716"/>
      <c r="AO243" s="716"/>
      <c r="AP243" s="716"/>
      <c r="AQ243" s="716"/>
      <c r="AR243" s="716"/>
      <c r="AS243" s="716"/>
      <c r="AT243" s="738" t="s">
        <v>1962</v>
      </c>
      <c r="AU243" s="716"/>
      <c r="AV243" s="716"/>
      <c r="AW243" s="716"/>
      <c r="AX243" s="716"/>
      <c r="AY243" s="716"/>
      <c r="AZ243" s="716"/>
      <c r="BA243" s="716"/>
    </row>
    <row r="244" ht="15.75" customHeight="1">
      <c r="A244" s="804"/>
      <c r="B244" s="805" t="s">
        <v>6447</v>
      </c>
      <c r="C244" s="645" t="s">
        <v>467</v>
      </c>
      <c r="D244" s="715" t="s">
        <v>363</v>
      </c>
      <c r="E244" s="715" t="s">
        <v>953</v>
      </c>
      <c r="F244" s="715" t="s">
        <v>1210</v>
      </c>
      <c r="G244" s="715" t="s">
        <v>3161</v>
      </c>
      <c r="H244" s="716"/>
      <c r="I244" s="716"/>
      <c r="J244" s="715" t="s">
        <v>3161</v>
      </c>
      <c r="K244" s="716"/>
      <c r="L244" s="719" t="s">
        <v>1559</v>
      </c>
      <c r="M244" s="639" t="s">
        <v>5700</v>
      </c>
      <c r="N244" s="717" t="s">
        <v>363</v>
      </c>
      <c r="O244" s="716"/>
      <c r="P244" s="716"/>
      <c r="Q244" s="716"/>
      <c r="R244" s="716"/>
      <c r="S244" s="715" t="s">
        <v>467</v>
      </c>
      <c r="T244" s="716"/>
      <c r="U244" s="716"/>
      <c r="V244" s="716"/>
      <c r="W244" s="716"/>
      <c r="X244" s="716"/>
      <c r="Y244" s="716"/>
      <c r="Z244" s="716"/>
      <c r="AA244" s="716"/>
      <c r="AB244" s="716"/>
      <c r="AC244" s="720"/>
      <c r="AD244" s="716"/>
      <c r="AE244" s="716"/>
      <c r="AF244" s="716"/>
      <c r="AG244" s="716"/>
      <c r="AH244" s="716"/>
      <c r="AI244" s="716"/>
      <c r="AJ244" s="716"/>
      <c r="AK244" s="721"/>
      <c r="AL244" s="716"/>
      <c r="AM244" s="716"/>
      <c r="AN244" s="716"/>
      <c r="AO244" s="716"/>
      <c r="AP244" s="716"/>
      <c r="AQ244" s="716"/>
      <c r="AR244" s="716"/>
      <c r="AS244" s="716"/>
      <c r="AT244" s="716"/>
      <c r="AU244" s="716"/>
      <c r="AV244" s="716"/>
      <c r="AW244" s="716"/>
      <c r="AX244" s="716"/>
      <c r="AY244" s="716"/>
      <c r="AZ244" s="716"/>
      <c r="BA244" s="716"/>
    </row>
    <row r="245" ht="15.75" customHeight="1">
      <c r="A245" s="802" t="s">
        <v>6066</v>
      </c>
      <c r="B245" s="803" t="s">
        <v>5951</v>
      </c>
      <c r="C245" s="645" t="s">
        <v>6448</v>
      </c>
      <c r="D245" s="724"/>
      <c r="E245" s="716"/>
      <c r="F245" s="716"/>
      <c r="G245" s="716"/>
      <c r="H245" s="719" t="s">
        <v>1074</v>
      </c>
      <c r="I245" s="716"/>
      <c r="J245" s="715" t="s">
        <v>1420</v>
      </c>
      <c r="K245" s="716"/>
      <c r="L245" s="716"/>
      <c r="M245" s="716"/>
      <c r="N245" s="716"/>
      <c r="O245" s="718" t="str">
        <f>HYPERLINK("https://youtu.be/4iaM52WYNRU","1:30.81")</f>
        <v>1:30.81</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16"/>
      <c r="AU245" s="716"/>
      <c r="AV245" s="716"/>
      <c r="AW245" s="716"/>
      <c r="AX245" s="716"/>
      <c r="AY245" s="716"/>
      <c r="AZ245" s="716"/>
      <c r="BA245" s="716"/>
    </row>
    <row r="246" ht="15.75" customHeight="1">
      <c r="A246" s="802" t="s">
        <v>6173</v>
      </c>
      <c r="B246" s="803" t="s">
        <v>6147</v>
      </c>
      <c r="C246" s="632" t="s">
        <v>3662</v>
      </c>
      <c r="D246" s="724"/>
      <c r="E246" s="716"/>
      <c r="F246" s="716"/>
      <c r="G246" s="716"/>
      <c r="H246" s="716"/>
      <c r="I246" s="716"/>
      <c r="J246" s="715" t="s">
        <v>3022</v>
      </c>
      <c r="K246" s="715" t="s">
        <v>3662</v>
      </c>
      <c r="L246" s="716"/>
      <c r="M246" s="716"/>
      <c r="N246" s="716"/>
      <c r="O246" s="718" t="str">
        <f>HYPERLINK("https://youtu.be/iPAXLOnqzFM","41.13")</f>
        <v>41.13</v>
      </c>
      <c r="P246" s="716"/>
      <c r="Q246" s="716"/>
      <c r="S246" s="716"/>
      <c r="T246" s="716"/>
      <c r="U246" s="716"/>
      <c r="V246" s="716"/>
      <c r="W246" s="716"/>
      <c r="X246" s="716"/>
      <c r="Y246" s="716"/>
      <c r="Z246" s="716"/>
      <c r="AA246" s="716"/>
      <c r="AB246" s="716"/>
      <c r="AC246" s="720"/>
      <c r="AD246" s="716"/>
      <c r="AE246" s="716"/>
      <c r="AF246" s="716"/>
      <c r="AG246" s="716"/>
      <c r="AH246" s="716"/>
      <c r="AI246" s="716"/>
      <c r="AJ246" s="716"/>
      <c r="AK246" s="721"/>
      <c r="AL246" s="716"/>
      <c r="AM246" s="716"/>
      <c r="AN246" s="716"/>
      <c r="AO246" s="716"/>
      <c r="AP246" s="716"/>
      <c r="AQ246" s="716"/>
      <c r="AR246" s="716"/>
      <c r="AS246" s="716"/>
      <c r="AT246" s="716"/>
      <c r="AU246" s="716"/>
      <c r="AV246" s="716"/>
      <c r="AW246" s="716"/>
      <c r="AX246" s="716"/>
      <c r="AY246" s="716"/>
      <c r="AZ246" s="716"/>
      <c r="BA246" s="716"/>
    </row>
    <row r="247" ht="15.75" customHeight="1">
      <c r="A247" s="804"/>
      <c r="B247" s="805" t="s">
        <v>6150</v>
      </c>
      <c r="C247" s="645" t="s">
        <v>2856</v>
      </c>
      <c r="D247" s="724"/>
      <c r="E247" s="716"/>
      <c r="F247" s="716"/>
      <c r="G247" s="716"/>
      <c r="H247" s="716"/>
      <c r="I247" s="716"/>
      <c r="J247" s="715" t="s">
        <v>1422</v>
      </c>
      <c r="K247" s="733"/>
      <c r="L247" s="716"/>
      <c r="M247" s="716"/>
      <c r="N247" s="716"/>
      <c r="O247" s="724"/>
      <c r="P247" s="716"/>
      <c r="Q247" s="716"/>
      <c r="R247" s="715" t="s">
        <v>2856</v>
      </c>
      <c r="S247" s="716"/>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2" t="s">
        <v>57</v>
      </c>
      <c r="B248" s="808" t="s">
        <v>5951</v>
      </c>
      <c r="C248" s="645" t="s">
        <v>6449</v>
      </c>
      <c r="D248" s="724"/>
      <c r="E248" s="716"/>
      <c r="F248" s="716"/>
      <c r="G248" s="716"/>
      <c r="H248" s="717" t="s">
        <v>1076</v>
      </c>
      <c r="I248" s="716"/>
      <c r="J248" s="715" t="s">
        <v>1423</v>
      </c>
      <c r="K248" s="716"/>
      <c r="L248" s="716"/>
      <c r="M248" s="716"/>
      <c r="N248" s="716"/>
      <c r="O248" s="716"/>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c r="A249" s="809" t="s">
        <v>6450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6451</v>
      </c>
      <c r="C250" s="815" t="s">
        <v>6452</v>
      </c>
      <c r="D250" s="816" t="s">
        <v>6452</v>
      </c>
      <c r="E250" s="816" t="s">
        <v>6453</v>
      </c>
      <c r="F250" s="817"/>
      <c r="G250" s="817"/>
      <c r="H250" s="817"/>
      <c r="I250" s="817"/>
      <c r="J250" s="816" t="s">
        <v>4439</v>
      </c>
      <c r="K250" s="817"/>
      <c r="L250" s="818" t="s">
        <v>6454</v>
      </c>
      <c r="M250" s="817"/>
      <c r="N250" s="817"/>
      <c r="O250" s="817"/>
      <c r="P250" s="818" t="s">
        <v>6455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6456</v>
      </c>
      <c r="AU250" s="817"/>
      <c r="AV250" s="817"/>
      <c r="AW250" s="817"/>
      <c r="AX250" s="817"/>
      <c r="AY250" s="817"/>
      <c r="AZ250" s="817"/>
      <c r="BA250" s="817"/>
    </row>
    <row r="251" ht="15.75" customHeight="1">
      <c r="A251" s="822"/>
      <c r="B251" s="823" t="s">
        <v>6457</v>
      </c>
      <c r="C251" s="824" t="s">
        <v>419</v>
      </c>
      <c r="D251" s="825" t="s">
        <v>419</v>
      </c>
      <c r="E251" s="158" t="s">
        <v>528</v>
      </c>
      <c r="F251" s="826" t="s">
        <v>6458</v>
      </c>
      <c r="G251" s="158" t="s">
        <v>6459</v>
      </c>
      <c r="H251" s="827" t="s">
        <v>1081</v>
      </c>
      <c r="I251" s="827" t="s">
        <v>2790</v>
      </c>
      <c r="J251" s="89" t="s">
        <v>1431</v>
      </c>
      <c r="K251" s="574" t="str">
        <f>HYPERLINK("https://youtu.be/ZpzmhXUsVhA","1:19.38")</f>
        <v>1:19.38</v>
      </c>
      <c r="L251" s="827" t="s">
        <v>6460</v>
      </c>
      <c r="M251" s="828"/>
      <c r="N251" s="828"/>
      <c r="O251" s="826" t="s">
        <v>6461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6462</v>
      </c>
      <c r="B252" s="831" t="s">
        <v>6451</v>
      </c>
      <c r="C252" s="815" t="s">
        <v>5111</v>
      </c>
      <c r="D252" s="816" t="s">
        <v>5626</v>
      </c>
      <c r="E252" s="816" t="s">
        <v>5111</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6457</v>
      </c>
      <c r="C253" s="834" t="s">
        <v>4619</v>
      </c>
      <c r="D253" s="158" t="s">
        <v>4226</v>
      </c>
      <c r="E253" s="158" t="s">
        <v>1033</v>
      </c>
      <c r="F253" s="826"/>
      <c r="G253" s="158" t="s">
        <v>4619</v>
      </c>
      <c r="H253" s="827"/>
      <c r="I253" s="828"/>
      <c r="J253" s="89" t="s">
        <v>6463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6464</v>
      </c>
      <c r="B254" s="836" t="s">
        <v>6465</v>
      </c>
      <c r="C254" s="815" t="s">
        <v>3889</v>
      </c>
      <c r="D254" s="816" t="s">
        <v>3889</v>
      </c>
      <c r="E254" s="816" t="s">
        <v>529</v>
      </c>
      <c r="F254" s="821"/>
      <c r="G254" s="817"/>
      <c r="H254" s="821"/>
      <c r="I254" s="817"/>
      <c r="J254" s="817"/>
      <c r="K254" s="817"/>
      <c r="L254" s="818" t="s">
        <v>6466</v>
      </c>
      <c r="M254" s="817"/>
      <c r="N254" s="821"/>
      <c r="O254" s="817"/>
      <c r="P254" s="837" t="s">
        <v>5278</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6467</v>
      </c>
      <c r="AU254" s="817"/>
      <c r="AV254" s="817"/>
      <c r="AW254" s="817"/>
      <c r="AX254" s="817"/>
      <c r="AY254" s="817"/>
      <c r="AZ254" s="817"/>
      <c r="BA254" s="817"/>
    </row>
    <row r="255" ht="15.75" customHeight="1">
      <c r="A255" s="822"/>
      <c r="B255" s="823" t="s">
        <v>6468</v>
      </c>
      <c r="C255" s="834" t="s">
        <v>2541</v>
      </c>
      <c r="D255" s="825" t="s">
        <v>420</v>
      </c>
      <c r="E255" s="526"/>
      <c r="F255" s="826" t="s">
        <v>205</v>
      </c>
      <c r="G255" s="158" t="s">
        <v>2541</v>
      </c>
      <c r="H255" s="825" t="s">
        <v>1082</v>
      </c>
      <c r="I255" s="158" t="s">
        <v>1617</v>
      </c>
      <c r="J255" s="91" t="s">
        <v>1432</v>
      </c>
      <c r="K255" s="828"/>
      <c r="L255" s="827" t="s">
        <v>1470</v>
      </c>
      <c r="M255" s="828"/>
      <c r="N255" s="827" t="s">
        <v>2239</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6469</v>
      </c>
      <c r="B256" s="839" t="s">
        <v>6470</v>
      </c>
      <c r="C256" s="840" t="s">
        <v>2288</v>
      </c>
      <c r="D256" s="816" t="s">
        <v>2288</v>
      </c>
      <c r="E256" s="817"/>
      <c r="F256" s="817"/>
      <c r="G256" s="817"/>
      <c r="H256" s="817"/>
      <c r="I256" s="817"/>
      <c r="J256" s="817"/>
      <c r="K256" s="816" t="s">
        <v>6364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6471</v>
      </c>
      <c r="C257" s="824" t="s">
        <v>6472</v>
      </c>
      <c r="D257" s="158" t="s">
        <v>1346</v>
      </c>
      <c r="E257" s="828"/>
      <c r="F257" s="828"/>
      <c r="G257" s="828"/>
      <c r="H257" s="828"/>
      <c r="I257" s="828"/>
      <c r="J257" s="828"/>
      <c r="K257" s="158" t="s">
        <v>6472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6473</v>
      </c>
      <c r="B258" s="814" t="s">
        <v>6080</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6474</v>
      </c>
      <c r="B259" s="814"/>
      <c r="C259" s="834"/>
      <c r="D259" s="843"/>
      <c r="E259" s="828"/>
      <c r="F259" s="826"/>
      <c r="G259" s="828"/>
      <c r="H259" s="828"/>
      <c r="I259" s="827" t="s">
        <v>1615</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6475</v>
      </c>
      <c r="B260" s="814" t="s">
        <v>6476</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6477</v>
      </c>
      <c r="C261" s="824" t="s">
        <v>1565</v>
      </c>
      <c r="D261" s="526"/>
      <c r="E261" s="844" t="s">
        <v>1565</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6478</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6479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5967</v>
      </c>
      <c r="B264" s="836"/>
      <c r="C264" s="815" t="s">
        <v>636</v>
      </c>
      <c r="D264" s="842"/>
      <c r="E264" s="817"/>
      <c r="F264" s="817"/>
      <c r="G264" s="817"/>
      <c r="H264" s="818" t="s">
        <v>1089</v>
      </c>
      <c r="I264" s="817"/>
      <c r="J264" s="817"/>
      <c r="K264" s="816" t="s">
        <v>1514</v>
      </c>
      <c r="L264" s="817"/>
      <c r="M264" s="816" t="s">
        <v>636</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5967</v>
      </c>
      <c r="B266" s="836"/>
      <c r="C266" s="815" t="s">
        <v>632</v>
      </c>
      <c r="D266" s="842"/>
      <c r="E266" s="817"/>
      <c r="F266" s="817"/>
      <c r="G266" s="817"/>
      <c r="H266" s="845" t="s">
        <v>1086</v>
      </c>
      <c r="I266" s="816" t="s">
        <v>1888</v>
      </c>
      <c r="J266" s="152" t="s">
        <v>1342</v>
      </c>
      <c r="K266" s="846" t="str">
        <f>HYPERLINK("https://youtu.be/sgOTHqRQcwI","23.00")</f>
        <v>23.00</v>
      </c>
      <c r="L266" s="818" t="s">
        <v>731</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5967</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5973</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6482</v>
      </c>
      <c r="B270" s="814" t="s">
        <v>6483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6484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5967</v>
      </c>
      <c r="B272" s="836"/>
      <c r="C272" s="815" t="s">
        <v>2170</v>
      </c>
      <c r="D272" s="816" t="s">
        <v>2170</v>
      </c>
      <c r="E272" s="817"/>
      <c r="F272" s="817"/>
      <c r="G272" s="817"/>
      <c r="H272" s="817"/>
      <c r="I272" s="817"/>
      <c r="J272" s="817"/>
      <c r="K272" s="817" t="s">
        <v>6485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1945</v>
      </c>
      <c r="M273" s="828"/>
      <c r="N273" s="828"/>
      <c r="O273" s="828" t="s">
        <v>4186</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6486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6487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6488</v>
      </c>
      <c r="B276" s="836" t="s">
        <v>6489</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2254</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6490</v>
      </c>
      <c r="C277" s="824" t="s">
        <v>4077</v>
      </c>
      <c r="D277" s="525" t="s">
        <v>3671</v>
      </c>
      <c r="E277" s="828"/>
      <c r="F277" s="849" t="s">
        <v>6008</v>
      </c>
      <c r="G277" s="828"/>
      <c r="H277" s="828"/>
      <c r="I277" s="828"/>
      <c r="J277" s="828"/>
      <c r="K277" s="158" t="s">
        <v>4077</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6491</v>
      </c>
      <c r="B278" s="847"/>
      <c r="C278" s="840" t="s">
        <v>5379</v>
      </c>
      <c r="D278" s="842"/>
      <c r="E278" s="817"/>
      <c r="F278" s="817"/>
      <c r="G278" s="817"/>
      <c r="H278" s="818"/>
      <c r="I278" s="818" t="s">
        <v>1619</v>
      </c>
      <c r="J278" s="817"/>
      <c r="K278" s="816" t="s">
        <v>5379</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6494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6495</v>
      </c>
      <c r="B282" s="814" t="s">
        <v>5954</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6496</v>
      </c>
      <c r="C283" s="834"/>
      <c r="D283" s="843"/>
      <c r="E283" s="828"/>
      <c r="F283" s="828"/>
      <c r="G283" s="828"/>
      <c r="H283" s="848"/>
      <c r="I283" s="828"/>
      <c r="J283" s="828"/>
      <c r="K283" s="835"/>
      <c r="L283" s="828"/>
      <c r="M283" s="828"/>
      <c r="N283" s="828"/>
      <c r="O283" s="828" t="s">
        <v>6497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6080</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6080</v>
      </c>
      <c r="C285" s="824" t="s">
        <v>6498</v>
      </c>
      <c r="D285" s="843"/>
      <c r="E285" s="828"/>
      <c r="F285" s="828"/>
      <c r="G285" s="828"/>
      <c r="H285" s="828"/>
      <c r="I285" s="828"/>
      <c r="J285" s="828"/>
      <c r="K285" s="158" t="s">
        <v>6498</v>
      </c>
      <c r="L285" s="828"/>
      <c r="M285" s="828"/>
      <c r="N285" s="828"/>
      <c r="O285" s="828" t="s">
        <v>4059</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6499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6500</v>
      </c>
      <c r="B287" s="839" t="s">
        <v>5954</v>
      </c>
      <c r="C287" s="834" t="s">
        <v>728</v>
      </c>
      <c r="D287" s="827"/>
      <c r="E287" s="158" t="s">
        <v>728</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6501</v>
      </c>
      <c r="C288" s="840" t="s">
        <v>347</v>
      </c>
      <c r="D288" s="845" t="s">
        <v>347</v>
      </c>
      <c r="E288" s="816" t="s">
        <v>1676</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6502</v>
      </c>
      <c r="C289" s="834" t="s">
        <v>2793</v>
      </c>
      <c r="D289" s="825" t="s">
        <v>4932</v>
      </c>
      <c r="E289" s="828"/>
      <c r="F289" s="828"/>
      <c r="G289" s="828"/>
      <c r="H289" s="828"/>
      <c r="I289" s="827" t="s">
        <v>1818</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606</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6503</v>
      </c>
      <c r="B290" s="839" t="s">
        <v>6063</v>
      </c>
      <c r="C290" s="840" t="s">
        <v>6504</v>
      </c>
      <c r="D290" s="845" t="s">
        <v>6504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6505</v>
      </c>
      <c r="AU290" s="817"/>
      <c r="AV290" s="817"/>
      <c r="AW290" s="817"/>
      <c r="AX290" s="817"/>
      <c r="AY290" s="817"/>
      <c r="AZ290" s="817"/>
      <c r="BA290" s="817"/>
    </row>
    <row r="291" ht="15.75" customHeight="1">
      <c r="A291" s="822"/>
      <c r="B291" s="841" t="s">
        <v>6065</v>
      </c>
      <c r="C291" s="834" t="s">
        <v>6506</v>
      </c>
      <c r="D291" s="825" t="s">
        <v>4168</v>
      </c>
      <c r="E291" s="828"/>
      <c r="F291" s="828"/>
      <c r="G291" s="828"/>
      <c r="H291" s="828"/>
      <c r="I291" s="828"/>
      <c r="J291" s="828"/>
      <c r="K291" s="828"/>
      <c r="L291" s="828"/>
      <c r="M291" s="828"/>
      <c r="N291" s="828"/>
      <c r="O291" s="828"/>
      <c r="P291" s="828"/>
      <c r="Q291" s="828"/>
      <c r="R291" s="828"/>
      <c r="S291" s="158" t="s">
        <v>6506</v>
      </c>
      <c r="T291" s="828"/>
      <c r="U291" s="828"/>
      <c r="V291" s="828"/>
      <c r="W291" s="158" t="s">
        <v>690</v>
      </c>
      <c r="X291" s="828"/>
      <c r="Y291" s="828"/>
      <c r="Z291" s="828"/>
      <c r="AA291" s="828"/>
      <c r="AB291" s="828"/>
      <c r="AC291" s="829"/>
      <c r="AD291" s="828"/>
      <c r="AE291" s="158" t="s">
        <v>4061</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6507</v>
      </c>
      <c r="B292" s="839" t="s">
        <v>5951</v>
      </c>
      <c r="C292" s="815" t="s">
        <v>1459</v>
      </c>
      <c r="D292" s="851" t="s">
        <v>2466</v>
      </c>
      <c r="E292" s="852"/>
      <c r="F292" s="149" t="s">
        <v>2298</v>
      </c>
      <c r="G292" s="853"/>
      <c r="H292" s="816" t="s">
        <v>2150</v>
      </c>
      <c r="I292" s="149" t="s">
        <v>6209</v>
      </c>
      <c r="J292" s="852"/>
      <c r="K292" s="853"/>
      <c r="L292" s="853"/>
      <c r="M292" s="852"/>
      <c r="N292" s="852"/>
      <c r="O292" s="852"/>
      <c r="P292" s="853"/>
      <c r="Q292" s="852"/>
      <c r="R292" s="852"/>
      <c r="S292" s="149" t="s">
        <v>6463</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6508</v>
      </c>
      <c r="B293" s="839" t="s">
        <v>6509</v>
      </c>
      <c r="C293" s="824" t="s">
        <v>6510</v>
      </c>
      <c r="D293" s="825" t="s">
        <v>6510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6511</v>
      </c>
      <c r="C294" s="815" t="s">
        <v>4744</v>
      </c>
      <c r="D294" s="845" t="s">
        <v>6512</v>
      </c>
      <c r="E294" s="817"/>
      <c r="F294" s="817"/>
      <c r="G294" s="817"/>
      <c r="H294" s="817"/>
      <c r="I294" s="817"/>
      <c r="J294" s="817"/>
      <c r="K294" s="817"/>
      <c r="L294" s="817"/>
      <c r="M294" s="817"/>
      <c r="N294" s="817"/>
      <c r="O294" s="817"/>
      <c r="P294" s="817"/>
      <c r="Q294" s="817"/>
      <c r="R294" s="817"/>
      <c r="S294" s="817"/>
      <c r="T294" s="817"/>
      <c r="U294" s="817"/>
      <c r="V294" s="817"/>
      <c r="W294" s="816" t="s">
        <v>4744</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6513</v>
      </c>
      <c r="B295" s="839" t="s">
        <v>6514</v>
      </c>
      <c r="C295" s="824" t="s">
        <v>4024</v>
      </c>
      <c r="D295" s="825" t="s">
        <v>4024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6515</v>
      </c>
      <c r="C296" s="840" t="s">
        <v>6516</v>
      </c>
      <c r="D296" s="845" t="s">
        <v>6516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6517</v>
      </c>
      <c r="C297" s="824" t="s">
        <v>6518</v>
      </c>
      <c r="D297" s="825" t="s">
        <v>6518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6519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6520</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6521</v>
      </c>
      <c r="C300" s="840" t="s">
        <v>6522</v>
      </c>
      <c r="D300" s="845" t="s">
        <v>6522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6523</v>
      </c>
      <c r="C301" s="834" t="s">
        <v>6524</v>
      </c>
      <c r="D301" s="843"/>
      <c r="E301" s="828"/>
      <c r="F301" s="828"/>
      <c r="G301" s="828"/>
      <c r="H301" s="828"/>
      <c r="I301" s="828"/>
      <c r="J301" s="828"/>
      <c r="K301" s="828"/>
      <c r="L301" s="828"/>
      <c r="M301" s="828"/>
      <c r="N301" s="158" t="s">
        <v>6525</v>
      </c>
      <c r="O301" s="828"/>
      <c r="P301" s="828"/>
      <c r="Q301" s="828"/>
      <c r="R301" s="828"/>
      <c r="S301" s="828"/>
      <c r="T301" s="828"/>
      <c r="U301" s="828"/>
      <c r="V301" s="828"/>
      <c r="W301" s="158" t="s">
        <v>6524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6526</v>
      </c>
      <c r="B302" s="839" t="s">
        <v>5951</v>
      </c>
      <c r="C302" s="840" t="s">
        <v>6527</v>
      </c>
      <c r="D302" s="842"/>
      <c r="E302" s="817"/>
      <c r="F302" s="817"/>
      <c r="G302" s="817"/>
      <c r="H302" s="817"/>
      <c r="I302" s="817"/>
      <c r="J302" s="817"/>
      <c r="K302" s="817"/>
      <c r="L302" s="817"/>
      <c r="M302" s="816" t="s">
        <v>3546</v>
      </c>
      <c r="N302" s="817"/>
      <c r="O302" s="817"/>
      <c r="P302" s="817"/>
      <c r="Q302" s="817"/>
      <c r="R302" s="817"/>
      <c r="S302" s="818" t="s">
        <v>5868</v>
      </c>
      <c r="T302" s="817"/>
      <c r="U302" s="817"/>
      <c r="V302" s="817"/>
      <c r="W302" s="817"/>
      <c r="X302" s="817"/>
      <c r="Y302" s="817"/>
      <c r="Z302" s="817"/>
      <c r="AA302" s="817"/>
      <c r="AB302" s="817"/>
      <c r="AC302" s="816" t="s">
        <v>6527</v>
      </c>
      <c r="AD302" s="817"/>
      <c r="AE302" s="817"/>
      <c r="AF302" s="816" t="s">
        <v>5514</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6528</v>
      </c>
      <c r="B303" s="839" t="s">
        <v>6529</v>
      </c>
      <c r="C303" s="824" t="s">
        <v>4394</v>
      </c>
      <c r="D303" s="825" t="s">
        <v>4394</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6530</v>
      </c>
      <c r="C304" s="840" t="s">
        <v>6531</v>
      </c>
      <c r="D304" s="845" t="s">
        <v>6531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6533</v>
      </c>
      <c r="C306" s="840" t="s">
        <v>6534</v>
      </c>
      <c r="D306" s="845" t="s">
        <v>6534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6535</v>
      </c>
      <c r="B307" s="814" t="s">
        <v>6536</v>
      </c>
      <c r="C307" s="834" t="s">
        <v>6537</v>
      </c>
      <c r="D307" s="858"/>
      <c r="E307" s="158" t="s">
        <v>6537</v>
      </c>
      <c r="F307" s="859"/>
      <c r="G307" s="828"/>
      <c r="H307" s="859"/>
      <c r="I307" s="828"/>
      <c r="J307" s="859"/>
      <c r="K307" s="860"/>
      <c r="L307" s="828"/>
      <c r="M307" s="860"/>
      <c r="N307" s="860"/>
      <c r="O307" s="861"/>
      <c r="P307" s="860"/>
      <c r="Q307" s="860"/>
      <c r="R307" s="860"/>
      <c r="S307" s="828"/>
      <c r="T307" s="860"/>
      <c r="U307" s="860"/>
      <c r="V307" s="860"/>
      <c r="W307" s="158" t="s">
        <v>4537</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6538</v>
      </c>
      <c r="C308" s="815" t="s">
        <v>4349</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4349</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6539</v>
      </c>
      <c r="B309" s="839" t="s">
        <v>5951</v>
      </c>
      <c r="C309" s="834" t="s">
        <v>6540</v>
      </c>
      <c r="D309" s="848"/>
      <c r="E309" s="864"/>
      <c r="F309" s="158" t="s">
        <v>6540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6541</v>
      </c>
      <c r="B310" s="866" t="s">
        <v>6542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3614</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6543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6544</v>
      </c>
      <c r="C312" s="815" t="s">
        <v>562</v>
      </c>
      <c r="D312" s="852"/>
      <c r="E312" s="816" t="s">
        <v>6106</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6545</v>
      </c>
      <c r="H2" s="878" t="s">
        <v>47</v>
      </c>
      <c r="I2" s="878" t="s">
        <v>48</v>
      </c>
      <c r="J2" s="878" t="s">
        <v>6546</v>
      </c>
      <c r="K2" s="878" t="s">
        <v>54</v>
      </c>
      <c r="N2" s="878" t="s">
        <v>6547</v>
      </c>
      <c r="P2" s="879"/>
      <c r="Q2" s="880" t="s">
        <v>47</v>
      </c>
      <c r="R2" s="880" t="s">
        <v>6548</v>
      </c>
      <c r="S2" s="880" t="s">
        <v>52</v>
      </c>
      <c r="T2" s="880" t="s">
        <v>53</v>
      </c>
      <c r="U2" s="880" t="s">
        <v>54</v>
      </c>
      <c r="V2" s="880" t="s">
        <v>6549</v>
      </c>
      <c r="W2" s="879"/>
      <c r="X2" s="881" t="s">
        <v>47</v>
      </c>
      <c r="Y2" s="881" t="s">
        <v>48</v>
      </c>
      <c r="Z2" s="881" t="s">
        <v>49</v>
      </c>
      <c r="AA2" s="881" t="s">
        <v>50</v>
      </c>
      <c r="AC2" s="881" t="s">
        <v>52</v>
      </c>
      <c r="AD2" s="881" t="s">
        <v>53</v>
      </c>
      <c r="AE2" s="881" t="s">
        <v>54</v>
      </c>
      <c r="AF2" s="881" t="s">
        <v>6547</v>
      </c>
      <c r="AH2" s="879"/>
      <c r="AI2" s="882" t="s">
        <v>48</v>
      </c>
      <c r="AK2" s="882" t="s">
        <v>49</v>
      </c>
      <c r="AN2" s="882" t="s">
        <v>51</v>
      </c>
      <c r="AP2" s="882" t="s">
        <v>52</v>
      </c>
      <c r="AT2" s="882" t="s">
        <v>52</v>
      </c>
      <c r="AU2" s="882" t="s">
        <v>53</v>
      </c>
      <c r="AV2" s="882" t="s">
        <v>6549</v>
      </c>
      <c r="AX2" s="883"/>
      <c r="AY2" s="884" t="s">
        <v>47</v>
      </c>
      <c r="AZ2" s="884" t="s">
        <v>52</v>
      </c>
      <c r="BA2" s="884" t="s">
        <v>53</v>
      </c>
      <c r="BB2" s="884" t="s">
        <v>6547</v>
      </c>
      <c r="BD2" s="883"/>
      <c r="BE2" s="885" t="s">
        <v>47</v>
      </c>
      <c r="BF2" s="885" t="s">
        <v>48</v>
      </c>
      <c r="BG2" s="885" t="s">
        <v>50</v>
      </c>
      <c r="BI2" s="885" t="s">
        <v>52</v>
      </c>
      <c r="BJ2" s="885" t="s">
        <v>6547</v>
      </c>
      <c r="BL2" s="879"/>
      <c r="BM2" s="886" t="s">
        <v>49</v>
      </c>
      <c r="BN2" s="886" t="s">
        <v>50</v>
      </c>
      <c r="BO2" s="886" t="s">
        <v>51</v>
      </c>
      <c r="BP2" s="886" t="s">
        <v>52</v>
      </c>
      <c r="BR2" s="886" t="s">
        <v>53</v>
      </c>
      <c r="BS2" s="886" t="s">
        <v>54</v>
      </c>
      <c r="BU2" s="886" t="s">
        <v>6549</v>
      </c>
      <c r="BV2" s="883"/>
      <c r="BW2" s="887" t="s">
        <v>6486</v>
      </c>
      <c r="BX2" s="888" t="s">
        <v>75</v>
      </c>
      <c r="BY2" s="887" t="s">
        <v>80</v>
      </c>
      <c r="CA2" s="887" t="s">
        <v>77</v>
      </c>
      <c r="CB2" s="887" t="s">
        <v>6550</v>
      </c>
      <c r="CC2" s="887" t="s">
        <v>6551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6552</v>
      </c>
      <c r="K3" s="890" t="s">
        <v>6553</v>
      </c>
      <c r="L3" s="891" t="s">
        <v>6554</v>
      </c>
      <c r="M3" s="891" t="s">
        <v>6555</v>
      </c>
      <c r="N3" s="891" t="s">
        <v>6556</v>
      </c>
      <c r="O3" s="890" t="s">
        <v>6557</v>
      </c>
      <c r="P3" s="879"/>
      <c r="W3" s="879"/>
      <c r="AA3" s="892" t="s">
        <v>6558</v>
      </c>
      <c r="AB3" s="892" t="s">
        <v>6559</v>
      </c>
      <c r="AF3" s="892" t="s">
        <v>52</v>
      </c>
      <c r="AG3" s="892" t="s">
        <v>49</v>
      </c>
      <c r="AH3" s="879"/>
      <c r="AI3" s="893" t="s">
        <v>6560</v>
      </c>
      <c r="AJ3" s="893" t="s">
        <v>6561</v>
      </c>
      <c r="AK3" s="894" t="s">
        <v>6556</v>
      </c>
      <c r="AL3" s="894" t="s">
        <v>6562</v>
      </c>
      <c r="AM3" s="894" t="s">
        <v>6563</v>
      </c>
      <c r="AN3" s="894" t="s">
        <v>6556</v>
      </c>
      <c r="AO3" s="895" t="s">
        <v>6564</v>
      </c>
      <c r="AP3" s="894" t="s">
        <v>6565</v>
      </c>
      <c r="AQ3" s="894" t="s">
        <v>6566</v>
      </c>
      <c r="AR3" s="894" t="s">
        <v>6567</v>
      </c>
      <c r="AS3" s="894" t="s">
        <v>6568</v>
      </c>
      <c r="AV3" s="894" t="s">
        <v>6569</v>
      </c>
      <c r="AW3" s="894" t="s">
        <v>6570</v>
      </c>
      <c r="AX3" s="883"/>
      <c r="BB3" s="896" t="s">
        <v>6571</v>
      </c>
      <c r="BC3" s="896" t="s">
        <v>6572</v>
      </c>
      <c r="BD3" s="897"/>
      <c r="BG3" s="885" t="s">
        <v>6573</v>
      </c>
      <c r="BH3" s="885" t="s">
        <v>6574</v>
      </c>
      <c r="BJ3" s="898" t="s">
        <v>6575</v>
      </c>
      <c r="BK3" s="898" t="s">
        <v>6576</v>
      </c>
      <c r="BL3" s="879"/>
      <c r="BP3" s="899" t="s">
        <v>6563</v>
      </c>
      <c r="BQ3" s="899" t="s">
        <v>6577</v>
      </c>
      <c r="BS3" s="899" t="s">
        <v>6556</v>
      </c>
      <c r="BT3" s="899" t="s">
        <v>6563</v>
      </c>
      <c r="BV3" s="883"/>
      <c r="BY3" s="900" t="s">
        <v>6578</v>
      </c>
      <c r="BZ3" s="900" t="s">
        <v>6579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2" t="s">
        <v>5912</v>
      </c>
      <c r="B4" s="104" t="s">
        <v>6580</v>
      </c>
      <c r="C4" s="105" t="s">
        <v>641</v>
      </c>
      <c r="D4" s="106" t="s">
        <v>221</v>
      </c>
      <c r="E4" s="107" t="s">
        <v>543</v>
      </c>
      <c r="F4" s="108" t="s">
        <v>4481</v>
      </c>
      <c r="G4" s="104" t="s">
        <v>4628</v>
      </c>
      <c r="H4" s="901"/>
      <c r="I4" s="902" t="s">
        <v>1353</v>
      </c>
      <c r="J4" s="902"/>
      <c r="K4" s="903" t="s">
        <v>6581</v>
      </c>
      <c r="L4" s="902" t="s">
        <v>6582</v>
      </c>
      <c r="M4" s="901"/>
      <c r="N4" s="901"/>
      <c r="O4" s="904" t="s">
        <v>6583</v>
      </c>
      <c r="P4" s="905"/>
      <c r="Q4" s="906" t="s">
        <v>5371</v>
      </c>
      <c r="R4" s="907"/>
      <c r="S4" s="907"/>
      <c r="T4" s="908" t="s">
        <v>6135</v>
      </c>
      <c r="U4" s="909"/>
      <c r="V4" s="910" t="s">
        <v>6584</v>
      </c>
      <c r="W4" s="905"/>
      <c r="X4" s="911" t="s">
        <v>364</v>
      </c>
      <c r="Y4" s="911" t="s">
        <v>6585</v>
      </c>
      <c r="Z4" s="912" t="s">
        <v>5098</v>
      </c>
      <c r="AA4" s="913" t="s">
        <v>6586</v>
      </c>
      <c r="AB4" s="914" t="s">
        <v>977</v>
      </c>
      <c r="AC4" s="913" t="s">
        <v>598</v>
      </c>
      <c r="AD4" s="912" t="s">
        <v>1242</v>
      </c>
      <c r="AE4" s="914" t="s">
        <v>5258</v>
      </c>
      <c r="AF4" s="912" t="s">
        <v>6587</v>
      </c>
      <c r="AG4" s="915"/>
      <c r="AH4" s="905"/>
      <c r="AI4" s="916" t="s">
        <v>2935</v>
      </c>
      <c r="AJ4" s="917"/>
      <c r="AK4" s="916" t="s">
        <v>4223</v>
      </c>
      <c r="AL4" s="916"/>
      <c r="AM4" s="918" t="s">
        <v>2000</v>
      </c>
      <c r="AN4" s="917"/>
      <c r="AO4" s="919" t="s">
        <v>6588</v>
      </c>
      <c r="AP4" s="916" t="s">
        <v>6589</v>
      </c>
      <c r="AQ4" s="916" t="s">
        <v>6590</v>
      </c>
      <c r="AR4" s="917"/>
      <c r="AS4" s="917"/>
      <c r="AT4" s="917"/>
      <c r="AU4" s="920" t="s">
        <v>3567</v>
      </c>
      <c r="AV4" s="921" t="s">
        <v>3191</v>
      </c>
      <c r="AW4" s="916" t="s">
        <v>6591</v>
      </c>
      <c r="AX4" s="905"/>
      <c r="AY4" s="922"/>
      <c r="AZ4" s="923" t="s">
        <v>6592</v>
      </c>
      <c r="BA4" s="924" t="s">
        <v>6593</v>
      </c>
      <c r="BB4" s="925" t="s">
        <v>6594</v>
      </c>
      <c r="BC4" s="926"/>
      <c r="BD4" s="905"/>
      <c r="BE4" s="927" t="s">
        <v>6595</v>
      </c>
      <c r="BF4" s="928" t="s">
        <v>3412</v>
      </c>
      <c r="BG4" s="928"/>
      <c r="BH4" s="928"/>
      <c r="BI4" s="929" t="s">
        <v>1728</v>
      </c>
      <c r="BJ4" s="930"/>
      <c r="BK4" s="928" t="s">
        <v>6596</v>
      </c>
      <c r="BL4" s="905"/>
      <c r="BM4" s="931" t="s">
        <v>2319</v>
      </c>
      <c r="BN4" s="932"/>
      <c r="BO4" s="932"/>
      <c r="BP4" s="933" t="s">
        <v>6597</v>
      </c>
      <c r="BQ4" s="932"/>
      <c r="BR4" s="934" t="s">
        <v>1965</v>
      </c>
      <c r="BS4" s="932"/>
      <c r="BT4" s="935" t="s">
        <v>3461</v>
      </c>
      <c r="BU4" s="934" t="s">
        <v>6598</v>
      </c>
      <c r="BV4" s="905"/>
      <c r="BW4" s="936" t="s">
        <v>2543</v>
      </c>
      <c r="BX4" s="937" t="s">
        <v>3697</v>
      </c>
      <c r="BY4" s="938"/>
      <c r="BZ4" s="938"/>
      <c r="CA4" s="937" t="s">
        <v>186</v>
      </c>
      <c r="CB4" s="939" t="s">
        <v>4382</v>
      </c>
      <c r="CC4" s="937" t="s">
        <v>6599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639</v>
      </c>
      <c r="B5" s="83" t="s">
        <v>6600</v>
      </c>
      <c r="C5" s="84" t="s">
        <v>221</v>
      </c>
      <c r="D5" s="85" t="s">
        <v>221</v>
      </c>
      <c r="E5" s="86" t="s">
        <v>740</v>
      </c>
      <c r="F5" s="87" t="s">
        <v>3780</v>
      </c>
      <c r="G5" s="83" t="s">
        <v>1518</v>
      </c>
      <c r="H5" s="940" t="s">
        <v>1707</v>
      </c>
      <c r="I5" s="941" t="s">
        <v>4190</v>
      </c>
      <c r="J5" s="904" t="s">
        <v>6601</v>
      </c>
      <c r="K5" s="942" t="s">
        <v>5489</v>
      </c>
      <c r="L5" s="940" t="s">
        <v>5089</v>
      </c>
      <c r="M5" s="943"/>
      <c r="N5" s="943"/>
      <c r="O5" s="903" t="s">
        <v>6602</v>
      </c>
      <c r="P5" s="944"/>
      <c r="Q5" s="945" t="s">
        <v>6603</v>
      </c>
      <c r="R5" s="945" t="s">
        <v>2544</v>
      </c>
      <c r="S5" s="946"/>
      <c r="T5" s="910" t="s">
        <v>231</v>
      </c>
      <c r="U5" s="947"/>
      <c r="V5" s="908" t="s">
        <v>6604</v>
      </c>
      <c r="W5" s="944"/>
      <c r="X5" s="948" t="s">
        <v>5885</v>
      </c>
      <c r="Y5" s="948" t="s">
        <v>6605</v>
      </c>
      <c r="Z5" s="914" t="s">
        <v>2820</v>
      </c>
      <c r="AA5" s="949" t="s">
        <v>6606</v>
      </c>
      <c r="AB5" s="911" t="s">
        <v>1369</v>
      </c>
      <c r="AC5" s="949" t="s">
        <v>1410</v>
      </c>
      <c r="AD5" s="912" t="s">
        <v>1242</v>
      </c>
      <c r="AE5" s="913" t="s">
        <v>4784</v>
      </c>
      <c r="AF5" s="950" t="s">
        <v>6607</v>
      </c>
      <c r="AG5" s="951"/>
      <c r="AH5" s="952"/>
      <c r="AI5" s="916" t="s">
        <v>6608</v>
      </c>
      <c r="AJ5" s="953"/>
      <c r="AK5" s="953" t="s">
        <v>1856</v>
      </c>
      <c r="AL5" s="918" t="s">
        <v>2938</v>
      </c>
      <c r="AM5" s="916" t="s">
        <v>6609</v>
      </c>
      <c r="AN5" s="953" t="s">
        <v>2188</v>
      </c>
      <c r="AO5" s="918" t="s">
        <v>6610</v>
      </c>
      <c r="AP5" s="916" t="s">
        <v>6611</v>
      </c>
      <c r="AQ5" s="917"/>
      <c r="AR5" s="918" t="s">
        <v>6612</v>
      </c>
      <c r="AS5" s="917"/>
      <c r="AT5" s="953"/>
      <c r="AU5" s="954" t="s">
        <v>4586</v>
      </c>
      <c r="AV5" s="955" t="s">
        <v>1393</v>
      </c>
      <c r="AW5" s="953"/>
      <c r="AX5" s="944"/>
      <c r="AY5" s="956"/>
      <c r="AZ5" s="924" t="s">
        <v>6613</v>
      </c>
      <c r="BA5" s="923" t="s">
        <v>6093</v>
      </c>
      <c r="BB5" s="957" t="s">
        <v>6614</v>
      </c>
      <c r="BC5" s="958"/>
      <c r="BD5" s="944"/>
      <c r="BE5" s="929" t="s">
        <v>6615</v>
      </c>
      <c r="BF5" s="959" t="s">
        <v>1395</v>
      </c>
      <c r="BG5" s="960" t="s">
        <v>5522</v>
      </c>
      <c r="BH5" s="961"/>
      <c r="BI5" s="959" t="s">
        <v>6616</v>
      </c>
      <c r="BJ5" s="962"/>
      <c r="BK5" s="928" t="s">
        <v>6617</v>
      </c>
      <c r="BL5" s="944"/>
      <c r="BM5" s="963" t="s">
        <v>4294</v>
      </c>
      <c r="BN5" s="933"/>
      <c r="BO5" s="935" t="s">
        <v>210</v>
      </c>
      <c r="BP5" s="933" t="s">
        <v>6618</v>
      </c>
      <c r="BQ5" s="964"/>
      <c r="BR5" s="963" t="s">
        <v>6619</v>
      </c>
      <c r="BS5" s="964"/>
      <c r="BT5" s="933" t="s">
        <v>6620</v>
      </c>
      <c r="BU5" s="933" t="s">
        <v>2158</v>
      </c>
      <c r="BV5" s="944"/>
      <c r="BW5" s="965" t="s">
        <v>2871</v>
      </c>
      <c r="BX5" s="937" t="s">
        <v>3417</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2" t="s">
        <v>6621</v>
      </c>
      <c r="B6" s="104" t="s">
        <v>6622</v>
      </c>
      <c r="C6" s="105" t="s">
        <v>3149</v>
      </c>
      <c r="D6" s="106" t="s">
        <v>1095</v>
      </c>
      <c r="E6" s="107" t="s">
        <v>834</v>
      </c>
      <c r="F6" s="108" t="s">
        <v>5431</v>
      </c>
      <c r="G6" s="104" t="s">
        <v>3472</v>
      </c>
      <c r="H6" s="941" t="s">
        <v>2905</v>
      </c>
      <c r="I6" s="943"/>
      <c r="J6" s="941" t="s">
        <v>1708</v>
      </c>
      <c r="K6" s="967" t="s">
        <v>6623</v>
      </c>
      <c r="L6" s="941" t="s">
        <v>6624</v>
      </c>
      <c r="M6" s="968" t="s">
        <v>4751</v>
      </c>
      <c r="N6" s="943"/>
      <c r="O6" s="969" t="s">
        <v>6625</v>
      </c>
      <c r="P6" s="944"/>
      <c r="Q6" s="970" t="s">
        <v>6626</v>
      </c>
      <c r="R6" s="910" t="s">
        <v>3950</v>
      </c>
      <c r="S6" s="906" t="s">
        <v>6627</v>
      </c>
      <c r="T6" s="906" t="s">
        <v>5271</v>
      </c>
      <c r="U6" s="971"/>
      <c r="V6" s="945" t="s">
        <v>6628</v>
      </c>
      <c r="W6" s="944"/>
      <c r="X6" s="948" t="s">
        <v>1992</v>
      </c>
      <c r="Y6" s="913" t="s">
        <v>6629</v>
      </c>
      <c r="Z6" s="913" t="s">
        <v>6630</v>
      </c>
      <c r="AA6" s="912" t="s">
        <v>6631</v>
      </c>
      <c r="AB6" s="912" t="s">
        <v>4547</v>
      </c>
      <c r="AC6" s="911" t="s">
        <v>2553</v>
      </c>
      <c r="AD6" s="948" t="s">
        <v>3880</v>
      </c>
      <c r="AE6" s="948" t="s">
        <v>2251</v>
      </c>
      <c r="AF6" s="913" t="s">
        <v>6632</v>
      </c>
      <c r="AG6" s="101"/>
      <c r="AH6" s="944"/>
      <c r="AI6" s="917"/>
      <c r="AJ6" s="953"/>
      <c r="AK6" s="954" t="s">
        <v>1233</v>
      </c>
      <c r="AL6" s="972"/>
      <c r="AM6" s="953"/>
      <c r="AN6" s="918" t="s">
        <v>6633</v>
      </c>
      <c r="AO6" s="953"/>
      <c r="AP6" s="917"/>
      <c r="AQ6" s="917"/>
      <c r="AR6" s="953"/>
      <c r="AS6" s="917"/>
      <c r="AT6" s="953"/>
      <c r="AU6" s="955" t="s">
        <v>4390</v>
      </c>
      <c r="AV6" s="918" t="s">
        <v>6634</v>
      </c>
      <c r="AW6" s="954" t="s">
        <v>6635</v>
      </c>
      <c r="AX6" s="944"/>
      <c r="AY6" s="923" t="s">
        <v>6636</v>
      </c>
      <c r="AZ6" s="973" t="s">
        <v>6637</v>
      </c>
      <c r="BA6" s="974" t="s">
        <v>505</v>
      </c>
      <c r="BB6" s="923" t="s">
        <v>6638</v>
      </c>
      <c r="BC6" s="958"/>
      <c r="BD6" s="944"/>
      <c r="BE6" s="959" t="s">
        <v>551</v>
      </c>
      <c r="BF6" s="959" t="s">
        <v>886</v>
      </c>
      <c r="BG6" s="927" t="s">
        <v>6639</v>
      </c>
      <c r="BH6" s="975" t="s">
        <v>6640</v>
      </c>
      <c r="BI6" s="976" t="s">
        <v>6641</v>
      </c>
      <c r="BJ6" s="962"/>
      <c r="BK6" s="977" t="s">
        <v>6642</v>
      </c>
      <c r="BL6" s="952"/>
      <c r="BM6" s="978" t="s">
        <v>892</v>
      </c>
      <c r="BN6" s="964"/>
      <c r="BO6" s="932"/>
      <c r="BP6" s="933" t="s">
        <v>2548</v>
      </c>
      <c r="BQ6" s="964"/>
      <c r="BR6" s="979" t="s">
        <v>5013</v>
      </c>
      <c r="BS6" s="964"/>
      <c r="BT6" s="978" t="s">
        <v>6643</v>
      </c>
      <c r="BU6" s="933" t="s">
        <v>6644</v>
      </c>
      <c r="BV6" s="944"/>
      <c r="BW6" s="980" t="s">
        <v>1976</v>
      </c>
      <c r="BX6" s="981" t="s">
        <v>6645</v>
      </c>
      <c r="BY6" s="982" t="s">
        <v>4714</v>
      </c>
      <c r="BZ6" s="966"/>
      <c r="CA6" s="982" t="s">
        <v>3313</v>
      </c>
      <c r="CB6" s="983" t="s">
        <v>6646</v>
      </c>
      <c r="CC6" s="982" t="s">
        <v>6647</v>
      </c>
      <c r="CD6" s="980" t="s">
        <v>4733</v>
      </c>
      <c r="CE6" s="936" t="s">
        <v>6648</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6649</v>
      </c>
      <c r="B7" s="83" t="s">
        <v>6650</v>
      </c>
      <c r="C7" s="84" t="s">
        <v>221</v>
      </c>
      <c r="D7" s="85" t="s">
        <v>542</v>
      </c>
      <c r="E7" s="86" t="s">
        <v>327</v>
      </c>
      <c r="F7" s="87" t="s">
        <v>1948</v>
      </c>
      <c r="G7" s="83" t="s">
        <v>2179</v>
      </c>
      <c r="H7" s="903" t="s">
        <v>6399</v>
      </c>
      <c r="I7" s="940" t="s">
        <v>6651</v>
      </c>
      <c r="J7" s="986" t="s">
        <v>3027</v>
      </c>
      <c r="K7" s="940" t="s">
        <v>6652</v>
      </c>
      <c r="L7" s="987" t="s">
        <v>1708</v>
      </c>
      <c r="M7" s="941" t="s">
        <v>6653</v>
      </c>
      <c r="N7" s="903" t="s">
        <v>6654</v>
      </c>
      <c r="O7" s="986" t="s">
        <v>6655</v>
      </c>
      <c r="P7" s="944"/>
      <c r="Q7" s="970" t="s">
        <v>6656</v>
      </c>
      <c r="R7" s="988" t="s">
        <v>1617</v>
      </c>
      <c r="S7" s="908" t="s">
        <v>910</v>
      </c>
      <c r="T7" s="970" t="s">
        <v>4817</v>
      </c>
      <c r="U7" s="945" t="s">
        <v>6657</v>
      </c>
      <c r="V7" s="908" t="s">
        <v>6658</v>
      </c>
      <c r="W7" s="944"/>
      <c r="X7" s="913" t="s">
        <v>6659</v>
      </c>
      <c r="Y7" s="912" t="s">
        <v>6660</v>
      </c>
      <c r="Z7" s="948" t="s">
        <v>3107</v>
      </c>
      <c r="AA7" s="948" t="s">
        <v>6661</v>
      </c>
      <c r="AB7" s="989" t="s">
        <v>2382</v>
      </c>
      <c r="AC7" s="948" t="s">
        <v>5295</v>
      </c>
      <c r="AD7" s="948" t="s">
        <v>1962</v>
      </c>
      <c r="AE7" s="948" t="s">
        <v>6662</v>
      </c>
      <c r="AF7" s="950" t="s">
        <v>6663</v>
      </c>
      <c r="AG7" s="951" t="s">
        <v>6664</v>
      </c>
      <c r="AH7" s="944"/>
      <c r="AI7" s="954" t="s">
        <v>1011</v>
      </c>
      <c r="AJ7" s="918" t="s">
        <v>6665</v>
      </c>
      <c r="AK7" s="921" t="s">
        <v>2357</v>
      </c>
      <c r="AL7" s="916" t="s">
        <v>4362</v>
      </c>
      <c r="AM7" s="916" t="s">
        <v>6666</v>
      </c>
      <c r="AN7" s="955" t="s">
        <v>2572</v>
      </c>
      <c r="AO7" s="916" t="s">
        <v>6667</v>
      </c>
      <c r="AP7" s="954" t="s">
        <v>6668</v>
      </c>
      <c r="AQ7" s="921" t="s">
        <v>6669</v>
      </c>
      <c r="AR7" s="954" t="s">
        <v>6670</v>
      </c>
      <c r="AS7" s="918" t="s">
        <v>6671</v>
      </c>
      <c r="AT7" s="954" t="s">
        <v>6672</v>
      </c>
      <c r="AU7" s="921" t="s">
        <v>5150</v>
      </c>
      <c r="AV7" s="954" t="s">
        <v>6673</v>
      </c>
      <c r="AW7" s="918" t="s">
        <v>6674</v>
      </c>
      <c r="AX7" s="944"/>
      <c r="AY7" s="925" t="s">
        <v>6675</v>
      </c>
      <c r="AZ7" s="957" t="s">
        <v>6676</v>
      </c>
      <c r="BA7" s="990" t="s">
        <v>3144</v>
      </c>
      <c r="BB7" s="973" t="s">
        <v>6677</v>
      </c>
      <c r="BC7" s="923" t="s">
        <v>6677</v>
      </c>
      <c r="BD7" s="944"/>
      <c r="BE7" s="991" t="s">
        <v>6678</v>
      </c>
      <c r="BF7" s="992" t="s">
        <v>3433</v>
      </c>
      <c r="BG7" s="959" t="s">
        <v>803</v>
      </c>
      <c r="BH7" s="928" t="s">
        <v>6679</v>
      </c>
      <c r="BI7" s="959" t="s">
        <v>6680</v>
      </c>
      <c r="BJ7" s="929" t="s">
        <v>6681</v>
      </c>
      <c r="BK7" s="959" t="s">
        <v>6682</v>
      </c>
      <c r="BL7" s="944"/>
      <c r="BM7" s="979" t="s">
        <v>6683</v>
      </c>
      <c r="BN7" s="935" t="s">
        <v>5410</v>
      </c>
      <c r="BO7" s="979" t="s">
        <v>6437</v>
      </c>
      <c r="BP7" s="979" t="s">
        <v>6684</v>
      </c>
      <c r="BQ7" s="963" t="s">
        <v>1000</v>
      </c>
      <c r="BR7" s="979" t="s">
        <v>1308</v>
      </c>
      <c r="BS7" s="935" t="s">
        <v>6684</v>
      </c>
      <c r="BT7" s="934" t="s">
        <v>6685</v>
      </c>
      <c r="BU7" s="979" t="s">
        <v>6686</v>
      </c>
      <c r="BV7" s="944"/>
      <c r="BW7" s="965" t="s">
        <v>1206</v>
      </c>
      <c r="BX7" s="982" t="s">
        <v>5767</v>
      </c>
      <c r="BY7" s="993" t="s">
        <v>6687</v>
      </c>
      <c r="BZ7" s="980" t="s">
        <v>6688</v>
      </c>
      <c r="CA7" s="994"/>
      <c r="CB7" s="965" t="s">
        <v>2553</v>
      </c>
      <c r="CC7" s="993" t="s">
        <v>6689</v>
      </c>
      <c r="CD7" s="993" t="s">
        <v>6690</v>
      </c>
      <c r="CE7" s="980" t="s">
        <v>6691</v>
      </c>
      <c r="CF7" s="980" t="s">
        <v>6692</v>
      </c>
      <c r="CG7" s="980" t="s">
        <v>6395</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6693</v>
      </c>
      <c r="C8" s="105" t="s">
        <v>739</v>
      </c>
      <c r="D8" s="106" t="s">
        <v>221</v>
      </c>
      <c r="E8" s="107" t="s">
        <v>327</v>
      </c>
      <c r="F8" s="108" t="s">
        <v>5256</v>
      </c>
      <c r="G8" s="104" t="s">
        <v>4738</v>
      </c>
      <c r="H8" s="901"/>
      <c r="I8" s="995" t="s">
        <v>5955</v>
      </c>
      <c r="J8" s="942"/>
      <c r="K8" s="941" t="s">
        <v>6694</v>
      </c>
      <c r="L8" s="903" t="s">
        <v>528</v>
      </c>
      <c r="M8" s="943"/>
      <c r="N8" s="943"/>
      <c r="O8" s="968" t="s">
        <v>6695</v>
      </c>
      <c r="P8" s="944"/>
      <c r="Q8" s="910" t="s">
        <v>6221</v>
      </c>
      <c r="R8" s="946"/>
      <c r="S8" s="946"/>
      <c r="T8" s="946" t="s">
        <v>6696</v>
      </c>
      <c r="U8" s="971"/>
      <c r="V8" s="971" t="s">
        <v>6697</v>
      </c>
      <c r="W8" s="944"/>
      <c r="X8" s="914" t="s">
        <v>786</v>
      </c>
      <c r="Y8" s="951" t="s">
        <v>6148</v>
      </c>
      <c r="Z8" s="949" t="s">
        <v>6698</v>
      </c>
      <c r="AA8" s="949" t="s">
        <v>5203</v>
      </c>
      <c r="AB8" s="996" t="s">
        <v>3672</v>
      </c>
      <c r="AC8" s="949" t="s">
        <v>6699</v>
      </c>
      <c r="AD8" s="997" t="s">
        <v>2038</v>
      </c>
      <c r="AE8" s="996" t="s">
        <v>846</v>
      </c>
      <c r="AF8" s="914" t="s">
        <v>6700</v>
      </c>
      <c r="AG8" s="912" t="s">
        <v>6701</v>
      </c>
      <c r="AH8" s="952"/>
      <c r="AI8" s="953" t="s">
        <v>6702</v>
      </c>
      <c r="AJ8" s="954" t="s">
        <v>6703</v>
      </c>
      <c r="AK8" s="955" t="s">
        <v>848</v>
      </c>
      <c r="AL8" s="998"/>
      <c r="AM8" s="955" t="s">
        <v>5363</v>
      </c>
      <c r="AN8" s="953" t="s">
        <v>6704</v>
      </c>
      <c r="AO8" s="999" t="s">
        <v>6705</v>
      </c>
      <c r="AP8" s="917"/>
      <c r="AQ8" s="917"/>
      <c r="AR8" s="953"/>
      <c r="AS8" s="917"/>
      <c r="AT8" s="953" t="s">
        <v>6706</v>
      </c>
      <c r="AU8" s="953" t="s">
        <v>1073</v>
      </c>
      <c r="AV8" s="972" t="s">
        <v>6707</v>
      </c>
      <c r="AW8" s="972" t="s">
        <v>6708</v>
      </c>
      <c r="AX8" s="944"/>
      <c r="AY8" s="958"/>
      <c r="AZ8" s="958" t="s">
        <v>6709</v>
      </c>
      <c r="BA8" s="1000" t="s">
        <v>5123</v>
      </c>
      <c r="BB8" s="924" t="s">
        <v>6710</v>
      </c>
      <c r="BC8" s="958"/>
      <c r="BD8" s="944"/>
      <c r="BE8" s="1001" t="s">
        <v>6711</v>
      </c>
      <c r="BF8" s="1002" t="s">
        <v>4414</v>
      </c>
      <c r="BG8" s="962"/>
      <c r="BH8" s="962"/>
      <c r="BI8" s="962"/>
      <c r="BJ8" s="962"/>
      <c r="BK8" s="1003" t="s">
        <v>6712</v>
      </c>
      <c r="BL8" s="952"/>
      <c r="BM8" s="934" t="s">
        <v>6713</v>
      </c>
      <c r="BN8" s="964"/>
      <c r="BO8" s="932"/>
      <c r="BP8" s="935" t="s">
        <v>6714</v>
      </c>
      <c r="BQ8" s="964"/>
      <c r="BR8" s="964" t="s">
        <v>137</v>
      </c>
      <c r="BS8" s="964"/>
      <c r="BT8" s="964" t="s">
        <v>6715</v>
      </c>
      <c r="BU8" s="963" t="s">
        <v>6716</v>
      </c>
      <c r="BV8" s="952"/>
      <c r="BW8" s="1004"/>
      <c r="BX8" s="980" t="s">
        <v>907</v>
      </c>
      <c r="BY8" s="966"/>
      <c r="BZ8" s="966"/>
      <c r="CA8" s="980" t="s">
        <v>4031</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6717</v>
      </c>
      <c r="C9" s="84" t="s">
        <v>543</v>
      </c>
      <c r="D9" s="85" t="s">
        <v>221</v>
      </c>
      <c r="E9" s="86" t="s">
        <v>543</v>
      </c>
      <c r="F9" s="87" t="s">
        <v>4481</v>
      </c>
      <c r="G9" s="83" t="s">
        <v>3552</v>
      </c>
      <c r="H9" s="1006" t="s">
        <v>2501</v>
      </c>
      <c r="I9" s="903" t="s">
        <v>3719</v>
      </c>
      <c r="J9" s="903" t="s">
        <v>6718</v>
      </c>
      <c r="K9" s="986" t="s">
        <v>899</v>
      </c>
      <c r="L9" s="943" t="s">
        <v>6719</v>
      </c>
      <c r="M9" s="943"/>
      <c r="N9" s="943"/>
      <c r="O9" s="968" t="s">
        <v>6720</v>
      </c>
      <c r="P9" s="944"/>
      <c r="Q9" s="988" t="s">
        <v>6721</v>
      </c>
      <c r="R9" s="946"/>
      <c r="S9" s="946"/>
      <c r="T9" s="988" t="s">
        <v>4935</v>
      </c>
      <c r="U9" s="971"/>
      <c r="V9" s="971" t="s">
        <v>6722</v>
      </c>
      <c r="W9" s="944"/>
      <c r="X9" s="951"/>
      <c r="Y9" s="949" t="s">
        <v>6723</v>
      </c>
      <c r="Z9" s="951" t="s">
        <v>6719</v>
      </c>
      <c r="AA9" s="951" t="s">
        <v>6724</v>
      </c>
      <c r="AB9" s="913" t="s">
        <v>498</v>
      </c>
      <c r="AC9" s="949" t="s">
        <v>2468</v>
      </c>
      <c r="AD9" s="948" t="s">
        <v>2009</v>
      </c>
      <c r="AE9" s="912" t="s">
        <v>1272</v>
      </c>
      <c r="AF9" s="951" t="s">
        <v>6725</v>
      </c>
      <c r="AG9" s="951"/>
      <c r="AH9" s="944"/>
      <c r="AI9" s="955" t="s">
        <v>6726</v>
      </c>
      <c r="AJ9" s="953"/>
      <c r="AK9" s="1007"/>
      <c r="AL9" s="1007" t="s">
        <v>6727</v>
      </c>
      <c r="AM9" s="999" t="s">
        <v>4434</v>
      </c>
      <c r="AN9" s="1008" t="s">
        <v>6728</v>
      </c>
      <c r="AO9" s="1008" t="s">
        <v>6729</v>
      </c>
      <c r="AP9" s="1009"/>
      <c r="AQ9" s="918" t="s">
        <v>6590</v>
      </c>
      <c r="AR9" s="1010"/>
      <c r="AS9" s="998"/>
      <c r="AT9" s="918" t="s">
        <v>6730</v>
      </c>
      <c r="AU9" s="918" t="s">
        <v>6731</v>
      </c>
      <c r="AV9" s="972" t="s">
        <v>6732</v>
      </c>
      <c r="AW9" s="972" t="s">
        <v>6733</v>
      </c>
      <c r="AX9" s="944"/>
      <c r="AY9" s="922"/>
      <c r="AZ9" s="925" t="s">
        <v>6734</v>
      </c>
      <c r="BA9" s="973" t="s">
        <v>1905</v>
      </c>
      <c r="BB9" s="958" t="s">
        <v>6735</v>
      </c>
      <c r="BC9" s="958"/>
      <c r="BD9" s="944"/>
      <c r="BE9" s="976" t="s">
        <v>6736</v>
      </c>
      <c r="BF9" s="927" t="s">
        <v>5041</v>
      </c>
      <c r="BG9" s="1011"/>
      <c r="BH9" s="1011"/>
      <c r="BI9" s="1011" t="s">
        <v>6737</v>
      </c>
      <c r="BJ9" s="962"/>
      <c r="BK9" s="1011" t="s">
        <v>6738</v>
      </c>
      <c r="BL9" s="944"/>
      <c r="BM9" s="935" t="s">
        <v>6739</v>
      </c>
      <c r="BN9" s="964"/>
      <c r="BO9" s="963" t="s">
        <v>887</v>
      </c>
      <c r="BP9" s="978" t="s">
        <v>6740</v>
      </c>
      <c r="BQ9" s="964"/>
      <c r="BR9" s="979" t="s">
        <v>2591</v>
      </c>
      <c r="BS9" s="964"/>
      <c r="BT9" s="964" t="s">
        <v>6741</v>
      </c>
      <c r="BU9" s="1012" t="s">
        <v>6742</v>
      </c>
      <c r="BV9" s="952"/>
      <c r="BW9" s="1005" t="s">
        <v>3966</v>
      </c>
      <c r="BX9" s="966"/>
      <c r="BY9" s="1013"/>
      <c r="BZ9" s="982" t="s">
        <v>6743</v>
      </c>
      <c r="CA9" s="1005" t="s">
        <v>1197</v>
      </c>
      <c r="CB9" s="966"/>
      <c r="CC9" s="1005" t="s">
        <v>6744</v>
      </c>
      <c r="CD9" s="966"/>
      <c r="CE9" s="982" t="s">
        <v>4443</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2" t="s">
        <v>1703</v>
      </c>
      <c r="B10" s="104" t="s">
        <v>6745</v>
      </c>
      <c r="C10" s="105" t="s">
        <v>926</v>
      </c>
      <c r="D10" s="106" t="s">
        <v>926</v>
      </c>
      <c r="E10" s="107" t="s">
        <v>543</v>
      </c>
      <c r="F10" s="108" t="s">
        <v>433</v>
      </c>
      <c r="G10" s="104" t="s">
        <v>5047</v>
      </c>
      <c r="H10" s="901"/>
      <c r="I10" s="902" t="s">
        <v>6746</v>
      </c>
      <c r="J10" s="968"/>
      <c r="K10" s="940" t="s">
        <v>6747</v>
      </c>
      <c r="L10" s="943"/>
      <c r="M10" s="968"/>
      <c r="N10" s="943"/>
      <c r="O10" s="940" t="s">
        <v>6748</v>
      </c>
      <c r="P10" s="944"/>
      <c r="Q10" s="907"/>
      <c r="R10" s="909"/>
      <c r="S10" s="970" t="s">
        <v>6749</v>
      </c>
      <c r="T10" s="946"/>
      <c r="U10" s="946"/>
      <c r="V10" s="970" t="s">
        <v>6750</v>
      </c>
      <c r="W10" s="944"/>
      <c r="X10" s="912" t="s">
        <v>1310</v>
      </c>
      <c r="Y10" s="951"/>
      <c r="Z10" s="911" t="s">
        <v>6751</v>
      </c>
      <c r="AA10" s="914" t="s">
        <v>6752</v>
      </c>
      <c r="AB10" s="911" t="s">
        <v>3026</v>
      </c>
      <c r="AC10" s="914" t="s">
        <v>1728</v>
      </c>
      <c r="AD10" s="911" t="s">
        <v>6753</v>
      </c>
      <c r="AE10" s="1014" t="s">
        <v>6754</v>
      </c>
      <c r="AF10" s="948" t="s">
        <v>6755</v>
      </c>
      <c r="AG10" s="951"/>
      <c r="AH10" s="944"/>
      <c r="AI10" s="917"/>
      <c r="AJ10" s="917"/>
      <c r="AK10" s="918" t="s">
        <v>1443</v>
      </c>
      <c r="AL10" s="953"/>
      <c r="AM10" s="953"/>
      <c r="AN10" s="916" t="s">
        <v>6756</v>
      </c>
      <c r="AO10" s="953"/>
      <c r="AP10" s="917"/>
      <c r="AQ10" s="917"/>
      <c r="AR10" s="953"/>
      <c r="AS10" s="917"/>
      <c r="AT10" s="953"/>
      <c r="AU10" s="953"/>
      <c r="AV10" s="921" t="s">
        <v>6757</v>
      </c>
      <c r="AW10" s="916" t="s">
        <v>6758</v>
      </c>
      <c r="AX10" s="944"/>
      <c r="AY10" s="1015"/>
      <c r="AZ10" s="957"/>
      <c r="BA10" s="973" t="s">
        <v>2994</v>
      </c>
      <c r="BB10" s="957" t="s">
        <v>6759</v>
      </c>
      <c r="BC10" s="958"/>
      <c r="BD10" s="944"/>
      <c r="BE10" s="928" t="s">
        <v>5543</v>
      </c>
      <c r="BF10" s="929" t="s">
        <v>6760</v>
      </c>
      <c r="BG10" s="962"/>
      <c r="BH10" s="962"/>
      <c r="BI10" s="927" t="s">
        <v>6761</v>
      </c>
      <c r="BJ10" s="962"/>
      <c r="BK10" s="959" t="s">
        <v>6762</v>
      </c>
      <c r="BL10" s="944"/>
      <c r="BM10" s="933" t="s">
        <v>6763</v>
      </c>
      <c r="BN10" s="978"/>
      <c r="BO10" s="933"/>
      <c r="BP10" s="934" t="s">
        <v>6764</v>
      </c>
      <c r="BQ10" s="978"/>
      <c r="BR10" s="979" t="s">
        <v>1341</v>
      </c>
      <c r="BS10" s="964"/>
      <c r="BT10" s="963" t="s">
        <v>6765</v>
      </c>
      <c r="BU10" s="978" t="s">
        <v>6766</v>
      </c>
      <c r="BV10" s="944"/>
      <c r="BW10" s="993" t="s">
        <v>661</v>
      </c>
      <c r="BX10" s="966"/>
      <c r="BY10" s="966"/>
      <c r="BZ10" s="966"/>
      <c r="CA10" s="966"/>
      <c r="CB10" s="966"/>
      <c r="CC10" s="937" t="s">
        <v>4351</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6767</v>
      </c>
      <c r="C11" s="84" t="s">
        <v>834</v>
      </c>
      <c r="D11" s="85" t="s">
        <v>926</v>
      </c>
      <c r="E11" s="86" t="s">
        <v>641</v>
      </c>
      <c r="F11" s="87" t="s">
        <v>2904</v>
      </c>
      <c r="G11" s="83" t="s">
        <v>4628</v>
      </c>
      <c r="H11" s="940" t="s">
        <v>2149</v>
      </c>
      <c r="I11" s="940" t="s">
        <v>6768</v>
      </c>
      <c r="J11" s="943"/>
      <c r="K11" s="943"/>
      <c r="L11" s="986" t="s">
        <v>6769</v>
      </c>
      <c r="M11" s="943"/>
      <c r="N11" s="986" t="s">
        <v>6770</v>
      </c>
      <c r="O11" s="943"/>
      <c r="P11" s="944"/>
      <c r="Q11" s="970" t="s">
        <v>244</v>
      </c>
      <c r="R11" s="946"/>
      <c r="S11" s="988" t="s">
        <v>6702</v>
      </c>
      <c r="T11" s="970" t="s">
        <v>3043</v>
      </c>
      <c r="U11" s="946"/>
      <c r="V11" s="970" t="s">
        <v>6771</v>
      </c>
      <c r="W11" s="944"/>
      <c r="X11" s="948" t="s">
        <v>271</v>
      </c>
      <c r="Y11" s="948" t="s">
        <v>6772</v>
      </c>
      <c r="Z11" s="948" t="s">
        <v>6773</v>
      </c>
      <c r="AA11" s="989" t="s">
        <v>6774</v>
      </c>
      <c r="AB11" s="948" t="s">
        <v>3799</v>
      </c>
      <c r="AC11" s="948" t="s">
        <v>6775</v>
      </c>
      <c r="AD11" s="948" t="s">
        <v>5208</v>
      </c>
      <c r="AE11" s="948" t="s">
        <v>6776</v>
      </c>
      <c r="AF11" s="911" t="s">
        <v>6777</v>
      </c>
      <c r="AG11" s="951"/>
      <c r="AH11" s="944"/>
      <c r="AI11" s="921" t="s">
        <v>6778</v>
      </c>
      <c r="AJ11" s="955" t="s">
        <v>6779</v>
      </c>
      <c r="AK11" s="921" t="s">
        <v>1238</v>
      </c>
      <c r="AL11" s="916"/>
      <c r="AM11" s="953"/>
      <c r="AN11" s="921" t="s">
        <v>3796</v>
      </c>
      <c r="AO11" s="953"/>
      <c r="AP11" s="955" t="s">
        <v>6780</v>
      </c>
      <c r="AQ11" s="954" t="s">
        <v>6781</v>
      </c>
      <c r="AR11" s="955" t="s">
        <v>1923</v>
      </c>
      <c r="AS11" s="954" t="s">
        <v>6782</v>
      </c>
      <c r="AT11" s="953"/>
      <c r="AU11" s="921" t="s">
        <v>363</v>
      </c>
      <c r="AV11" s="921" t="s">
        <v>6783</v>
      </c>
      <c r="AW11" s="955" t="s">
        <v>6784</v>
      </c>
      <c r="AX11" s="944"/>
      <c r="AY11" s="958"/>
      <c r="AZ11" s="973" t="s">
        <v>6785</v>
      </c>
      <c r="BA11" s="973" t="s">
        <v>6786</v>
      </c>
      <c r="BB11" s="973" t="s">
        <v>6787</v>
      </c>
      <c r="BC11" s="958"/>
      <c r="BD11" s="944"/>
      <c r="BE11" s="928" t="s">
        <v>6788</v>
      </c>
      <c r="BF11" s="928" t="s">
        <v>4350</v>
      </c>
      <c r="BG11" s="976" t="s">
        <v>1653</v>
      </c>
      <c r="BH11" s="962"/>
      <c r="BI11" s="928" t="s">
        <v>3999</v>
      </c>
      <c r="BJ11" s="962"/>
      <c r="BK11" s="928" t="s">
        <v>6789</v>
      </c>
      <c r="BL11" s="944"/>
      <c r="BM11" s="979" t="s">
        <v>6790</v>
      </c>
      <c r="BN11" s="964"/>
      <c r="BO11" s="932"/>
      <c r="BP11" s="964"/>
      <c r="BQ11" s="964"/>
      <c r="BR11" s="979" t="s">
        <v>2417</v>
      </c>
      <c r="BS11" s="964"/>
      <c r="BT11" s="933" t="s">
        <v>6791</v>
      </c>
      <c r="BU11" s="933" t="s">
        <v>6792</v>
      </c>
      <c r="BV11" s="944"/>
      <c r="BW11" s="965" t="s">
        <v>4562</v>
      </c>
      <c r="BX11" s="1005"/>
      <c r="BY11" s="966"/>
      <c r="BZ11" s="966"/>
      <c r="CA11" s="966"/>
      <c r="CB11" s="937" t="s">
        <v>6793</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2" t="s">
        <v>6794</v>
      </c>
      <c r="B12" s="104" t="s">
        <v>6795</v>
      </c>
      <c r="C12" s="105" t="s">
        <v>1441</v>
      </c>
      <c r="D12" s="106" t="s">
        <v>1441</v>
      </c>
      <c r="E12" s="107" t="s">
        <v>834</v>
      </c>
      <c r="F12" s="108" t="s">
        <v>221</v>
      </c>
      <c r="G12" s="104" t="s">
        <v>5431</v>
      </c>
      <c r="H12" s="901"/>
      <c r="I12" s="943"/>
      <c r="J12" s="902" t="s">
        <v>6796</v>
      </c>
      <c r="K12" s="902" t="s">
        <v>6797</v>
      </c>
      <c r="L12" s="940" t="s">
        <v>6798</v>
      </c>
      <c r="M12" s="943"/>
      <c r="N12" s="968" t="s">
        <v>6799</v>
      </c>
      <c r="O12" s="902" t="s">
        <v>6800</v>
      </c>
      <c r="P12" s="944"/>
      <c r="Q12" s="971" t="s">
        <v>909</v>
      </c>
      <c r="R12" s="946"/>
      <c r="S12" s="946"/>
      <c r="T12" s="946"/>
      <c r="U12" s="971"/>
      <c r="V12" s="970" t="s">
        <v>6777</v>
      </c>
      <c r="W12" s="944"/>
      <c r="X12" s="951"/>
      <c r="Y12" s="914" t="s">
        <v>6801</v>
      </c>
      <c r="Z12" s="949" t="s">
        <v>2017</v>
      </c>
      <c r="AA12" s="1016"/>
      <c r="AB12" s="951"/>
      <c r="AC12" s="949" t="s">
        <v>1000</v>
      </c>
      <c r="AD12" s="949" t="s">
        <v>5409</v>
      </c>
      <c r="AE12" s="949" t="s">
        <v>6232</v>
      </c>
      <c r="AF12" s="949" t="s">
        <v>6802</v>
      </c>
      <c r="AG12" s="951"/>
      <c r="AH12" s="944"/>
      <c r="AI12" s="972" t="s">
        <v>1495</v>
      </c>
      <c r="AJ12" s="953"/>
      <c r="AK12" s="953"/>
      <c r="AL12" s="953"/>
      <c r="AM12" s="953"/>
      <c r="AN12" s="972" t="s">
        <v>6803</v>
      </c>
      <c r="AO12" s="953"/>
      <c r="AP12" s="917"/>
      <c r="AQ12" s="917"/>
      <c r="AR12" s="953"/>
      <c r="AS12" s="917"/>
      <c r="AT12" s="953"/>
      <c r="AU12" s="921" t="s">
        <v>5179</v>
      </c>
      <c r="AV12" s="916" t="s">
        <v>6804</v>
      </c>
      <c r="AW12" s="916" t="s">
        <v>5653</v>
      </c>
      <c r="AX12" s="944"/>
      <c r="AY12" s="957" t="s">
        <v>6805</v>
      </c>
      <c r="AZ12" s="1015" t="s">
        <v>5193</v>
      </c>
      <c r="BA12" s="973" t="s">
        <v>708</v>
      </c>
      <c r="BB12" s="1015" t="s">
        <v>6806</v>
      </c>
      <c r="BC12" s="958"/>
      <c r="BD12" s="944"/>
      <c r="BE12" s="928" t="s">
        <v>6807</v>
      </c>
      <c r="BF12" s="1011" t="s">
        <v>6808</v>
      </c>
      <c r="BG12" s="928"/>
      <c r="BH12" s="1011"/>
      <c r="BI12" s="962"/>
      <c r="BJ12" s="962"/>
      <c r="BK12" s="959" t="s">
        <v>6809</v>
      </c>
      <c r="BL12" s="944"/>
      <c r="BM12" s="978" t="s">
        <v>6810</v>
      </c>
      <c r="BN12" s="964"/>
      <c r="BO12" s="932"/>
      <c r="BP12" s="933" t="s">
        <v>6811</v>
      </c>
      <c r="BQ12" s="964"/>
      <c r="BR12" s="978" t="s">
        <v>2013</v>
      </c>
      <c r="BS12" s="964"/>
      <c r="BT12" s="933" t="s">
        <v>250</v>
      </c>
      <c r="BU12" s="933" t="s">
        <v>6812</v>
      </c>
      <c r="BV12" s="944"/>
      <c r="BW12" s="937" t="s">
        <v>3698</v>
      </c>
      <c r="BX12" s="993" t="s">
        <v>4078</v>
      </c>
      <c r="BY12" s="966"/>
      <c r="BZ12" s="966"/>
      <c r="CA12" s="966"/>
      <c r="CB12" s="937" t="s">
        <v>5468</v>
      </c>
      <c r="CC12" s="1005" t="s">
        <v>6813</v>
      </c>
      <c r="CD12" s="966"/>
      <c r="CE12" s="966"/>
      <c r="CF12" s="937" t="s">
        <v>6814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6815</v>
      </c>
      <c r="B13" s="83" t="s">
        <v>5638</v>
      </c>
      <c r="C13" s="84" t="s">
        <v>1441</v>
      </c>
      <c r="D13" s="85" t="s">
        <v>1441</v>
      </c>
      <c r="E13" s="86" t="s">
        <v>1441</v>
      </c>
      <c r="F13" s="87" t="s">
        <v>1441</v>
      </c>
      <c r="G13" s="83" t="s">
        <v>2904</v>
      </c>
      <c r="H13" s="901"/>
      <c r="I13" s="968" t="s">
        <v>6816</v>
      </c>
      <c r="J13" s="968"/>
      <c r="K13" s="943"/>
      <c r="L13" s="943"/>
      <c r="M13" s="943"/>
      <c r="N13" s="943"/>
      <c r="O13" s="902" t="s">
        <v>6817</v>
      </c>
      <c r="P13" s="944"/>
      <c r="Q13" s="971" t="s">
        <v>587</v>
      </c>
      <c r="R13" s="946"/>
      <c r="S13" s="946"/>
      <c r="T13" s="971" t="s">
        <v>1614</v>
      </c>
      <c r="U13" s="971"/>
      <c r="V13" s="906" t="s">
        <v>6818</v>
      </c>
      <c r="W13" s="944"/>
      <c r="X13" s="951" t="s">
        <v>6819</v>
      </c>
      <c r="Y13" s="911" t="s">
        <v>6820</v>
      </c>
      <c r="Z13" s="951" t="s">
        <v>6719</v>
      </c>
      <c r="AA13" s="949" t="s">
        <v>6821</v>
      </c>
      <c r="AB13" s="949" t="s">
        <v>2480</v>
      </c>
      <c r="AC13" s="949" t="s">
        <v>3515</v>
      </c>
      <c r="AD13" s="951" t="s">
        <v>1080</v>
      </c>
      <c r="AE13" s="949" t="s">
        <v>4361</v>
      </c>
      <c r="AF13" s="949" t="s">
        <v>6822</v>
      </c>
      <c r="AG13" s="951"/>
      <c r="AH13" s="944"/>
      <c r="AI13" s="953" t="s">
        <v>588</v>
      </c>
      <c r="AJ13" s="972" t="s">
        <v>6823</v>
      </c>
      <c r="AK13" s="953" t="s">
        <v>6824</v>
      </c>
      <c r="AL13" s="953"/>
      <c r="AM13" s="972" t="s">
        <v>1085</v>
      </c>
      <c r="AN13" s="953" t="s">
        <v>6825</v>
      </c>
      <c r="AO13" s="972" t="s">
        <v>6826</v>
      </c>
      <c r="AP13" s="972" t="s">
        <v>6827</v>
      </c>
      <c r="AQ13" s="917"/>
      <c r="AR13" s="953"/>
      <c r="AS13" s="917"/>
      <c r="AT13" s="953"/>
      <c r="AU13" s="953" t="s">
        <v>1276</v>
      </c>
      <c r="AV13" s="972" t="s">
        <v>6828</v>
      </c>
      <c r="AW13" s="972" t="s">
        <v>6829</v>
      </c>
      <c r="AX13" s="944"/>
      <c r="AY13" s="1015"/>
      <c r="AZ13" s="1015" t="s">
        <v>6830</v>
      </c>
      <c r="BA13" s="958"/>
      <c r="BB13" s="1015" t="s">
        <v>6831</v>
      </c>
      <c r="BC13" s="958"/>
      <c r="BD13" s="944"/>
      <c r="BE13" s="1011" t="s">
        <v>6832</v>
      </c>
      <c r="BF13" s="1011" t="s">
        <v>2022</v>
      </c>
      <c r="BG13" s="962"/>
      <c r="BH13" s="962"/>
      <c r="BI13" s="962"/>
      <c r="BJ13" s="962"/>
      <c r="BK13" s="928" t="s">
        <v>6833</v>
      </c>
      <c r="BL13" s="944"/>
      <c r="BM13" s="978" t="s">
        <v>1712</v>
      </c>
      <c r="BN13" s="964"/>
      <c r="BO13" s="932"/>
      <c r="BP13" s="978" t="s">
        <v>6834</v>
      </c>
      <c r="BQ13" s="964"/>
      <c r="BR13" s="978" t="s">
        <v>1873</v>
      </c>
      <c r="BS13" s="964"/>
      <c r="BT13" s="978" t="s">
        <v>2609</v>
      </c>
      <c r="BU13" s="978" t="s">
        <v>6835</v>
      </c>
      <c r="BV13" s="944"/>
      <c r="BW13" s="1005" t="s">
        <v>3080</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2" t="s">
        <v>1828</v>
      </c>
      <c r="B14" s="104" t="s">
        <v>6836</v>
      </c>
      <c r="C14" s="105" t="s">
        <v>1441</v>
      </c>
      <c r="D14" s="106" t="s">
        <v>1441</v>
      </c>
      <c r="E14" s="107" t="s">
        <v>1441</v>
      </c>
      <c r="F14" s="108" t="s">
        <v>1441</v>
      </c>
      <c r="G14" s="104" t="s">
        <v>5431</v>
      </c>
      <c r="H14" s="901"/>
      <c r="I14" s="902" t="s">
        <v>2419</v>
      </c>
      <c r="J14" s="902" t="s">
        <v>3015</v>
      </c>
      <c r="K14" s="902" t="s">
        <v>6837</v>
      </c>
      <c r="L14" s="968" t="s">
        <v>6838</v>
      </c>
      <c r="M14" s="943"/>
      <c r="N14" s="968" t="s">
        <v>6839</v>
      </c>
      <c r="O14" s="902" t="s">
        <v>6840</v>
      </c>
      <c r="P14" s="944"/>
      <c r="Q14" s="971" t="s">
        <v>3156</v>
      </c>
      <c r="R14" s="946"/>
      <c r="S14" s="946"/>
      <c r="T14" s="971" t="s">
        <v>4513</v>
      </c>
      <c r="U14" s="971"/>
      <c r="V14" s="971" t="s">
        <v>6841</v>
      </c>
      <c r="W14" s="944"/>
      <c r="X14" s="949" t="s">
        <v>2100</v>
      </c>
      <c r="Y14" s="949" t="s">
        <v>6842</v>
      </c>
      <c r="Z14" s="949" t="s">
        <v>6843</v>
      </c>
      <c r="AA14" s="949" t="s">
        <v>2954</v>
      </c>
      <c r="AB14" s="949" t="s">
        <v>4376</v>
      </c>
      <c r="AC14" s="911" t="s">
        <v>2939</v>
      </c>
      <c r="AD14" s="949" t="s">
        <v>4349</v>
      </c>
      <c r="AE14" s="949" t="s">
        <v>4763</v>
      </c>
      <c r="AF14" s="911" t="s">
        <v>6844</v>
      </c>
      <c r="AG14" s="1017" t="s">
        <v>6845</v>
      </c>
      <c r="AH14" s="944"/>
      <c r="AI14" s="917"/>
      <c r="AJ14" s="953"/>
      <c r="AK14" s="916" t="s">
        <v>2297</v>
      </c>
      <c r="AL14" s="953"/>
      <c r="AM14" s="972" t="s">
        <v>6432</v>
      </c>
      <c r="AN14" s="916" t="s">
        <v>4665</v>
      </c>
      <c r="AO14" s="972" t="s">
        <v>6846</v>
      </c>
      <c r="AP14" s="917"/>
      <c r="AQ14" s="917"/>
      <c r="AR14" s="953"/>
      <c r="AS14" s="917"/>
      <c r="AT14" s="953"/>
      <c r="AU14" s="972" t="s">
        <v>1114</v>
      </c>
      <c r="AV14" s="972" t="s">
        <v>6612</v>
      </c>
      <c r="AW14" s="953"/>
      <c r="AX14" s="944"/>
      <c r="AY14" s="958"/>
      <c r="AZ14" s="926"/>
      <c r="BA14" s="1015" t="s">
        <v>2069</v>
      </c>
      <c r="BB14" s="957" t="s">
        <v>6847</v>
      </c>
      <c r="BC14" s="958"/>
      <c r="BD14" s="944"/>
      <c r="BE14" s="1011" t="s">
        <v>1231</v>
      </c>
      <c r="BF14" s="1011" t="s">
        <v>2022</v>
      </c>
      <c r="BG14" s="962"/>
      <c r="BH14" s="962"/>
      <c r="BI14" s="928" t="s">
        <v>6848</v>
      </c>
      <c r="BJ14" s="962"/>
      <c r="BK14" s="1011" t="s">
        <v>6849</v>
      </c>
      <c r="BL14" s="944"/>
      <c r="BM14" s="978" t="s">
        <v>6850</v>
      </c>
      <c r="BN14" s="964"/>
      <c r="BO14" s="932"/>
      <c r="BP14" s="964"/>
      <c r="BQ14" s="964"/>
      <c r="BR14" s="978" t="s">
        <v>6851</v>
      </c>
      <c r="BS14" s="964"/>
      <c r="BT14" s="964"/>
      <c r="BU14" s="964" t="s">
        <v>3541</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5911</v>
      </c>
      <c r="B15" s="83" t="s">
        <v>6852</v>
      </c>
      <c r="C15" s="84" t="s">
        <v>1441</v>
      </c>
      <c r="D15" s="85" t="s">
        <v>834</v>
      </c>
      <c r="E15" s="86" t="s">
        <v>1441</v>
      </c>
      <c r="F15" s="87" t="s">
        <v>834</v>
      </c>
      <c r="G15" s="83" t="s">
        <v>5047</v>
      </c>
      <c r="H15" s="901"/>
      <c r="I15" s="943"/>
      <c r="J15" s="902" t="s">
        <v>6853</v>
      </c>
      <c r="K15" s="902" t="s">
        <v>6854</v>
      </c>
      <c r="L15" s="943"/>
      <c r="M15" s="943"/>
      <c r="N15" s="943"/>
      <c r="O15" s="968" t="s">
        <v>6855</v>
      </c>
      <c r="P15" s="944"/>
      <c r="Q15" s="906" t="s">
        <v>6856</v>
      </c>
      <c r="R15" s="946"/>
      <c r="S15" s="906" t="s">
        <v>5471</v>
      </c>
      <c r="T15" s="906" t="s">
        <v>6857</v>
      </c>
      <c r="U15" s="906" t="s">
        <v>6858</v>
      </c>
      <c r="V15" s="971" t="s">
        <v>6859</v>
      </c>
      <c r="W15" s="944"/>
      <c r="X15" s="951"/>
      <c r="Y15" s="951"/>
      <c r="Z15" s="911" t="s">
        <v>6860</v>
      </c>
      <c r="AA15" s="1016"/>
      <c r="AB15" s="911" t="s">
        <v>6861</v>
      </c>
      <c r="AC15" s="949" t="s">
        <v>6862</v>
      </c>
      <c r="AD15" s="951"/>
      <c r="AE15" s="951"/>
      <c r="AF15" s="949" t="s">
        <v>6863</v>
      </c>
      <c r="AG15" s="951"/>
      <c r="AH15" s="944"/>
      <c r="AI15" s="917"/>
      <c r="AJ15" s="953"/>
      <c r="AK15" s="916" t="s">
        <v>1174</v>
      </c>
      <c r="AL15" s="972"/>
      <c r="AM15" s="953"/>
      <c r="AN15" s="953"/>
      <c r="AO15" s="953"/>
      <c r="AP15" s="917"/>
      <c r="AQ15" s="917"/>
      <c r="AR15" s="953"/>
      <c r="AS15" s="917"/>
      <c r="AT15" s="953"/>
      <c r="AU15" s="916" t="s">
        <v>3578</v>
      </c>
      <c r="AV15" s="972" t="s">
        <v>6864</v>
      </c>
      <c r="AW15" s="953"/>
      <c r="AX15" s="944"/>
      <c r="AY15" s="958"/>
      <c r="AZ15" s="957" t="s">
        <v>6865</v>
      </c>
      <c r="BA15" s="957" t="s">
        <v>3041</v>
      </c>
      <c r="BB15" s="1015" t="s">
        <v>6866</v>
      </c>
      <c r="BC15" s="958"/>
      <c r="BD15" s="944"/>
      <c r="BE15" s="928" t="s">
        <v>899</v>
      </c>
      <c r="BF15" s="1011" t="s">
        <v>4002</v>
      </c>
      <c r="BG15" s="928" t="s">
        <v>4334</v>
      </c>
      <c r="BH15" s="928" t="s">
        <v>6867</v>
      </c>
      <c r="BI15" s="928" t="s">
        <v>6868</v>
      </c>
      <c r="BJ15" s="962"/>
      <c r="BK15" s="928" t="s">
        <v>6869</v>
      </c>
      <c r="BL15" s="944"/>
      <c r="BM15" s="933" t="s">
        <v>4412</v>
      </c>
      <c r="BN15" s="964"/>
      <c r="BO15" s="932"/>
      <c r="BP15" s="963" t="s">
        <v>6870</v>
      </c>
      <c r="BQ15" s="964"/>
      <c r="BR15" s="933" t="s">
        <v>3879</v>
      </c>
      <c r="BS15" s="964"/>
      <c r="BT15" s="933" t="s">
        <v>6871</v>
      </c>
      <c r="BU15" s="933" t="s">
        <v>6872</v>
      </c>
      <c r="BV15" s="944"/>
      <c r="BW15" s="937" t="s">
        <v>4175</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2" t="s">
        <v>2049</v>
      </c>
      <c r="B16" s="104" t="s">
        <v>6873</v>
      </c>
      <c r="C16" s="105" t="s">
        <v>1441</v>
      </c>
      <c r="D16" s="106" t="s">
        <v>926</v>
      </c>
      <c r="E16" s="107" t="s">
        <v>1441</v>
      </c>
      <c r="F16" s="108" t="s">
        <v>541</v>
      </c>
      <c r="G16" s="104" t="s">
        <v>1769</v>
      </c>
      <c r="H16" s="940" t="s">
        <v>2284</v>
      </c>
      <c r="I16" s="902" t="s">
        <v>6874</v>
      </c>
      <c r="J16" s="902" t="s">
        <v>1391</v>
      </c>
      <c r="K16" s="902" t="s">
        <v>6875</v>
      </c>
      <c r="L16" s="902" t="s">
        <v>6876</v>
      </c>
      <c r="M16" s="943"/>
      <c r="N16" s="968"/>
      <c r="O16" s="902" t="s">
        <v>6877</v>
      </c>
      <c r="P16" s="944"/>
      <c r="Q16" s="906" t="s">
        <v>6878</v>
      </c>
      <c r="R16" s="906" t="s">
        <v>4784</v>
      </c>
      <c r="S16" s="906" t="s">
        <v>6879</v>
      </c>
      <c r="T16" s="906" t="s">
        <v>6880</v>
      </c>
      <c r="U16" s="906" t="s">
        <v>6881</v>
      </c>
      <c r="V16" s="906" t="s">
        <v>6882</v>
      </c>
      <c r="W16" s="944"/>
      <c r="X16" s="911" t="s">
        <v>2908</v>
      </c>
      <c r="Y16" s="911" t="s">
        <v>6883</v>
      </c>
      <c r="Z16" s="949" t="s">
        <v>6884</v>
      </c>
      <c r="AA16" s="1018" t="s">
        <v>6885</v>
      </c>
      <c r="AB16" s="911" t="s">
        <v>6886</v>
      </c>
      <c r="AC16" s="949"/>
      <c r="AD16" s="989" t="s">
        <v>6887</v>
      </c>
      <c r="AE16" s="911" t="s">
        <v>4507</v>
      </c>
      <c r="AF16" s="911" t="s">
        <v>6888</v>
      </c>
      <c r="AG16" s="949" t="s">
        <v>6889</v>
      </c>
      <c r="AH16" s="944"/>
      <c r="AI16" s="921" t="s">
        <v>6890</v>
      </c>
      <c r="AJ16" s="972"/>
      <c r="AK16" s="916" t="s">
        <v>5149</v>
      </c>
      <c r="AL16" s="954" t="s">
        <v>3022</v>
      </c>
      <c r="AM16" s="916" t="s">
        <v>3654</v>
      </c>
      <c r="AN16" s="919" t="s">
        <v>6891</v>
      </c>
      <c r="AO16" s="916" t="s">
        <v>6892</v>
      </c>
      <c r="AP16" s="921" t="s">
        <v>5823</v>
      </c>
      <c r="AQ16" s="916" t="s">
        <v>6893</v>
      </c>
      <c r="AR16" s="972"/>
      <c r="AS16" s="916"/>
      <c r="AT16" s="972"/>
      <c r="AU16" s="919" t="s">
        <v>303</v>
      </c>
      <c r="AV16" s="972" t="s">
        <v>5350</v>
      </c>
      <c r="AW16" s="972"/>
      <c r="AX16" s="944"/>
      <c r="AY16" s="957" t="s">
        <v>6894</v>
      </c>
      <c r="AZ16" s="957" t="s">
        <v>6895</v>
      </c>
      <c r="BA16" s="957" t="s">
        <v>214</v>
      </c>
      <c r="BB16" s="1015" t="s">
        <v>6896</v>
      </c>
      <c r="BC16" s="1015"/>
      <c r="BD16" s="944"/>
      <c r="BE16" s="928" t="s">
        <v>6897</v>
      </c>
      <c r="BF16" s="928" t="s">
        <v>4623</v>
      </c>
      <c r="BG16" s="959" t="s">
        <v>1617</v>
      </c>
      <c r="BH16" s="976" t="s">
        <v>6898</v>
      </c>
      <c r="BI16" s="959" t="s">
        <v>6899</v>
      </c>
      <c r="BJ16" s="1011"/>
      <c r="BK16" s="928" t="s">
        <v>6900</v>
      </c>
      <c r="BL16" s="944"/>
      <c r="BM16" s="933" t="s">
        <v>6901</v>
      </c>
      <c r="BN16" s="978"/>
      <c r="BO16" s="979" t="s">
        <v>465</v>
      </c>
      <c r="BP16" s="933" t="s">
        <v>6902</v>
      </c>
      <c r="BQ16" s="978"/>
      <c r="BR16" s="979" t="s">
        <v>6165</v>
      </c>
      <c r="BS16" s="978" t="s">
        <v>6903</v>
      </c>
      <c r="BT16" s="933" t="s">
        <v>6904</v>
      </c>
      <c r="BU16" s="933" t="s">
        <v>6905</v>
      </c>
      <c r="BV16" s="944"/>
      <c r="BW16" s="937" t="s">
        <v>3816</v>
      </c>
      <c r="BX16" s="937" t="s">
        <v>6906</v>
      </c>
      <c r="BY16" s="966"/>
      <c r="BZ16" s="966"/>
      <c r="CA16" s="1005"/>
      <c r="CB16" s="937" t="s">
        <v>6907</v>
      </c>
      <c r="CC16" s="937" t="s">
        <v>6908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1984</v>
      </c>
      <c r="B17" s="83" t="s">
        <v>6909</v>
      </c>
      <c r="C17" s="84" t="s">
        <v>740</v>
      </c>
      <c r="D17" s="85" t="s">
        <v>926</v>
      </c>
      <c r="E17" s="86" t="s">
        <v>543</v>
      </c>
      <c r="F17" s="87" t="s">
        <v>5782</v>
      </c>
      <c r="G17" s="83" t="s">
        <v>4851</v>
      </c>
      <c r="H17" s="940" t="s">
        <v>4227</v>
      </c>
      <c r="I17" s="902" t="s">
        <v>3842</v>
      </c>
      <c r="J17" s="940" t="s">
        <v>6910</v>
      </c>
      <c r="K17" s="943"/>
      <c r="L17" s="943"/>
      <c r="M17" s="943"/>
      <c r="N17" s="943"/>
      <c r="O17" s="995" t="s">
        <v>6911</v>
      </c>
      <c r="P17" s="944"/>
      <c r="Q17" s="906" t="s">
        <v>884</v>
      </c>
      <c r="R17" s="946"/>
      <c r="S17" s="910" t="s">
        <v>6912</v>
      </c>
      <c r="T17" s="906" t="s">
        <v>5088</v>
      </c>
      <c r="U17" s="946"/>
      <c r="V17" s="971" t="s">
        <v>6913</v>
      </c>
      <c r="W17" s="944"/>
      <c r="X17" s="951"/>
      <c r="Y17" s="911" t="s">
        <v>6914</v>
      </c>
      <c r="Z17" s="949" t="s">
        <v>6915</v>
      </c>
      <c r="AA17" s="1019" t="s">
        <v>5597</v>
      </c>
      <c r="AB17" s="948" t="s">
        <v>5715</v>
      </c>
      <c r="AC17" s="948" t="s">
        <v>6916</v>
      </c>
      <c r="AD17" s="911" t="s">
        <v>998</v>
      </c>
      <c r="AE17" s="911" t="s">
        <v>6917</v>
      </c>
      <c r="AF17" s="911" t="s">
        <v>6918</v>
      </c>
      <c r="AG17" s="951"/>
      <c r="AH17" s="944"/>
      <c r="AI17" s="916" t="s">
        <v>6919</v>
      </c>
      <c r="AJ17" s="953"/>
      <c r="AK17" s="916" t="s">
        <v>2348</v>
      </c>
      <c r="AL17" s="953"/>
      <c r="AM17" s="953"/>
      <c r="AN17" s="953"/>
      <c r="AO17" s="953"/>
      <c r="AP17" s="918" t="s">
        <v>6920</v>
      </c>
      <c r="AQ17" s="955" t="s">
        <v>6921</v>
      </c>
      <c r="AR17" s="953"/>
      <c r="AS17" s="955" t="s">
        <v>6922</v>
      </c>
      <c r="AT17" s="953"/>
      <c r="AU17" s="953"/>
      <c r="AV17" s="953"/>
      <c r="AW17" s="953"/>
      <c r="AX17" s="944"/>
      <c r="AY17" s="958"/>
      <c r="AZ17" s="1015" t="s">
        <v>6923</v>
      </c>
      <c r="BA17" s="958"/>
      <c r="BB17" s="1015" t="s">
        <v>6924</v>
      </c>
      <c r="BC17" s="958"/>
      <c r="BD17" s="944"/>
      <c r="BE17" s="962"/>
      <c r="BF17" s="959" t="s">
        <v>6925</v>
      </c>
      <c r="BG17" s="929" t="s">
        <v>2343</v>
      </c>
      <c r="BH17" s="1020" t="s">
        <v>6926</v>
      </c>
      <c r="BI17" s="959" t="s">
        <v>6927</v>
      </c>
      <c r="BJ17" s="962"/>
      <c r="BK17" s="928" t="s">
        <v>6928</v>
      </c>
      <c r="BL17" s="944"/>
      <c r="BM17" s="964"/>
      <c r="BN17" s="964"/>
      <c r="BO17" s="934" t="s">
        <v>2423</v>
      </c>
      <c r="BP17" s="964"/>
      <c r="BQ17" s="964"/>
      <c r="BR17" s="964"/>
      <c r="BS17" s="964"/>
      <c r="BT17" s="979" t="s">
        <v>6929</v>
      </c>
      <c r="BU17" s="979" t="s">
        <v>6930</v>
      </c>
      <c r="BV17" s="944"/>
      <c r="BW17" s="965" t="s">
        <v>6931</v>
      </c>
      <c r="BX17" s="966"/>
      <c r="BY17" s="980" t="s">
        <v>6932</v>
      </c>
      <c r="BZ17" s="966"/>
      <c r="CA17" s="993" t="s">
        <v>5630</v>
      </c>
      <c r="CB17" s="993" t="s">
        <v>6933</v>
      </c>
      <c r="CC17" s="966"/>
      <c r="CD17" s="1021" t="s">
        <v>5070</v>
      </c>
      <c r="CE17" s="966"/>
      <c r="CF17" s="982" t="s">
        <v>6934</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2" t="s">
        <v>6935</v>
      </c>
      <c r="B18" s="104" t="s">
        <v>6936</v>
      </c>
      <c r="C18" s="105" t="s">
        <v>1441</v>
      </c>
      <c r="D18" s="106" t="s">
        <v>1441</v>
      </c>
      <c r="E18" s="107" t="s">
        <v>834</v>
      </c>
      <c r="F18" s="108" t="s">
        <v>641</v>
      </c>
      <c r="G18" s="104" t="s">
        <v>5452</v>
      </c>
      <c r="H18" s="901"/>
      <c r="I18" s="943"/>
      <c r="J18" s="943"/>
      <c r="K18" s="943"/>
      <c r="L18" s="943" t="s">
        <v>2869</v>
      </c>
      <c r="M18" s="943"/>
      <c r="N18" s="968" t="s">
        <v>6937</v>
      </c>
      <c r="O18" s="943"/>
      <c r="P18" s="944"/>
      <c r="Q18" s="907"/>
      <c r="R18" s="946"/>
      <c r="S18" s="946"/>
      <c r="T18" s="946"/>
      <c r="U18" s="971"/>
      <c r="V18" s="971" t="s">
        <v>6938</v>
      </c>
      <c r="W18" s="944"/>
      <c r="X18" s="951"/>
      <c r="Y18" s="951"/>
      <c r="Z18" s="951" t="s">
        <v>6939</v>
      </c>
      <c r="AA18" s="951"/>
      <c r="AB18" s="951"/>
      <c r="AC18" s="951"/>
      <c r="AD18" s="951"/>
      <c r="AE18" s="1022" t="str">
        <f>HYPERLINK("https://youtu.be/0lXotWIeH0g","49.54")</f>
        <v>49.54</v>
      </c>
      <c r="AF18" s="949" t="s">
        <v>6940</v>
      </c>
      <c r="AG18" s="951" t="s">
        <v>6941</v>
      </c>
      <c r="AH18" s="944"/>
      <c r="AI18" s="917"/>
      <c r="AJ18" s="953"/>
      <c r="AK18" s="1023" t="str">
        <f>HYPERLINK("https://youtu.be/Tp8lzZy1loo","52.74")</f>
        <v>52.74</v>
      </c>
      <c r="AL18" s="998"/>
      <c r="AM18" s="1024"/>
      <c r="AN18" s="953"/>
      <c r="AO18" s="953"/>
      <c r="AP18" s="917"/>
      <c r="AQ18" s="917"/>
      <c r="AR18" s="953"/>
      <c r="AS18" s="917"/>
      <c r="AT18" s="953"/>
      <c r="AU18" s="953"/>
      <c r="AV18" s="953"/>
      <c r="AW18" s="953" t="s">
        <v>6942</v>
      </c>
      <c r="AX18" s="944"/>
      <c r="AY18" s="958"/>
      <c r="AZ18" s="926"/>
      <c r="BA18" s="958" t="s">
        <v>3558</v>
      </c>
      <c r="BB18" s="1015" t="s">
        <v>6943</v>
      </c>
      <c r="BC18" s="958"/>
      <c r="BD18" s="944"/>
      <c r="BE18" s="962"/>
      <c r="BF18" s="930"/>
      <c r="BG18" s="962"/>
      <c r="BH18" s="962"/>
      <c r="BI18" s="962"/>
      <c r="BJ18" s="1003" t="str">
        <f>HYPERLINK("https://youtu.be/ZWHJWoriERw","3:48.70")</f>
        <v>3:48.70</v>
      </c>
      <c r="BK18" s="959" t="s">
        <v>6944</v>
      </c>
      <c r="BL18" s="944"/>
      <c r="BM18" s="964" t="s">
        <v>230</v>
      </c>
      <c r="BN18" s="964"/>
      <c r="BO18" s="932"/>
      <c r="BP18" s="964"/>
      <c r="BQ18" s="964"/>
      <c r="BR18" s="979" t="str">
        <f>HYPERLINK("https://youtu.be/-5bLlrzaDDc","27.91")</f>
        <v>27.91</v>
      </c>
      <c r="BS18" s="964" t="s">
        <v>6945</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6946</v>
      </c>
      <c r="B19" s="83" t="s">
        <v>6947</v>
      </c>
      <c r="C19" s="84" t="s">
        <v>327</v>
      </c>
      <c r="D19" s="85" t="s">
        <v>1441</v>
      </c>
      <c r="E19" s="86" t="s">
        <v>1441</v>
      </c>
      <c r="F19" s="87" t="s">
        <v>327</v>
      </c>
      <c r="G19" s="83" t="s">
        <v>220</v>
      </c>
      <c r="H19" s="1026" t="s">
        <v>4298</v>
      </c>
      <c r="I19" s="943"/>
      <c r="J19" s="943"/>
      <c r="K19" s="943"/>
      <c r="L19" s="943"/>
      <c r="M19" s="943"/>
      <c r="N19" s="943"/>
      <c r="O19" s="943"/>
      <c r="P19" s="944"/>
      <c r="Q19" s="907"/>
      <c r="R19" s="908" t="s">
        <v>400</v>
      </c>
      <c r="S19" s="946"/>
      <c r="T19" s="945" t="s">
        <v>4454</v>
      </c>
      <c r="U19" s="906"/>
      <c r="V19" s="907"/>
      <c r="W19" s="944"/>
      <c r="X19" s="951"/>
      <c r="Y19" s="951"/>
      <c r="Z19" s="949" t="s">
        <v>3676</v>
      </c>
      <c r="AA19" s="1016"/>
      <c r="AB19" s="951"/>
      <c r="AC19" s="951"/>
      <c r="AD19" s="912" t="s">
        <v>1242</v>
      </c>
      <c r="AE19" s="949" t="s">
        <v>5153</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4131</v>
      </c>
      <c r="BB19" s="957"/>
      <c r="BC19" s="958"/>
      <c r="BD19" s="944"/>
      <c r="BE19" s="962"/>
      <c r="BF19" s="930"/>
      <c r="BG19" s="962"/>
      <c r="BH19" s="962"/>
      <c r="BI19" s="962"/>
      <c r="BJ19" s="962"/>
      <c r="BK19" s="930"/>
      <c r="BL19" s="944"/>
      <c r="BM19" s="933"/>
      <c r="BN19" s="964"/>
      <c r="BO19" s="933" t="s">
        <v>2796</v>
      </c>
      <c r="BP19" s="964"/>
      <c r="BQ19" s="964"/>
      <c r="BR19" s="935" t="s">
        <v>5372</v>
      </c>
      <c r="BS19" s="964"/>
      <c r="BT19" s="978" t="s">
        <v>6948</v>
      </c>
      <c r="BU19" s="935" t="s">
        <v>6949</v>
      </c>
      <c r="BV19" s="944"/>
      <c r="BW19" s="982" t="s">
        <v>6950</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6951</v>
      </c>
      <c r="B20" s="104" t="s">
        <v>6952</v>
      </c>
      <c r="C20" s="105" t="s">
        <v>926</v>
      </c>
      <c r="D20" s="106" t="s">
        <v>1441</v>
      </c>
      <c r="E20" s="107" t="s">
        <v>1441</v>
      </c>
      <c r="F20" s="108" t="s">
        <v>926</v>
      </c>
      <c r="G20" s="104" t="s">
        <v>3149</v>
      </c>
      <c r="H20" s="901"/>
      <c r="I20" s="943"/>
      <c r="J20" s="943"/>
      <c r="K20" s="943"/>
      <c r="L20" s="902" t="s">
        <v>6227</v>
      </c>
      <c r="M20" s="943"/>
      <c r="N20" s="943"/>
      <c r="O20" s="943"/>
      <c r="P20" s="944"/>
      <c r="Q20" s="907"/>
      <c r="R20" s="946"/>
      <c r="S20" s="946"/>
      <c r="T20" s="946"/>
      <c r="U20" s="946"/>
      <c r="V20" s="906" t="s">
        <v>6953</v>
      </c>
      <c r="W20" s="944"/>
      <c r="X20" s="911" t="s">
        <v>4819</v>
      </c>
      <c r="Y20" s="911"/>
      <c r="Z20" s="911" t="s">
        <v>6954</v>
      </c>
      <c r="AA20" s="1018" t="s">
        <v>3696</v>
      </c>
      <c r="AB20" s="951"/>
      <c r="AC20" s="911" t="s">
        <v>6955</v>
      </c>
      <c r="AD20" s="951"/>
      <c r="AE20" s="951"/>
      <c r="AF20" s="951"/>
      <c r="AG20" s="951"/>
      <c r="AH20" s="944"/>
      <c r="AI20" s="917"/>
      <c r="AJ20" s="953"/>
      <c r="AK20" s="916" t="s">
        <v>5587</v>
      </c>
      <c r="AL20" s="953"/>
      <c r="AM20" s="953"/>
      <c r="AN20" s="953"/>
      <c r="AO20" s="953"/>
      <c r="AP20" s="917"/>
      <c r="AQ20" s="917"/>
      <c r="AR20" s="953"/>
      <c r="AS20" s="917"/>
      <c r="AT20" s="953"/>
      <c r="AU20" s="953"/>
      <c r="AV20" s="953"/>
      <c r="AW20" s="953"/>
      <c r="AX20" s="944"/>
      <c r="AY20" s="958"/>
      <c r="AZ20" s="926"/>
      <c r="BA20" s="957" t="s">
        <v>4742</v>
      </c>
      <c r="BB20" s="957" t="s">
        <v>6956</v>
      </c>
      <c r="BC20" s="958"/>
      <c r="BD20" s="944"/>
      <c r="BE20" s="962"/>
      <c r="BF20" s="976" t="s">
        <v>6485</v>
      </c>
      <c r="BG20" s="962"/>
      <c r="BH20" s="962"/>
      <c r="BI20" s="962"/>
      <c r="BJ20" s="962"/>
      <c r="BK20" s="928" t="s">
        <v>6957</v>
      </c>
      <c r="BL20" s="944"/>
      <c r="BM20" s="933" t="s">
        <v>6958</v>
      </c>
      <c r="BN20" s="964"/>
      <c r="BO20" s="932"/>
      <c r="BP20" s="964"/>
      <c r="BQ20" s="964"/>
      <c r="BR20" s="964"/>
      <c r="BS20" s="964"/>
      <c r="BT20" s="933" t="s">
        <v>6959</v>
      </c>
      <c r="BU20" s="933" t="s">
        <v>6960</v>
      </c>
      <c r="BV20" s="944"/>
      <c r="BW20" s="937" t="s">
        <v>620</v>
      </c>
      <c r="BX20" s="1030" t="s">
        <v>4087</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6961</v>
      </c>
      <c r="C21" s="84" t="s">
        <v>1441</v>
      </c>
      <c r="D21" s="85" t="s">
        <v>1441</v>
      </c>
      <c r="E21" s="86" t="s">
        <v>926</v>
      </c>
      <c r="F21" s="87" t="s">
        <v>221</v>
      </c>
      <c r="G21" s="83" t="s">
        <v>2867</v>
      </c>
      <c r="H21" s="986" t="s">
        <v>2837</v>
      </c>
      <c r="I21" s="986" t="s">
        <v>6962</v>
      </c>
      <c r="J21" s="1032"/>
      <c r="K21" s="995" t="s">
        <v>6034</v>
      </c>
      <c r="L21" s="902"/>
      <c r="M21" s="943"/>
      <c r="N21" s="943"/>
      <c r="O21" s="968" t="s">
        <v>6963</v>
      </c>
      <c r="P21" s="944"/>
      <c r="Q21" s="971" t="s">
        <v>6964</v>
      </c>
      <c r="R21" s="946"/>
      <c r="S21" s="946"/>
      <c r="T21" s="971" t="s">
        <v>4817</v>
      </c>
      <c r="U21" s="971"/>
      <c r="V21" s="971" t="s">
        <v>6965</v>
      </c>
      <c r="W21" s="944"/>
      <c r="X21" s="949" t="s">
        <v>2168</v>
      </c>
      <c r="Y21" s="951"/>
      <c r="Z21" s="949" t="s">
        <v>1858</v>
      </c>
      <c r="AA21" s="1016"/>
      <c r="AB21" s="949" t="s">
        <v>4902</v>
      </c>
      <c r="AC21" s="951"/>
      <c r="AD21" s="951"/>
      <c r="AE21" s="949" t="s">
        <v>3949</v>
      </c>
      <c r="AF21" s="949" t="s">
        <v>6966</v>
      </c>
      <c r="AG21" s="951"/>
      <c r="AH21" s="944"/>
      <c r="AI21" s="917"/>
      <c r="AJ21" s="953"/>
      <c r="AK21" s="953"/>
      <c r="AL21" s="953"/>
      <c r="AM21" s="972" t="s">
        <v>4724</v>
      </c>
      <c r="AN21" s="953"/>
      <c r="AO21" s="955" t="s">
        <v>6967</v>
      </c>
      <c r="AP21" s="917"/>
      <c r="AQ21" s="917"/>
      <c r="AR21" s="953"/>
      <c r="AS21" s="917"/>
      <c r="AT21" s="953"/>
      <c r="AU21" s="1033" t="s">
        <v>905</v>
      </c>
      <c r="AV21" s="953"/>
      <c r="AW21" s="953"/>
      <c r="AX21" s="944"/>
      <c r="AY21" s="958"/>
      <c r="AZ21" s="926"/>
      <c r="BA21" s="958"/>
      <c r="BB21" s="1015" t="s">
        <v>6968</v>
      </c>
      <c r="BC21" s="958"/>
      <c r="BD21" s="944"/>
      <c r="BE21" s="1011" t="s">
        <v>2363</v>
      </c>
      <c r="BF21" s="930"/>
      <c r="BG21" s="962"/>
      <c r="BH21" s="962"/>
      <c r="BI21" s="962"/>
      <c r="BJ21" s="962"/>
      <c r="BK21" s="1011" t="s">
        <v>6969</v>
      </c>
      <c r="BL21" s="944"/>
      <c r="BM21" s="978" t="s">
        <v>805</v>
      </c>
      <c r="BN21" s="964"/>
      <c r="BO21" s="932"/>
      <c r="BP21" s="964"/>
      <c r="BQ21" s="964"/>
      <c r="BR21" s="964"/>
      <c r="BS21" s="964"/>
      <c r="BT21" s="978" t="s">
        <v>6970</v>
      </c>
      <c r="BU21" s="964"/>
      <c r="BV21" s="944"/>
      <c r="BW21" s="965" t="s">
        <v>6971</v>
      </c>
      <c r="BX21" s="966"/>
      <c r="BY21" s="966"/>
      <c r="BZ21" s="966"/>
      <c r="CA21" s="966"/>
      <c r="CB21" s="1034" t="s">
        <v>6972</v>
      </c>
      <c r="CC21" s="1005" t="s">
        <v>6973</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2" t="s">
        <v>2902</v>
      </c>
      <c r="B22" s="104" t="s">
        <v>6974</v>
      </c>
      <c r="C22" s="105" t="s">
        <v>1441</v>
      </c>
      <c r="D22" s="106" t="s">
        <v>1441</v>
      </c>
      <c r="E22" s="107" t="s">
        <v>1441</v>
      </c>
      <c r="F22" s="108" t="s">
        <v>1441</v>
      </c>
      <c r="G22" s="104" t="s">
        <v>3471</v>
      </c>
      <c r="H22" s="901"/>
      <c r="I22" s="943"/>
      <c r="J22" s="902" t="s">
        <v>4727</v>
      </c>
      <c r="K22" s="902" t="s">
        <v>6975</v>
      </c>
      <c r="L22" s="902" t="s">
        <v>1616</v>
      </c>
      <c r="M22" s="943"/>
      <c r="N22" s="943"/>
      <c r="O22" s="902" t="s">
        <v>6976</v>
      </c>
      <c r="P22" s="944"/>
      <c r="Q22" s="906" t="s">
        <v>6977</v>
      </c>
      <c r="R22" s="906" t="s">
        <v>3242</v>
      </c>
      <c r="S22" s="906" t="s">
        <v>883</v>
      </c>
      <c r="T22" s="906" t="s">
        <v>249</v>
      </c>
      <c r="U22" s="946"/>
      <c r="V22" s="906" t="s">
        <v>6978</v>
      </c>
      <c r="W22" s="944"/>
      <c r="X22" s="911" t="s">
        <v>3308</v>
      </c>
      <c r="Y22" s="951"/>
      <c r="Z22" s="911" t="s">
        <v>6979</v>
      </c>
      <c r="AA22" s="911" t="s">
        <v>6980</v>
      </c>
      <c r="AB22" s="911" t="s">
        <v>6981</v>
      </c>
      <c r="AC22" s="911" t="s">
        <v>6982</v>
      </c>
      <c r="AD22" s="911" t="s">
        <v>5994</v>
      </c>
      <c r="AE22" s="911" t="s">
        <v>4591</v>
      </c>
      <c r="AF22" s="911" t="s">
        <v>6983</v>
      </c>
      <c r="AG22" s="911" t="s">
        <v>2928</v>
      </c>
      <c r="AH22" s="944"/>
      <c r="AI22" s="917"/>
      <c r="AJ22" s="953"/>
      <c r="AK22" s="916" t="s">
        <v>1637</v>
      </c>
      <c r="AL22" s="916"/>
      <c r="AM22" s="953"/>
      <c r="AN22" s="953"/>
      <c r="AO22" s="953"/>
      <c r="AP22" s="916" t="s">
        <v>6984</v>
      </c>
      <c r="AQ22" s="916"/>
      <c r="AR22" s="953"/>
      <c r="AS22" s="916" t="s">
        <v>6985</v>
      </c>
      <c r="AT22" s="972" t="s">
        <v>6986</v>
      </c>
      <c r="AU22" s="916" t="s">
        <v>953</v>
      </c>
      <c r="AV22" s="953"/>
      <c r="AW22" s="916" t="s">
        <v>4995</v>
      </c>
      <c r="AX22" s="944"/>
      <c r="AY22" s="957" t="s">
        <v>6987</v>
      </c>
      <c r="AZ22" s="926"/>
      <c r="BA22" s="958"/>
      <c r="BB22" s="957" t="s">
        <v>6988</v>
      </c>
      <c r="BC22" s="958"/>
      <c r="BD22" s="944"/>
      <c r="BE22" s="928" t="s">
        <v>6989</v>
      </c>
      <c r="BF22" s="930"/>
      <c r="BG22" s="928" t="s">
        <v>2307</v>
      </c>
      <c r="BH22" s="928" t="s">
        <v>6990</v>
      </c>
      <c r="BI22" s="928" t="s">
        <v>788</v>
      </c>
      <c r="BJ22" s="928" t="s">
        <v>6991</v>
      </c>
      <c r="BK22" s="1035" t="s">
        <v>6992</v>
      </c>
      <c r="BL22" s="944"/>
      <c r="BM22" s="933" t="s">
        <v>6993</v>
      </c>
      <c r="BN22" s="933" t="s">
        <v>3673</v>
      </c>
      <c r="BO22" s="932"/>
      <c r="BP22" s="933" t="s">
        <v>6994</v>
      </c>
      <c r="BQ22" s="964"/>
      <c r="BR22" s="933" t="s">
        <v>2793</v>
      </c>
      <c r="BS22" s="964"/>
      <c r="BT22" s="933" t="s">
        <v>6995</v>
      </c>
      <c r="BU22" s="933" t="s">
        <v>6996</v>
      </c>
      <c r="BV22" s="944"/>
      <c r="BW22" s="1036" t="s">
        <v>3329</v>
      </c>
      <c r="BX22" s="937" t="s">
        <v>5287</v>
      </c>
      <c r="BY22" s="966"/>
      <c r="BZ22" s="966"/>
      <c r="CA22" s="966"/>
      <c r="CB22" s="937" t="s">
        <v>6997</v>
      </c>
      <c r="CC22" s="937" t="s">
        <v>6998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6999</v>
      </c>
      <c r="B23" s="83" t="s">
        <v>7000</v>
      </c>
      <c r="C23" s="84" t="s">
        <v>926</v>
      </c>
      <c r="D23" s="85" t="s">
        <v>1441</v>
      </c>
      <c r="E23" s="86" t="s">
        <v>1441</v>
      </c>
      <c r="F23" s="87" t="s">
        <v>740</v>
      </c>
      <c r="G23" s="83" t="s">
        <v>219</v>
      </c>
      <c r="H23" s="902" t="s">
        <v>3477</v>
      </c>
      <c r="I23" s="968"/>
      <c r="J23" s="968"/>
      <c r="K23" s="943"/>
      <c r="L23" s="902" t="s">
        <v>7001</v>
      </c>
      <c r="M23" s="943"/>
      <c r="N23" s="902" t="s">
        <v>7002</v>
      </c>
      <c r="O23" s="943"/>
      <c r="P23" s="944"/>
      <c r="Q23" s="906" t="s">
        <v>7003</v>
      </c>
      <c r="R23" s="946"/>
      <c r="S23" s="946"/>
      <c r="T23" s="946"/>
      <c r="U23" s="971" t="s">
        <v>7004</v>
      </c>
      <c r="V23" s="906" t="s">
        <v>7005</v>
      </c>
      <c r="W23" s="944"/>
      <c r="X23" s="911"/>
      <c r="Y23" s="911"/>
      <c r="Z23" s="911" t="s">
        <v>7006</v>
      </c>
      <c r="AA23" s="1019" t="s">
        <v>4351</v>
      </c>
      <c r="AB23" s="911" t="s">
        <v>192</v>
      </c>
      <c r="AC23" s="951"/>
      <c r="AD23" s="951"/>
      <c r="AE23" s="911" t="s">
        <v>7007</v>
      </c>
      <c r="AF23" s="1037" t="s">
        <v>7008</v>
      </c>
      <c r="AG23" s="949" t="s">
        <v>7009</v>
      </c>
      <c r="AH23" s="944"/>
      <c r="AI23" s="918" t="s">
        <v>7010</v>
      </c>
      <c r="AJ23" s="953"/>
      <c r="AK23" s="953"/>
      <c r="AL23" s="953"/>
      <c r="AM23" s="953"/>
      <c r="AN23" s="953"/>
      <c r="AO23" s="953"/>
      <c r="AP23" s="972" t="s">
        <v>7011</v>
      </c>
      <c r="AQ23" s="916" t="s">
        <v>7012</v>
      </c>
      <c r="AR23" s="953"/>
      <c r="AS23" s="917"/>
      <c r="AT23" s="972" t="s">
        <v>7013</v>
      </c>
      <c r="AU23" s="916" t="s">
        <v>7014</v>
      </c>
      <c r="AV23" s="953"/>
      <c r="AW23" s="916" t="s">
        <v>7015</v>
      </c>
      <c r="AX23" s="944"/>
      <c r="AY23" s="958"/>
      <c r="AZ23" s="926"/>
      <c r="BA23" s="958"/>
      <c r="BB23" s="957" t="s">
        <v>7016</v>
      </c>
      <c r="BC23" s="958"/>
      <c r="BD23" s="944"/>
      <c r="BE23" s="962"/>
      <c r="BF23" s="930"/>
      <c r="BG23" s="962"/>
      <c r="BH23" s="928"/>
      <c r="BI23" s="962"/>
      <c r="BJ23" s="976" t="s">
        <v>7017</v>
      </c>
      <c r="BK23" s="959" t="s">
        <v>7018</v>
      </c>
      <c r="BL23" s="944"/>
      <c r="BM23" s="933" t="s">
        <v>7019</v>
      </c>
      <c r="BN23" s="964"/>
      <c r="BO23" s="932"/>
      <c r="BP23" s="933" t="s">
        <v>2899</v>
      </c>
      <c r="BQ23" s="964"/>
      <c r="BR23" s="978" t="s">
        <v>1084</v>
      </c>
      <c r="BS23" s="964"/>
      <c r="BT23" s="933" t="s">
        <v>7020</v>
      </c>
      <c r="BU23" s="933" t="s">
        <v>7021</v>
      </c>
      <c r="BV23" s="944"/>
      <c r="BW23" s="938"/>
      <c r="BX23" s="966"/>
      <c r="BY23" s="966"/>
      <c r="BZ23" s="966"/>
      <c r="CA23" s="966"/>
      <c r="CB23" s="965" t="s">
        <v>7022</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5923</v>
      </c>
      <c r="B24" s="104" t="s">
        <v>7023</v>
      </c>
      <c r="C24" s="105" t="s">
        <v>834</v>
      </c>
      <c r="D24" s="106" t="s">
        <v>834</v>
      </c>
      <c r="E24" s="107" t="s">
        <v>834</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7024</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7025</v>
      </c>
      <c r="C25" s="84" t="s">
        <v>834</v>
      </c>
      <c r="D25" s="85" t="s">
        <v>926</v>
      </c>
      <c r="E25" s="86" t="s">
        <v>834</v>
      </c>
      <c r="F25" s="87" t="s">
        <v>740</v>
      </c>
      <c r="G25" s="83" t="s">
        <v>328</v>
      </c>
      <c r="H25" s="902"/>
      <c r="I25" s="943"/>
      <c r="J25" s="943"/>
      <c r="K25" s="943"/>
      <c r="L25" s="943"/>
      <c r="M25" s="943"/>
      <c r="N25" s="943"/>
      <c r="O25" s="943"/>
      <c r="P25" s="944"/>
      <c r="Q25" s="907"/>
      <c r="R25" s="946"/>
      <c r="S25" s="946"/>
      <c r="T25" s="906" t="s">
        <v>1687</v>
      </c>
      <c r="U25" s="910" t="s">
        <v>7026</v>
      </c>
      <c r="V25" s="906" t="s">
        <v>7027</v>
      </c>
      <c r="W25" s="944"/>
      <c r="X25" s="951"/>
      <c r="Y25" s="951"/>
      <c r="Z25" s="915"/>
      <c r="AA25" s="1016"/>
      <c r="AB25" s="949"/>
      <c r="AC25" s="912" t="s">
        <v>7028</v>
      </c>
      <c r="AD25" s="911" t="s">
        <v>7029</v>
      </c>
      <c r="AE25" s="911" t="s">
        <v>4158</v>
      </c>
      <c r="AF25" s="951"/>
      <c r="AG25" s="951"/>
      <c r="AH25" s="944"/>
      <c r="AI25" s="917"/>
      <c r="AJ25" s="953"/>
      <c r="AK25" s="953"/>
      <c r="AL25" s="953"/>
      <c r="AM25" s="953"/>
      <c r="AN25" s="954" t="s">
        <v>7030</v>
      </c>
      <c r="AO25" s="953"/>
      <c r="AP25" s="917"/>
      <c r="AQ25" s="917"/>
      <c r="AR25" s="953"/>
      <c r="AS25" s="917"/>
      <c r="AT25" s="953"/>
      <c r="AU25" s="916" t="s">
        <v>2705</v>
      </c>
      <c r="AV25" s="953"/>
      <c r="AW25" s="953"/>
      <c r="AX25" s="944"/>
      <c r="AY25" s="958"/>
      <c r="AZ25" s="926"/>
      <c r="BA25" s="925" t="s">
        <v>1799</v>
      </c>
      <c r="BB25" s="957" t="s">
        <v>7031</v>
      </c>
      <c r="BC25" s="958"/>
      <c r="BD25" s="944"/>
      <c r="BE25" s="962"/>
      <c r="BF25" s="930"/>
      <c r="BG25" s="962"/>
      <c r="BH25" s="962"/>
      <c r="BI25" s="962"/>
      <c r="BJ25" s="962"/>
      <c r="BK25" s="930"/>
      <c r="BL25" s="944"/>
      <c r="BM25" s="933" t="s">
        <v>7032</v>
      </c>
      <c r="BN25" s="964"/>
      <c r="BO25" s="932"/>
      <c r="BP25" s="964"/>
      <c r="BQ25" s="964"/>
      <c r="BR25" s="964"/>
      <c r="BS25" s="964"/>
      <c r="BT25" s="933" t="s">
        <v>7033</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2" t="s">
        <v>5914</v>
      </c>
      <c r="B26" s="104" t="s">
        <v>5798</v>
      </c>
      <c r="C26" s="105" t="s">
        <v>1441</v>
      </c>
      <c r="D26" s="106" t="s">
        <v>1441</v>
      </c>
      <c r="E26" s="107" t="s">
        <v>1441</v>
      </c>
      <c r="F26" s="108" t="s">
        <v>1441</v>
      </c>
      <c r="G26" s="104" t="s">
        <v>433</v>
      </c>
      <c r="H26" s="901"/>
      <c r="I26" s="943"/>
      <c r="J26" s="943"/>
      <c r="K26" s="943"/>
      <c r="L26" s="902" t="s">
        <v>7034</v>
      </c>
      <c r="M26" s="943"/>
      <c r="N26" s="943"/>
      <c r="O26" s="943"/>
      <c r="P26" s="944"/>
      <c r="Q26" s="907"/>
      <c r="R26" s="946"/>
      <c r="S26" s="946"/>
      <c r="T26" s="946"/>
      <c r="U26" s="946"/>
      <c r="V26" s="971" t="s">
        <v>7035</v>
      </c>
      <c r="W26" s="944"/>
      <c r="X26" s="951"/>
      <c r="Y26" s="949" t="s">
        <v>7036</v>
      </c>
      <c r="Z26" s="915"/>
      <c r="AA26" s="1045" t="s">
        <v>7037</v>
      </c>
      <c r="AB26" s="951"/>
      <c r="AC26" s="949" t="s">
        <v>7038</v>
      </c>
      <c r="AD26" s="911" t="s">
        <v>5997</v>
      </c>
      <c r="AE26" s="911" t="s">
        <v>498</v>
      </c>
      <c r="AF26" s="949" t="s">
        <v>7039</v>
      </c>
      <c r="AG26" s="951"/>
      <c r="AH26" s="944"/>
      <c r="AI26" s="917"/>
      <c r="AJ26" s="953"/>
      <c r="AK26" s="916" t="s">
        <v>444</v>
      </c>
      <c r="AL26" s="953"/>
      <c r="AM26" s="953"/>
      <c r="AN26" s="953"/>
      <c r="AO26" s="953"/>
      <c r="AP26" s="917"/>
      <c r="AQ26" s="917"/>
      <c r="AR26" s="953"/>
      <c r="AS26" s="917"/>
      <c r="AT26" s="953"/>
      <c r="AU26" s="953"/>
      <c r="AV26" s="953"/>
      <c r="AW26" s="972" t="s">
        <v>7040</v>
      </c>
      <c r="AX26" s="944"/>
      <c r="AY26" s="958"/>
      <c r="AZ26" s="926"/>
      <c r="BA26" s="958"/>
      <c r="BB26" s="957" t="s">
        <v>7041</v>
      </c>
      <c r="BC26" s="958"/>
      <c r="BD26" s="944"/>
      <c r="BE26" s="962"/>
      <c r="BF26" s="930"/>
      <c r="BG26" s="962"/>
      <c r="BH26" s="962"/>
      <c r="BI26" s="962"/>
      <c r="BJ26" s="928" t="s">
        <v>7042</v>
      </c>
      <c r="BK26" s="930"/>
      <c r="BL26" s="944"/>
      <c r="BM26" s="933" t="s">
        <v>7043</v>
      </c>
      <c r="BN26" s="964"/>
      <c r="BO26" s="932"/>
      <c r="BP26" s="933" t="s">
        <v>7044</v>
      </c>
      <c r="BQ26" s="935" t="s">
        <v>6752</v>
      </c>
      <c r="BR26" s="933" t="s">
        <v>1411</v>
      </c>
      <c r="BS26" s="964"/>
      <c r="BT26" s="978" t="s">
        <v>7045</v>
      </c>
      <c r="BU26" s="964"/>
      <c r="BV26" s="944"/>
      <c r="BW26" s="938"/>
      <c r="BX26" s="966"/>
      <c r="BY26" s="966"/>
      <c r="BZ26" s="966"/>
      <c r="CA26" s="966"/>
      <c r="CB26" s="937" t="s">
        <v>7046</v>
      </c>
      <c r="CC26" s="1005" t="s">
        <v>7047</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3778</v>
      </c>
      <c r="B27" s="83" t="s">
        <v>434</v>
      </c>
      <c r="C27" s="84" t="s">
        <v>1441</v>
      </c>
      <c r="D27" s="85" t="s">
        <v>1441</v>
      </c>
      <c r="E27" s="86" t="s">
        <v>834</v>
      </c>
      <c r="F27" s="87" t="s">
        <v>834</v>
      </c>
      <c r="G27" s="83" t="s">
        <v>3639</v>
      </c>
      <c r="H27" s="902" t="s">
        <v>3299</v>
      </c>
      <c r="I27" s="943"/>
      <c r="J27" s="943"/>
      <c r="K27" s="943"/>
      <c r="L27" s="902" t="s">
        <v>7048</v>
      </c>
      <c r="M27" s="943"/>
      <c r="N27" s="902" t="s">
        <v>7049</v>
      </c>
      <c r="O27" s="943"/>
      <c r="P27" s="944"/>
      <c r="Q27" s="906" t="s">
        <v>7050</v>
      </c>
      <c r="R27" s="946"/>
      <c r="S27" s="946"/>
      <c r="T27" s="946"/>
      <c r="U27" s="971" t="s">
        <v>6715</v>
      </c>
      <c r="V27" s="906" t="s">
        <v>7051</v>
      </c>
      <c r="W27" s="944"/>
      <c r="X27" s="951"/>
      <c r="Y27" s="951"/>
      <c r="Z27" s="911" t="s">
        <v>6661</v>
      </c>
      <c r="AA27" s="1016"/>
      <c r="AB27" s="911" t="s">
        <v>5765</v>
      </c>
      <c r="AC27" s="911" t="s">
        <v>7052</v>
      </c>
      <c r="AD27" s="951"/>
      <c r="AE27" s="911" t="s">
        <v>232</v>
      </c>
      <c r="AF27" s="951"/>
      <c r="AG27" s="911" t="s">
        <v>7053</v>
      </c>
      <c r="AH27" s="944"/>
      <c r="AI27" s="916" t="s">
        <v>7054</v>
      </c>
      <c r="AJ27" s="916" t="s">
        <v>7055</v>
      </c>
      <c r="AK27" s="916" t="s">
        <v>7056</v>
      </c>
      <c r="AL27" s="916"/>
      <c r="AM27" s="953"/>
      <c r="AN27" s="953"/>
      <c r="AO27" s="953"/>
      <c r="AP27" s="916" t="s">
        <v>7057</v>
      </c>
      <c r="AQ27" s="916" t="s">
        <v>7058</v>
      </c>
      <c r="AR27" s="972"/>
      <c r="AS27" s="916" t="s">
        <v>7059</v>
      </c>
      <c r="AT27" s="916"/>
      <c r="AU27" s="916" t="s">
        <v>866</v>
      </c>
      <c r="AV27" s="953"/>
      <c r="AW27" s="916" t="s">
        <v>7060</v>
      </c>
      <c r="AX27" s="944"/>
      <c r="AY27" s="957"/>
      <c r="AZ27" s="957" t="s">
        <v>7061</v>
      </c>
      <c r="BA27" s="1015" t="s">
        <v>3970</v>
      </c>
      <c r="BB27" s="1015" t="s">
        <v>7062</v>
      </c>
      <c r="BC27" s="958"/>
      <c r="BD27" s="944"/>
      <c r="BE27" s="928" t="s">
        <v>7063</v>
      </c>
      <c r="BF27" s="930"/>
      <c r="BG27" s="962"/>
      <c r="BH27" s="962"/>
      <c r="BI27" s="962"/>
      <c r="BJ27" s="928" t="s">
        <v>7064</v>
      </c>
      <c r="BK27" s="928" t="s">
        <v>7065</v>
      </c>
      <c r="BL27" s="944"/>
      <c r="BM27" s="964"/>
      <c r="BN27" s="964"/>
      <c r="BO27" s="932"/>
      <c r="BP27" s="933" t="s">
        <v>7066</v>
      </c>
      <c r="BQ27" s="978" t="s">
        <v>7067</v>
      </c>
      <c r="BR27" s="964"/>
      <c r="BS27" s="964"/>
      <c r="BT27" s="933" t="s">
        <v>7068</v>
      </c>
      <c r="BU27" s="933" t="s">
        <v>7069</v>
      </c>
      <c r="BV27" s="944"/>
      <c r="BW27" s="938"/>
      <c r="BX27" s="966"/>
      <c r="BY27" s="966"/>
      <c r="BZ27" s="966"/>
      <c r="CA27" s="966"/>
      <c r="CB27" s="966"/>
      <c r="CC27" s="966"/>
      <c r="CD27" s="966"/>
      <c r="CE27" s="966"/>
      <c r="CF27" s="993" t="s">
        <v>7070</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2" t="s">
        <v>7071</v>
      </c>
      <c r="B28" s="104" t="s">
        <v>5942</v>
      </c>
      <c r="C28" s="105" t="s">
        <v>1441</v>
      </c>
      <c r="D28" s="106" t="s">
        <v>1441</v>
      </c>
      <c r="E28" s="107" t="s">
        <v>1441</v>
      </c>
      <c r="F28" s="108" t="s">
        <v>1441</v>
      </c>
      <c r="G28" s="104" t="s">
        <v>220</v>
      </c>
      <c r="H28" s="901"/>
      <c r="I28" s="943"/>
      <c r="J28" s="902" t="s">
        <v>7072</v>
      </c>
      <c r="K28" s="943"/>
      <c r="L28" s="943"/>
      <c r="M28" s="943"/>
      <c r="N28" s="943"/>
      <c r="O28" s="902" t="s">
        <v>7073</v>
      </c>
      <c r="P28" s="944"/>
      <c r="Q28" s="907"/>
      <c r="R28" s="946"/>
      <c r="S28" s="946"/>
      <c r="T28" s="946"/>
      <c r="U28" s="946"/>
      <c r="V28" s="906" t="s">
        <v>7074</v>
      </c>
      <c r="W28" s="944"/>
      <c r="X28" s="951"/>
      <c r="Y28" s="951"/>
      <c r="Z28" s="915"/>
      <c r="AA28" s="1016"/>
      <c r="AB28" s="951"/>
      <c r="AC28" s="951"/>
      <c r="AD28" s="951"/>
      <c r="AE28" s="911" t="s">
        <v>3626</v>
      </c>
      <c r="AF28" s="911" t="s">
        <v>7075</v>
      </c>
      <c r="AG28" s="951"/>
      <c r="AH28" s="944"/>
      <c r="AI28" s="917"/>
      <c r="AJ28" s="953"/>
      <c r="AK28" s="953"/>
      <c r="AL28" s="953"/>
      <c r="AM28" s="953"/>
      <c r="AN28" s="916" t="s">
        <v>7076</v>
      </c>
      <c r="AO28" s="953"/>
      <c r="AP28" s="917"/>
      <c r="AQ28" s="917"/>
      <c r="AR28" s="953"/>
      <c r="AS28" s="917"/>
      <c r="AT28" s="953"/>
      <c r="AU28" s="953"/>
      <c r="AV28" s="953"/>
      <c r="AW28" s="953"/>
      <c r="AX28" s="944"/>
      <c r="AY28" s="957" t="s">
        <v>7077</v>
      </c>
      <c r="AZ28" s="926"/>
      <c r="BA28" s="957"/>
      <c r="BB28" s="957" t="s">
        <v>7078</v>
      </c>
      <c r="BC28" s="958"/>
      <c r="BD28" s="944"/>
      <c r="BE28" s="962"/>
      <c r="BF28" s="930"/>
      <c r="BG28" s="962"/>
      <c r="BH28" s="962"/>
      <c r="BI28" s="962"/>
      <c r="BJ28" s="962"/>
      <c r="BK28" s="928" t="s">
        <v>7079</v>
      </c>
      <c r="BL28" s="944"/>
      <c r="BM28" s="964"/>
      <c r="BN28" s="964"/>
      <c r="BO28" s="932"/>
      <c r="BP28" s="933" t="s">
        <v>2197</v>
      </c>
      <c r="BQ28" s="964"/>
      <c r="BR28" s="964"/>
      <c r="BS28" s="964"/>
      <c r="BT28" s="978" t="s">
        <v>7080</v>
      </c>
      <c r="BU28" s="933" t="s">
        <v>7081</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5910</v>
      </c>
      <c r="B29" s="83" t="s">
        <v>4266</v>
      </c>
      <c r="C29" s="84" t="s">
        <v>1441</v>
      </c>
      <c r="D29" s="85" t="s">
        <v>1441</v>
      </c>
      <c r="E29" s="86" t="s">
        <v>1441</v>
      </c>
      <c r="F29" s="87" t="s">
        <v>739</v>
      </c>
      <c r="G29" s="83" t="s">
        <v>1622</v>
      </c>
      <c r="H29" s="940" t="str">
        <f>HYPERLINK("https://twitter.com/Qbe_Root/status/1240777796600975360","53.98")</f>
        <v>53.98</v>
      </c>
      <c r="I29" s="902" t="s">
        <v>7082</v>
      </c>
      <c r="J29" s="968"/>
      <c r="K29" s="968"/>
      <c r="L29" s="968" t="s">
        <v>7083</v>
      </c>
      <c r="M29" s="943"/>
      <c r="N29" s="943"/>
      <c r="O29" s="943"/>
      <c r="P29" s="944"/>
      <c r="Q29" s="907"/>
      <c r="R29" s="946"/>
      <c r="S29" s="946"/>
      <c r="T29" s="946"/>
      <c r="U29" s="906" t="s">
        <v>191</v>
      </c>
      <c r="V29" s="971" t="s">
        <v>7084</v>
      </c>
      <c r="W29" s="944"/>
      <c r="X29" s="949" t="s">
        <v>4815</v>
      </c>
      <c r="Y29" s="951"/>
      <c r="Z29" s="949" t="s">
        <v>7085</v>
      </c>
      <c r="AA29" s="1018" t="s">
        <v>4351</v>
      </c>
      <c r="AB29" s="949" t="s">
        <v>2232</v>
      </c>
      <c r="AC29" s="951"/>
      <c r="AD29" s="951"/>
      <c r="AE29" s="948" t="str">
        <f>HYPERLINK("https://twitter.com/Qbe_Root/status/1242884733232648192","56.04")</f>
        <v>56.04</v>
      </c>
      <c r="AF29" s="949" t="s">
        <v>7086</v>
      </c>
      <c r="AG29" s="951"/>
      <c r="AH29" s="944"/>
      <c r="AI29" s="917"/>
      <c r="AJ29" s="916" t="s">
        <v>382</v>
      </c>
      <c r="AK29" s="916" t="s">
        <v>7087</v>
      </c>
      <c r="AL29" s="972"/>
      <c r="AM29" s="953"/>
      <c r="AN29" s="1046" t="s">
        <v>7088</v>
      </c>
      <c r="AO29" s="953"/>
      <c r="AP29" s="917"/>
      <c r="AQ29" s="917"/>
      <c r="AR29" s="953"/>
      <c r="AS29" s="917"/>
      <c r="AT29" s="953"/>
      <c r="AU29" s="916" t="s">
        <v>5700</v>
      </c>
      <c r="AV29" s="916" t="s">
        <v>7089</v>
      </c>
      <c r="AW29" s="953"/>
      <c r="AX29" s="944"/>
      <c r="AY29" s="958"/>
      <c r="AZ29" s="926"/>
      <c r="BA29" s="958"/>
      <c r="BB29" s="1015" t="s">
        <v>7090</v>
      </c>
      <c r="BC29" s="958"/>
      <c r="BD29" s="944"/>
      <c r="BE29" s="962"/>
      <c r="BF29" s="930"/>
      <c r="BG29" s="962"/>
      <c r="BH29" s="962"/>
      <c r="BI29" s="928" t="s">
        <v>7091</v>
      </c>
      <c r="BJ29" s="962"/>
      <c r="BK29" s="928" t="s">
        <v>7092</v>
      </c>
      <c r="BL29" s="944"/>
      <c r="BM29" s="933" t="s">
        <v>7093</v>
      </c>
      <c r="BN29" s="964"/>
      <c r="BO29" s="932"/>
      <c r="BP29" s="964"/>
      <c r="BQ29" s="964"/>
      <c r="BR29" s="978" t="s">
        <v>1497</v>
      </c>
      <c r="BS29" s="964"/>
      <c r="BT29" s="1047" t="str">
        <f>HYPERLINK("https://twitter.com/Qbe_Root/status/1400138849058275330", "1:53.21")</f>
        <v>1:53.21</v>
      </c>
      <c r="BU29" s="933" t="s">
        <v>7094</v>
      </c>
      <c r="BV29" s="944"/>
      <c r="BW29" s="938"/>
      <c r="BX29" s="966"/>
      <c r="BY29" s="966"/>
      <c r="BZ29" s="966"/>
      <c r="CA29" s="1005" t="s">
        <v>4678</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2" t="s">
        <v>2310</v>
      </c>
      <c r="B30" s="104" t="s">
        <v>2129</v>
      </c>
      <c r="C30" s="105" t="s">
        <v>1441</v>
      </c>
      <c r="D30" s="106" t="s">
        <v>1441</v>
      </c>
      <c r="E30" s="107" t="s">
        <v>1441</v>
      </c>
      <c r="F30" s="108" t="s">
        <v>1441</v>
      </c>
      <c r="G30" s="104" t="s">
        <v>1224</v>
      </c>
      <c r="H30" s="902"/>
      <c r="I30" s="943"/>
      <c r="J30" s="943"/>
      <c r="K30" s="943"/>
      <c r="L30" s="902" t="s">
        <v>7095</v>
      </c>
      <c r="M30" s="943"/>
      <c r="N30" s="902" t="s">
        <v>7096</v>
      </c>
      <c r="O30" s="902"/>
      <c r="P30" s="944"/>
      <c r="Q30" s="906" t="s">
        <v>7097</v>
      </c>
      <c r="R30" s="946"/>
      <c r="S30" s="946"/>
      <c r="T30" s="946"/>
      <c r="U30" s="946"/>
      <c r="V30" s="906" t="s">
        <v>7098</v>
      </c>
      <c r="W30" s="944"/>
      <c r="X30" s="951"/>
      <c r="Y30" s="951"/>
      <c r="Z30" s="911" t="s">
        <v>7099</v>
      </c>
      <c r="AA30" s="911" t="s">
        <v>7100</v>
      </c>
      <c r="AB30" s="911" t="s">
        <v>7101</v>
      </c>
      <c r="AC30" s="911" t="s">
        <v>7102</v>
      </c>
      <c r="AD30" s="951"/>
      <c r="AE30" s="911" t="s">
        <v>2829</v>
      </c>
      <c r="AF30" s="951"/>
      <c r="AG30" s="911" t="s">
        <v>7103</v>
      </c>
      <c r="AH30" s="944"/>
      <c r="AI30" s="917"/>
      <c r="AJ30" s="953"/>
      <c r="AK30" s="953"/>
      <c r="AL30" s="953"/>
      <c r="AM30" s="953"/>
      <c r="AN30" s="916" t="s">
        <v>7104</v>
      </c>
      <c r="AO30" s="953"/>
      <c r="AP30" s="917"/>
      <c r="AQ30" s="917"/>
      <c r="AR30" s="953"/>
      <c r="AS30" s="917"/>
      <c r="AT30" s="953"/>
      <c r="AU30" s="916" t="s">
        <v>429</v>
      </c>
      <c r="AV30" s="953"/>
      <c r="AW30" s="916" t="s">
        <v>7105</v>
      </c>
      <c r="AX30" s="944"/>
      <c r="AY30" s="958"/>
      <c r="AZ30" s="926"/>
      <c r="BA30" s="958"/>
      <c r="BB30" s="957" t="s">
        <v>7106</v>
      </c>
      <c r="BC30" s="958"/>
      <c r="BD30" s="944"/>
      <c r="BE30" s="962"/>
      <c r="BF30" s="930"/>
      <c r="BG30" s="962"/>
      <c r="BH30" s="962"/>
      <c r="BI30" s="962"/>
      <c r="BJ30" s="928" t="s">
        <v>7107</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4683</v>
      </c>
      <c r="B31" s="83" t="s">
        <v>1896</v>
      </c>
      <c r="C31" s="84" t="s">
        <v>1441</v>
      </c>
      <c r="D31" s="85" t="s">
        <v>1441</v>
      </c>
      <c r="E31" s="86" t="s">
        <v>1441</v>
      </c>
      <c r="F31" s="87" t="s">
        <v>740</v>
      </c>
      <c r="G31" s="83" t="s">
        <v>433</v>
      </c>
      <c r="H31" s="902" t="s">
        <v>7108</v>
      </c>
      <c r="I31" s="943"/>
      <c r="J31" s="943"/>
      <c r="K31" s="943"/>
      <c r="L31" s="943"/>
      <c r="M31" s="943"/>
      <c r="N31" s="943"/>
      <c r="O31" s="943"/>
      <c r="P31" s="944"/>
      <c r="Q31" s="907"/>
      <c r="R31" s="946"/>
      <c r="S31" s="906" t="s">
        <v>1129</v>
      </c>
      <c r="T31" s="906" t="s">
        <v>1724</v>
      </c>
      <c r="U31" s="906" t="s">
        <v>4153</v>
      </c>
      <c r="V31" s="906" t="s">
        <v>7109</v>
      </c>
      <c r="W31" s="944"/>
      <c r="X31" s="911" t="s">
        <v>3403</v>
      </c>
      <c r="Y31" s="951"/>
      <c r="Z31" s="915"/>
      <c r="AA31" s="1016"/>
      <c r="AB31" s="951"/>
      <c r="AC31" s="951"/>
      <c r="AD31" s="951"/>
      <c r="AE31" s="951"/>
      <c r="AF31" s="951"/>
      <c r="AG31" s="951"/>
      <c r="AH31" s="944"/>
      <c r="AI31" s="917"/>
      <c r="AJ31" s="953"/>
      <c r="AK31" s="916" t="s">
        <v>7110</v>
      </c>
      <c r="AL31" s="953"/>
      <c r="AM31" s="953"/>
      <c r="AN31" s="916" t="s">
        <v>7111</v>
      </c>
      <c r="AO31" s="953"/>
      <c r="AP31" s="921" t="s">
        <v>7112</v>
      </c>
      <c r="AQ31" s="917"/>
      <c r="AR31" s="953"/>
      <c r="AS31" s="917"/>
      <c r="AT31" s="953"/>
      <c r="AU31" s="916" t="s">
        <v>1463</v>
      </c>
      <c r="AV31" s="953"/>
      <c r="AW31" s="953"/>
      <c r="AX31" s="944"/>
      <c r="AY31" s="958"/>
      <c r="AZ31" s="957" t="s">
        <v>7113</v>
      </c>
      <c r="BA31" s="957" t="s">
        <v>203</v>
      </c>
      <c r="BB31" s="957" t="s">
        <v>7114</v>
      </c>
      <c r="BC31" s="958"/>
      <c r="BD31" s="944"/>
      <c r="BE31" s="962"/>
      <c r="BF31" s="930"/>
      <c r="BG31" s="962"/>
      <c r="BH31" s="962"/>
      <c r="BI31" s="962"/>
      <c r="BJ31" s="962"/>
      <c r="BK31" s="930"/>
      <c r="BL31" s="944"/>
      <c r="BM31" s="979" t="s">
        <v>7115</v>
      </c>
      <c r="BN31" s="964"/>
      <c r="BO31" s="979" t="s">
        <v>1139</v>
      </c>
      <c r="BP31" s="964"/>
      <c r="BQ31" s="964"/>
      <c r="BR31" s="964"/>
      <c r="BS31" s="964"/>
      <c r="BT31" s="933" t="s">
        <v>7116</v>
      </c>
      <c r="BU31" s="933" t="s">
        <v>7117</v>
      </c>
      <c r="BV31" s="944"/>
      <c r="BW31" s="938"/>
      <c r="BX31" s="965" t="s">
        <v>5301</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2" t="s">
        <v>7118</v>
      </c>
      <c r="B32" s="104" t="s">
        <v>1572</v>
      </c>
      <c r="C32" s="105" t="s">
        <v>834</v>
      </c>
      <c r="D32" s="106" t="s">
        <v>1441</v>
      </c>
      <c r="E32" s="107" t="s">
        <v>1441</v>
      </c>
      <c r="F32" s="108" t="s">
        <v>926</v>
      </c>
      <c r="G32" s="104" t="s">
        <v>740</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5002</v>
      </c>
      <c r="U32" s="946"/>
      <c r="V32" s="946" t="s">
        <v>7119</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4264</v>
      </c>
      <c r="B33" s="83" t="s">
        <v>3898</v>
      </c>
      <c r="C33" s="84" t="s">
        <v>1441</v>
      </c>
      <c r="D33" s="85" t="s">
        <v>834</v>
      </c>
      <c r="E33" s="86" t="s">
        <v>1441</v>
      </c>
      <c r="F33" s="87" t="s">
        <v>739</v>
      </c>
      <c r="G33" s="83" t="s">
        <v>2437</v>
      </c>
      <c r="H33" s="902" t="s">
        <v>942</v>
      </c>
      <c r="I33" s="943"/>
      <c r="J33" s="943"/>
      <c r="K33" s="943"/>
      <c r="L33" s="902" t="s">
        <v>7120</v>
      </c>
      <c r="M33" s="943"/>
      <c r="N33" s="940" t="s">
        <v>7121</v>
      </c>
      <c r="O33" s="943"/>
      <c r="P33" s="944"/>
      <c r="Q33" s="906" t="s">
        <v>7122</v>
      </c>
      <c r="R33" s="946"/>
      <c r="S33" s="906" t="s">
        <v>7123</v>
      </c>
      <c r="T33" s="906" t="s">
        <v>4799</v>
      </c>
      <c r="U33" s="906" t="s">
        <v>7124</v>
      </c>
      <c r="V33" s="906" t="s">
        <v>7125</v>
      </c>
      <c r="W33" s="944"/>
      <c r="X33" s="951"/>
      <c r="Y33" s="951"/>
      <c r="Z33" s="915"/>
      <c r="AA33" s="1016"/>
      <c r="AB33" s="951"/>
      <c r="AC33" s="951"/>
      <c r="AD33" s="911" t="s">
        <v>3954</v>
      </c>
      <c r="AE33" s="911" t="s">
        <v>2709</v>
      </c>
      <c r="AF33" s="951"/>
      <c r="AG33" s="911" t="s">
        <v>7126</v>
      </c>
      <c r="AH33" s="944"/>
      <c r="AI33" s="917"/>
      <c r="AJ33" s="953"/>
      <c r="AK33" s="1053" t="s">
        <v>7127</v>
      </c>
      <c r="AL33" s="953"/>
      <c r="AM33" s="953"/>
      <c r="AN33" s="953"/>
      <c r="AO33" s="953"/>
      <c r="AP33" s="917"/>
      <c r="AQ33" s="916" t="s">
        <v>7128</v>
      </c>
      <c r="AR33" s="953"/>
      <c r="AS33" s="917"/>
      <c r="AT33" s="953"/>
      <c r="AU33" s="1033" t="s">
        <v>2450</v>
      </c>
      <c r="AV33" s="953"/>
      <c r="AW33" s="953"/>
      <c r="AX33" s="944"/>
      <c r="AY33" s="958"/>
      <c r="AZ33" s="926"/>
      <c r="BA33" s="957" t="s">
        <v>407</v>
      </c>
      <c r="BB33" s="957" t="s">
        <v>7129</v>
      </c>
      <c r="BC33" s="958"/>
      <c r="BD33" s="944"/>
      <c r="BE33" s="962"/>
      <c r="BF33" s="928" t="s">
        <v>2372</v>
      </c>
      <c r="BG33" s="962"/>
      <c r="BH33" s="962"/>
      <c r="BI33" s="962"/>
      <c r="BJ33" s="928" t="s">
        <v>7130</v>
      </c>
      <c r="BK33" s="930"/>
      <c r="BL33" s="944"/>
      <c r="BM33" s="964"/>
      <c r="BN33" s="964"/>
      <c r="BO33" s="932"/>
      <c r="BP33" s="964"/>
      <c r="BQ33" s="964"/>
      <c r="BR33" s="964"/>
      <c r="BS33" s="963" t="s">
        <v>7131</v>
      </c>
      <c r="BT33" s="964"/>
      <c r="BU33" s="933" t="s">
        <v>7132</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2" t="s">
        <v>4501</v>
      </c>
      <c r="B34" s="104" t="s">
        <v>3471</v>
      </c>
      <c r="C34" s="105" t="s">
        <v>1441</v>
      </c>
      <c r="D34" s="106" t="s">
        <v>1441</v>
      </c>
      <c r="E34" s="107" t="s">
        <v>1441</v>
      </c>
      <c r="F34" s="108" t="s">
        <v>1441</v>
      </c>
      <c r="G34" s="104" t="s">
        <v>328</v>
      </c>
      <c r="H34" s="901"/>
      <c r="I34" s="943"/>
      <c r="J34" s="902" t="s">
        <v>7133</v>
      </c>
      <c r="K34" s="902"/>
      <c r="L34" s="902"/>
      <c r="M34" s="902" t="s">
        <v>7134</v>
      </c>
      <c r="N34" s="943"/>
      <c r="O34" s="902" t="s">
        <v>7135</v>
      </c>
      <c r="P34" s="944"/>
      <c r="Q34" s="907"/>
      <c r="R34" s="906" t="s">
        <v>6504</v>
      </c>
      <c r="S34" s="946"/>
      <c r="T34" s="946"/>
      <c r="U34" s="946"/>
      <c r="V34" s="906" t="s">
        <v>7136</v>
      </c>
      <c r="W34" s="944"/>
      <c r="X34" s="951"/>
      <c r="Y34" s="951"/>
      <c r="Z34" s="915"/>
      <c r="AA34" s="1019" t="s">
        <v>7137</v>
      </c>
      <c r="AB34" s="911" t="s">
        <v>7138</v>
      </c>
      <c r="AC34" s="951"/>
      <c r="AD34" s="951"/>
      <c r="AE34" s="951"/>
      <c r="AF34" s="911" t="s">
        <v>7139</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7140</v>
      </c>
      <c r="BC34" s="958"/>
      <c r="BD34" s="944"/>
      <c r="BE34" s="962"/>
      <c r="BF34" s="930"/>
      <c r="BG34" s="962"/>
      <c r="BH34" s="962"/>
      <c r="BI34" s="962"/>
      <c r="BJ34" s="962"/>
      <c r="BK34" s="928" t="s">
        <v>7141</v>
      </c>
      <c r="BL34" s="944"/>
      <c r="BM34" s="964"/>
      <c r="BN34" s="964"/>
      <c r="BO34" s="932"/>
      <c r="BP34" s="964"/>
      <c r="BQ34" s="964"/>
      <c r="BR34" s="964"/>
      <c r="BS34" s="964"/>
      <c r="BT34" s="933" t="s">
        <v>6672</v>
      </c>
      <c r="BU34" s="933" t="s">
        <v>7142</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5117</v>
      </c>
      <c r="B35" s="83" t="s">
        <v>5431</v>
      </c>
      <c r="C35" s="84" t="s">
        <v>1441</v>
      </c>
      <c r="D35" s="85" t="s">
        <v>1441</v>
      </c>
      <c r="E35" s="86" t="s">
        <v>834</v>
      </c>
      <c r="F35" s="87" t="s">
        <v>926</v>
      </c>
      <c r="G35" s="83" t="s">
        <v>220</v>
      </c>
      <c r="H35" s="902" t="s">
        <v>3565</v>
      </c>
      <c r="I35" s="943"/>
      <c r="J35" s="943"/>
      <c r="K35" s="943"/>
      <c r="L35" s="902" t="s">
        <v>7143</v>
      </c>
      <c r="M35" s="943"/>
      <c r="N35" s="902" t="s">
        <v>7144</v>
      </c>
      <c r="O35" s="943"/>
      <c r="P35" s="944"/>
      <c r="Q35" s="906" t="s">
        <v>7145</v>
      </c>
      <c r="R35" s="946"/>
      <c r="S35" s="946"/>
      <c r="T35" s="946"/>
      <c r="U35" s="946"/>
      <c r="V35" s="906" t="s">
        <v>7146</v>
      </c>
      <c r="W35" s="944"/>
      <c r="X35" s="951"/>
      <c r="Y35" s="951"/>
      <c r="Z35" s="915"/>
      <c r="AA35" s="1016"/>
      <c r="AB35" s="951"/>
      <c r="AC35" s="951"/>
      <c r="AD35" s="951"/>
      <c r="AE35" s="951"/>
      <c r="AF35" s="951"/>
      <c r="AG35" s="911" t="s">
        <v>7147</v>
      </c>
      <c r="AH35" s="944"/>
      <c r="AI35" s="917"/>
      <c r="AJ35" s="953"/>
      <c r="AK35" s="953"/>
      <c r="AL35" s="953"/>
      <c r="AM35" s="953"/>
      <c r="AN35" s="953"/>
      <c r="AO35" s="953"/>
      <c r="AP35" s="917"/>
      <c r="AQ35" s="917"/>
      <c r="AR35" s="953"/>
      <c r="AS35" s="917"/>
      <c r="AT35" s="953"/>
      <c r="AU35" s="916" t="s">
        <v>1662</v>
      </c>
      <c r="AV35" s="953"/>
      <c r="AW35" s="953"/>
      <c r="AX35" s="944"/>
      <c r="AY35" s="958"/>
      <c r="AZ35" s="926"/>
      <c r="BA35" s="957" t="s">
        <v>7148</v>
      </c>
      <c r="BB35" s="957" t="s">
        <v>7149</v>
      </c>
      <c r="BC35" s="958"/>
      <c r="BD35" s="944"/>
      <c r="BE35" s="962"/>
      <c r="BF35" s="930"/>
      <c r="BG35" s="962"/>
      <c r="BH35" s="962"/>
      <c r="BI35" s="962"/>
      <c r="BJ35" s="962"/>
      <c r="BK35" s="930"/>
      <c r="BL35" s="944"/>
      <c r="BM35" s="964"/>
      <c r="BN35" s="964"/>
      <c r="BO35" s="933" t="s">
        <v>7150</v>
      </c>
      <c r="BP35" s="964"/>
      <c r="BQ35" s="964"/>
      <c r="BR35" s="964"/>
      <c r="BS35" s="934" t="s">
        <v>7151</v>
      </c>
      <c r="BT35" s="964"/>
      <c r="BU35" s="933" t="s">
        <v>7152</v>
      </c>
      <c r="BV35" s="944"/>
      <c r="BW35" s="938"/>
      <c r="BX35" s="966"/>
      <c r="BY35" s="966"/>
      <c r="BZ35" s="966"/>
      <c r="CA35" s="966"/>
      <c r="CB35" s="966"/>
      <c r="CC35" s="966"/>
      <c r="CD35" s="966"/>
      <c r="CE35" s="966"/>
      <c r="CF35" s="965" t="s">
        <v>7153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2" t="s">
        <v>5517</v>
      </c>
      <c r="B36" s="104" t="s">
        <v>219</v>
      </c>
      <c r="C36" s="105" t="s">
        <v>1441</v>
      </c>
      <c r="D36" s="106" t="s">
        <v>1441</v>
      </c>
      <c r="E36" s="107" t="s">
        <v>1441</v>
      </c>
      <c r="F36" s="108" t="s">
        <v>834</v>
      </c>
      <c r="G36" s="104" t="s">
        <v>834</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7154</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4880</v>
      </c>
      <c r="B37" s="83" t="s">
        <v>5782</v>
      </c>
      <c r="C37" s="84" t="s">
        <v>1441</v>
      </c>
      <c r="D37" s="85" t="s">
        <v>1441</v>
      </c>
      <c r="E37" s="86" t="s">
        <v>1441</v>
      </c>
      <c r="F37" s="87" t="s">
        <v>1441</v>
      </c>
      <c r="G37" s="83" t="s">
        <v>1095</v>
      </c>
      <c r="H37" s="901"/>
      <c r="I37" s="943"/>
      <c r="J37" s="943"/>
      <c r="K37" s="943"/>
      <c r="L37" s="902" t="s">
        <v>4801</v>
      </c>
      <c r="M37" s="943"/>
      <c r="N37" s="902" t="s">
        <v>7155</v>
      </c>
      <c r="O37" s="943"/>
      <c r="P37" s="944"/>
      <c r="Q37" s="907"/>
      <c r="R37" s="946"/>
      <c r="S37" s="946"/>
      <c r="T37" s="946"/>
      <c r="U37" s="971"/>
      <c r="V37" s="906" t="s">
        <v>7156</v>
      </c>
      <c r="W37" s="944"/>
      <c r="X37" s="951"/>
      <c r="Y37" s="951"/>
      <c r="Z37" s="949" t="s">
        <v>7157</v>
      </c>
      <c r="AA37" s="1016"/>
      <c r="AB37" s="911" t="s">
        <v>1000</v>
      </c>
      <c r="AC37" s="951"/>
      <c r="AD37" s="951"/>
      <c r="AE37" s="951"/>
      <c r="AF37" s="911" t="s">
        <v>7158</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7159</v>
      </c>
      <c r="BC37" s="958"/>
      <c r="BD37" s="944"/>
      <c r="BE37" s="962"/>
      <c r="BF37" s="930"/>
      <c r="BG37" s="962"/>
      <c r="BH37" s="962"/>
      <c r="BI37" s="962"/>
      <c r="BJ37" s="962"/>
      <c r="BK37" s="930"/>
      <c r="BL37" s="944"/>
      <c r="BM37" s="933" t="s">
        <v>7160</v>
      </c>
      <c r="BN37" s="964"/>
      <c r="BO37" s="932"/>
      <c r="BP37" s="964"/>
      <c r="BQ37" s="964"/>
      <c r="BR37" s="964"/>
      <c r="BS37" s="964"/>
      <c r="BT37" s="964"/>
      <c r="BU37" s="978" t="s">
        <v>7161</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2" t="s">
        <v>2505</v>
      </c>
      <c r="B38" s="104" t="s">
        <v>2437</v>
      </c>
      <c r="C38" s="105" t="s">
        <v>1441</v>
      </c>
      <c r="D38" s="106" t="s">
        <v>1441</v>
      </c>
      <c r="E38" s="107" t="s">
        <v>1441</v>
      </c>
      <c r="F38" s="108" t="s">
        <v>1441</v>
      </c>
      <c r="G38" s="104" t="s">
        <v>739</v>
      </c>
      <c r="H38" s="901"/>
      <c r="I38" s="943"/>
      <c r="J38" s="943"/>
      <c r="K38" s="943"/>
      <c r="L38" s="1055" t="s">
        <v>7162</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7163</v>
      </c>
      <c r="BC38" s="958"/>
      <c r="BD38" s="944"/>
      <c r="BE38" s="1011" t="s">
        <v>7164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5924</v>
      </c>
      <c r="B39" s="83" t="s">
        <v>5452</v>
      </c>
      <c r="C39" s="84" t="s">
        <v>1441</v>
      </c>
      <c r="D39" s="85" t="s">
        <v>1441</v>
      </c>
      <c r="E39" s="86" t="s">
        <v>1441</v>
      </c>
      <c r="F39" s="87" t="s">
        <v>834</v>
      </c>
      <c r="G39" s="83" t="s">
        <v>834</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2" t="s">
        <v>3178</v>
      </c>
      <c r="B40" s="104" t="s">
        <v>1095</v>
      </c>
      <c r="C40" s="105" t="s">
        <v>1441</v>
      </c>
      <c r="D40" s="106" t="s">
        <v>1441</v>
      </c>
      <c r="E40" s="107" t="s">
        <v>1441</v>
      </c>
      <c r="F40" s="108" t="s">
        <v>1441</v>
      </c>
      <c r="G40" s="104" t="s">
        <v>739</v>
      </c>
      <c r="H40" s="901"/>
      <c r="I40" s="943"/>
      <c r="J40" s="943"/>
      <c r="K40" s="943"/>
      <c r="L40" s="943"/>
      <c r="M40" s="943"/>
      <c r="N40" s="902" t="s">
        <v>7165</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7166</v>
      </c>
      <c r="BC40" s="958"/>
      <c r="BD40" s="944"/>
      <c r="BE40" s="962"/>
      <c r="BF40" s="930"/>
      <c r="BG40" s="962"/>
      <c r="BH40" s="962"/>
      <c r="BI40" s="962"/>
      <c r="BJ40" s="962"/>
      <c r="BK40" s="930"/>
      <c r="BL40" s="944"/>
      <c r="BM40" s="964"/>
      <c r="BN40" s="964"/>
      <c r="BO40" s="932"/>
      <c r="BP40" s="964"/>
      <c r="BQ40" s="964"/>
      <c r="BR40" s="964"/>
      <c r="BS40" s="964"/>
      <c r="BT40" s="964"/>
      <c r="BU40" s="933" t="s">
        <v>7167</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7168</v>
      </c>
      <c r="B41" s="83" t="s">
        <v>1095</v>
      </c>
      <c r="C41" s="84" t="s">
        <v>1441</v>
      </c>
      <c r="D41" s="85" t="s">
        <v>1441</v>
      </c>
      <c r="E41" s="86" t="s">
        <v>1441</v>
      </c>
      <c r="F41" s="87" t="s">
        <v>1441</v>
      </c>
      <c r="G41" s="83" t="s">
        <v>926</v>
      </c>
      <c r="H41" s="901"/>
      <c r="I41" s="943"/>
      <c r="J41" s="943"/>
      <c r="K41" s="943"/>
      <c r="L41" s="901"/>
      <c r="M41" s="968"/>
      <c r="N41" s="943"/>
      <c r="O41" s="943"/>
      <c r="P41" s="944"/>
      <c r="Q41" s="907"/>
      <c r="R41" s="946"/>
      <c r="S41" s="946"/>
      <c r="T41" s="946"/>
      <c r="U41" s="946"/>
      <c r="V41" s="907"/>
      <c r="W41" s="944"/>
      <c r="X41" s="951"/>
      <c r="Y41" s="951"/>
      <c r="Z41" s="951" t="s">
        <v>7169</v>
      </c>
      <c r="AA41" s="951"/>
      <c r="AB41" s="951" t="s">
        <v>7170</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2" t="s">
        <v>7171</v>
      </c>
      <c r="B42" s="104" t="s">
        <v>641</v>
      </c>
      <c r="C42" s="105" t="s">
        <v>1441</v>
      </c>
      <c r="D42" s="106" t="s">
        <v>1441</v>
      </c>
      <c r="E42" s="107" t="s">
        <v>1441</v>
      </c>
      <c r="F42" s="108" t="s">
        <v>1441</v>
      </c>
      <c r="G42" s="104" t="s">
        <v>739</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7172</v>
      </c>
      <c r="AJ42" s="916" t="s">
        <v>7173</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3715</v>
      </c>
      <c r="B43" s="83" t="s">
        <v>641</v>
      </c>
      <c r="C43" s="84" t="s">
        <v>1441</v>
      </c>
      <c r="D43" s="85" t="s">
        <v>1441</v>
      </c>
      <c r="E43" s="86" t="s">
        <v>1441</v>
      </c>
      <c r="F43" s="87" t="s">
        <v>1441</v>
      </c>
      <c r="G43" s="83" t="s">
        <v>834</v>
      </c>
      <c r="H43" s="901"/>
      <c r="I43" s="943"/>
      <c r="J43" s="943"/>
      <c r="K43" s="943"/>
      <c r="L43" s="943"/>
      <c r="M43" s="943"/>
      <c r="N43" s="943"/>
      <c r="O43" s="943"/>
      <c r="P43" s="944"/>
      <c r="Q43" s="907"/>
      <c r="R43" s="946"/>
      <c r="S43" s="946"/>
      <c r="T43" s="946"/>
      <c r="U43" s="946"/>
      <c r="V43" s="906" t="s">
        <v>7174</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2" t="s">
        <v>5751</v>
      </c>
      <c r="B44" s="104" t="s">
        <v>641</v>
      </c>
      <c r="C44" s="105" t="s">
        <v>1441</v>
      </c>
      <c r="D44" s="106" t="s">
        <v>1441</v>
      </c>
      <c r="E44" s="107" t="s">
        <v>1441</v>
      </c>
      <c r="F44" s="108" t="s">
        <v>1441</v>
      </c>
      <c r="G44" s="104" t="s">
        <v>926</v>
      </c>
      <c r="H44" s="901"/>
      <c r="I44" s="943"/>
      <c r="J44" s="943"/>
      <c r="K44" s="943"/>
      <c r="L44" s="943"/>
      <c r="M44" s="943"/>
      <c r="N44" s="943"/>
      <c r="O44" s="943"/>
      <c r="P44" s="944"/>
      <c r="Q44" s="907"/>
      <c r="R44" s="946"/>
      <c r="S44" s="946"/>
      <c r="T44" s="946"/>
      <c r="U44" s="946"/>
      <c r="V44" s="907"/>
      <c r="W44" s="944"/>
      <c r="X44" s="949" t="s">
        <v>1781</v>
      </c>
      <c r="Y44" s="951"/>
      <c r="Z44" s="949" t="s">
        <v>1737</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740</v>
      </c>
      <c r="C45" s="84" t="s">
        <v>1441</v>
      </c>
      <c r="D45" s="85" t="s">
        <v>1441</v>
      </c>
      <c r="E45" s="86" t="s">
        <v>1441</v>
      </c>
      <c r="F45" s="87" t="s">
        <v>834</v>
      </c>
      <c r="G45" s="83" t="s">
        <v>739</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7175</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3605</v>
      </c>
      <c r="BT45" s="964"/>
      <c r="BU45" s="964"/>
      <c r="BV45" s="944"/>
      <c r="BW45" s="938"/>
      <c r="BX45" s="966"/>
      <c r="BY45" s="966"/>
      <c r="BZ45" s="966"/>
      <c r="CA45" s="966"/>
      <c r="CB45" s="966"/>
      <c r="CC45" s="966"/>
      <c r="CD45" s="966"/>
      <c r="CE45" s="966"/>
      <c r="CF45" s="965" t="s">
        <v>4489</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2" t="s">
        <v>3493</v>
      </c>
      <c r="B46" s="104" t="s">
        <v>740</v>
      </c>
      <c r="C46" s="105" t="s">
        <v>1441</v>
      </c>
      <c r="D46" s="106" t="s">
        <v>1441</v>
      </c>
      <c r="E46" s="107" t="s">
        <v>1441</v>
      </c>
      <c r="F46" s="108" t="s">
        <v>1441</v>
      </c>
      <c r="G46" s="104" t="s">
        <v>834</v>
      </c>
      <c r="H46" s="901"/>
      <c r="I46" s="943"/>
      <c r="J46" s="943"/>
      <c r="K46" s="943"/>
      <c r="L46" s="943"/>
      <c r="M46" s="943"/>
      <c r="N46" s="943"/>
      <c r="O46" s="943"/>
      <c r="P46" s="944"/>
      <c r="Q46" s="907"/>
      <c r="R46" s="946"/>
      <c r="S46" s="946"/>
      <c r="T46" s="946"/>
      <c r="U46" s="946"/>
      <c r="V46" s="907"/>
      <c r="W46" s="944"/>
      <c r="X46" s="951"/>
      <c r="Y46" s="951"/>
      <c r="Z46" s="949" t="s">
        <v>5465</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7176</v>
      </c>
      <c r="B47" s="83" t="s">
        <v>740</v>
      </c>
      <c r="C47" s="84" t="s">
        <v>1441</v>
      </c>
      <c r="D47" s="85" t="s">
        <v>1441</v>
      </c>
      <c r="E47" s="86" t="s">
        <v>1441</v>
      </c>
      <c r="F47" s="87" t="s">
        <v>1441</v>
      </c>
      <c r="G47" s="83" t="s">
        <v>834</v>
      </c>
      <c r="H47" s="902"/>
      <c r="I47" s="943"/>
      <c r="J47" s="943"/>
      <c r="K47" s="943"/>
      <c r="L47" s="943"/>
      <c r="M47" s="943"/>
      <c r="N47" s="943"/>
      <c r="O47" s="943"/>
      <c r="P47" s="944"/>
      <c r="Q47" s="907"/>
      <c r="R47" s="946"/>
      <c r="S47" s="946"/>
      <c r="T47" s="946"/>
      <c r="U47" s="946"/>
      <c r="V47" s="907"/>
      <c r="W47" s="944"/>
      <c r="X47" s="951"/>
      <c r="Y47" s="951"/>
      <c r="Z47" s="915"/>
      <c r="AA47" s="1016"/>
      <c r="AB47" s="949" t="s">
        <v>4872</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2" t="s">
        <v>7177</v>
      </c>
      <c r="B48" s="104" t="s">
        <v>739</v>
      </c>
      <c r="C48" s="105" t="s">
        <v>1441</v>
      </c>
      <c r="D48" s="106" t="s">
        <v>1441</v>
      </c>
      <c r="E48" s="107" t="s">
        <v>1441</v>
      </c>
      <c r="F48" s="108" t="s">
        <v>1441</v>
      </c>
      <c r="G48" s="104" t="s">
        <v>834</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4980</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1441</v>
      </c>
      <c r="D49" s="85" t="s">
        <v>1441</v>
      </c>
      <c r="E49" s="86" t="s">
        <v>1441</v>
      </c>
      <c r="F49" s="87" t="s">
        <v>834</v>
      </c>
      <c r="G49" s="83" t="s">
        <v>834</v>
      </c>
      <c r="H49" s="901"/>
      <c r="I49" s="943"/>
      <c r="J49" s="943"/>
      <c r="K49" s="943"/>
      <c r="L49" s="943"/>
      <c r="M49" s="943"/>
      <c r="N49" s="943"/>
      <c r="O49" s="943"/>
      <c r="P49" s="944"/>
      <c r="Q49" s="907"/>
      <c r="R49" s="946"/>
      <c r="S49" s="946"/>
      <c r="T49" s="946"/>
      <c r="U49" s="946"/>
      <c r="V49" s="907"/>
      <c r="W49" s="944"/>
      <c r="X49" s="951"/>
      <c r="Y49" s="951"/>
      <c r="Z49" s="948" t="s">
        <v>4371</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2" t="s">
        <v>7178</v>
      </c>
      <c r="B50" s="104" t="s">
        <v>926</v>
      </c>
      <c r="C50" s="105" t="s">
        <v>1441</v>
      </c>
      <c r="D50" s="106" t="s">
        <v>1441</v>
      </c>
      <c r="E50" s="107" t="s">
        <v>1441</v>
      </c>
      <c r="F50" s="108" t="s">
        <v>1441</v>
      </c>
      <c r="G50" s="104" t="s">
        <v>834</v>
      </c>
      <c r="H50" s="902" t="s">
        <v>3799</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7179</v>
      </c>
      <c r="B51" s="83" t="s">
        <v>834</v>
      </c>
      <c r="C51" s="84" t="s">
        <v>1441</v>
      </c>
      <c r="D51" s="85" t="s">
        <v>1441</v>
      </c>
      <c r="E51" s="86" t="s">
        <v>1441</v>
      </c>
      <c r="F51" s="87" t="s">
        <v>1441</v>
      </c>
      <c r="G51" s="83" t="s">
        <v>834</v>
      </c>
      <c r="H51" s="902" t="s">
        <v>5365</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2" t="s">
        <v>7180</v>
      </c>
      <c r="B52" s="104" t="s">
        <v>740</v>
      </c>
      <c r="C52" s="105" t="s">
        <v>1441</v>
      </c>
      <c r="D52" s="106" t="s">
        <v>1441</v>
      </c>
      <c r="E52" s="107" t="s">
        <v>1441</v>
      </c>
      <c r="F52" s="108" t="s">
        <v>926</v>
      </c>
      <c r="G52" s="104" t="s">
        <v>926</v>
      </c>
      <c r="H52" s="943"/>
      <c r="I52" s="943"/>
      <c r="J52" s="943"/>
      <c r="K52" s="943"/>
      <c r="L52" s="1059" t="s">
        <v>7181</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6613</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4"/>
      <c r="I55" s="664"/>
      <c r="J55" s="664"/>
      <c r="K55" s="664"/>
      <c r="L55" s="664"/>
      <c r="M55" s="1063"/>
      <c r="N55" s="664"/>
      <c r="O55" s="664"/>
      <c r="P55" s="664"/>
      <c r="Q55" s="1063"/>
      <c r="R55" s="1063"/>
      <c r="S55" s="1063"/>
      <c r="T55" s="1063"/>
      <c r="U55" s="1063"/>
      <c r="V55" s="1063"/>
      <c r="W55" s="92"/>
      <c r="X55" s="664"/>
      <c r="Y55" s="664"/>
      <c r="Z55" s="664"/>
      <c r="AA55" s="664"/>
      <c r="AB55" s="664"/>
      <c r="AC55" s="664"/>
      <c r="AD55" s="1063"/>
      <c r="AE55" s="1063"/>
      <c r="AF55" s="664"/>
      <c r="AG55" s="1063"/>
      <c r="AH55" s="1063"/>
      <c r="AI55" s="1063"/>
      <c r="AJ55" s="1063"/>
      <c r="AK55" s="92"/>
      <c r="AL55" s="1063"/>
      <c r="AM55" s="1063"/>
      <c r="AN55" s="1063"/>
      <c r="AO55" s="1063"/>
      <c r="AP55" s="1063"/>
      <c r="AQ55" s="1063"/>
      <c r="AR55" s="1063"/>
      <c r="AS55" s="1063"/>
      <c r="AT55" s="1063"/>
      <c r="AU55" s="664"/>
      <c r="AV55" s="1063"/>
      <c r="AW55" s="1063"/>
      <c r="AX55" s="1063"/>
      <c r="AY55" s="1063"/>
      <c r="AZ55" s="119"/>
      <c r="BA55" s="1063"/>
      <c r="BB55" s="1063"/>
      <c r="BC55" s="1063"/>
      <c r="BD55" s="1063"/>
      <c r="BE55" s="1063"/>
      <c r="BF55" s="1063"/>
      <c r="BG55" s="1063"/>
      <c r="BH55" s="664"/>
      <c r="BI55" s="1063"/>
      <c r="BJ55" s="1063"/>
      <c r="BK55" s="1063"/>
      <c r="BL55" s="1063"/>
      <c r="BM55" s="1063"/>
      <c r="BN55" s="1063"/>
      <c r="BO55" s="1063"/>
      <c r="BP55" s="92"/>
      <c r="BQ55" s="1063"/>
      <c r="BR55" s="1063"/>
      <c r="BS55" s="664"/>
      <c r="BT55" s="664"/>
      <c r="BU55" s="1063"/>
      <c r="BV55" s="1063"/>
      <c r="BW55" s="1063"/>
      <c r="BX55" s="1063"/>
      <c r="BY55" s="1063"/>
      <c r="BZ55" s="1063"/>
      <c r="CA55" s="1063"/>
      <c r="CB55" s="1063"/>
      <c r="CC55" s="1063"/>
      <c r="CD55" s="1063"/>
      <c r="CE55" s="1064"/>
      <c r="CF55" s="1063"/>
      <c r="CG55" s="664"/>
      <c r="CH55" s="1063"/>
      <c r="CI55" s="1063"/>
      <c r="CJ55" s="1063"/>
      <c r="CK55" s="1063"/>
      <c r="CL55" s="1063"/>
      <c r="CM55" s="1063"/>
      <c r="CN55" s="1063"/>
      <c r="CO55" s="1063"/>
      <c r="CP55" s="1063"/>
      <c r="CQ55" s="1063"/>
      <c r="CR55" s="1063"/>
      <c r="CS55" s="101"/>
      <c r="CT55" s="664"/>
      <c r="CU55" s="664"/>
      <c r="CV55" s="664"/>
      <c r="CW55" s="1063"/>
      <c r="CX55" s="1063"/>
      <c r="CY55" s="1063"/>
      <c r="CZ55" s="664"/>
      <c r="DA55" s="664"/>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7182</v>
      </c>
      <c r="C1" s="22"/>
      <c r="F1" s="22"/>
      <c r="H1" s="1067" t="s">
        <v>7183</v>
      </c>
      <c r="W1" s="1068" t="s">
        <v>7184</v>
      </c>
      <c r="AM1" s="1069" t="s">
        <v>7185</v>
      </c>
      <c r="BG1" s="1070" t="s">
        <v>7186</v>
      </c>
      <c r="BQ1" s="1071" t="s">
        <v>7187</v>
      </c>
      <c r="BV1" s="1072" t="s">
        <v>7188</v>
      </c>
      <c r="CE1" s="1067" t="s">
        <v>7189</v>
      </c>
      <c r="CM1" s="1073" t="s">
        <v>7190</v>
      </c>
      <c r="CP1" s="1074" t="s">
        <v>7191</v>
      </c>
      <c r="CT1" s="1075" t="s">
        <v>7192</v>
      </c>
    </row>
    <row r="2">
      <c r="A2" s="36" t="s">
        <v>43</v>
      </c>
      <c r="B2" s="36" t="s">
        <v>44</v>
      </c>
      <c r="C2" s="36" t="s">
        <v>45</v>
      </c>
      <c r="F2" s="36" t="s">
        <v>7193</v>
      </c>
      <c r="H2" s="1076" t="s">
        <v>7194</v>
      </c>
      <c r="I2" s="1076" t="s">
        <v>7195</v>
      </c>
      <c r="J2" s="1076" t="s">
        <v>7196</v>
      </c>
      <c r="K2" s="1076" t="s">
        <v>7197</v>
      </c>
      <c r="L2" s="1076" t="s">
        <v>7198</v>
      </c>
      <c r="M2" s="1076" t="s">
        <v>7199</v>
      </c>
      <c r="N2" s="1076" t="s">
        <v>7200</v>
      </c>
      <c r="O2" s="1076" t="s">
        <v>7201</v>
      </c>
      <c r="P2" s="1076" t="s">
        <v>7202</v>
      </c>
      <c r="Q2" s="1076" t="s">
        <v>7203</v>
      </c>
      <c r="R2" s="1076" t="s">
        <v>7204</v>
      </c>
      <c r="S2" s="1076" t="s">
        <v>7205</v>
      </c>
      <c r="T2" s="1076" t="s">
        <v>7206</v>
      </c>
      <c r="U2" s="1076" t="s">
        <v>7207</v>
      </c>
      <c r="V2" s="1076" t="s">
        <v>7208</v>
      </c>
      <c r="W2" s="1077" t="s">
        <v>7209</v>
      </c>
      <c r="X2" s="1077" t="s">
        <v>7210</v>
      </c>
      <c r="Y2" s="1077" t="s">
        <v>7211</v>
      </c>
      <c r="Z2" s="1077" t="s">
        <v>7212</v>
      </c>
      <c r="AA2" s="1077" t="s">
        <v>7213</v>
      </c>
      <c r="AB2" s="1077" t="s">
        <v>7214</v>
      </c>
      <c r="AC2" s="1077" t="s">
        <v>7215</v>
      </c>
      <c r="AD2" s="1077" t="s">
        <v>7216</v>
      </c>
      <c r="AE2" s="1077" t="s">
        <v>7217</v>
      </c>
      <c r="AF2" s="1077" t="s">
        <v>7218</v>
      </c>
      <c r="AG2" s="1077" t="s">
        <v>7219</v>
      </c>
      <c r="AH2" s="1077" t="s">
        <v>7220</v>
      </c>
      <c r="AI2" s="1077" t="s">
        <v>7221</v>
      </c>
      <c r="AJ2" s="1077" t="s">
        <v>7222</v>
      </c>
      <c r="AK2" s="1077" t="s">
        <v>7223</v>
      </c>
      <c r="AL2" s="1077" t="s">
        <v>7224</v>
      </c>
      <c r="AM2" s="1078" t="s">
        <v>7225</v>
      </c>
      <c r="AN2" s="1078" t="s">
        <v>7226</v>
      </c>
      <c r="AO2" s="1078" t="s">
        <v>7227</v>
      </c>
      <c r="AP2" s="1078" t="s">
        <v>7228</v>
      </c>
      <c r="AQ2" s="1078" t="s">
        <v>7229</v>
      </c>
      <c r="AR2" s="1078" t="s">
        <v>7230</v>
      </c>
      <c r="AS2" s="1078" t="s">
        <v>7231</v>
      </c>
      <c r="AT2" s="1078" t="s">
        <v>7232</v>
      </c>
      <c r="AU2" s="1078" t="s">
        <v>7233</v>
      </c>
      <c r="AV2" s="1078" t="s">
        <v>7234</v>
      </c>
      <c r="AW2" s="1078" t="s">
        <v>7235</v>
      </c>
      <c r="AX2" s="1078" t="s">
        <v>7236</v>
      </c>
      <c r="AY2" s="1078" t="s">
        <v>7237</v>
      </c>
      <c r="AZ2" s="1078" t="s">
        <v>7238</v>
      </c>
      <c r="BA2" s="1078" t="s">
        <v>7239</v>
      </c>
      <c r="BB2" s="1078" t="s">
        <v>7240</v>
      </c>
      <c r="BC2" s="1078" t="s">
        <v>7241</v>
      </c>
      <c r="BD2" s="1078" t="s">
        <v>7242</v>
      </c>
      <c r="BE2" s="1078" t="s">
        <v>7243</v>
      </c>
      <c r="BF2" s="1078" t="s">
        <v>7244</v>
      </c>
      <c r="BG2" s="1079" t="s">
        <v>7245</v>
      </c>
      <c r="BH2" s="1079" t="s">
        <v>7246</v>
      </c>
      <c r="BI2" s="1079" t="s">
        <v>7247</v>
      </c>
      <c r="BJ2" s="1079" t="s">
        <v>7248</v>
      </c>
      <c r="BK2" s="1079" t="s">
        <v>7249</v>
      </c>
      <c r="BL2" s="1079" t="s">
        <v>7250</v>
      </c>
      <c r="BM2" s="1079" t="s">
        <v>7251</v>
      </c>
      <c r="BN2" s="1079" t="s">
        <v>7252</v>
      </c>
      <c r="BO2" s="1079" t="s">
        <v>7253</v>
      </c>
      <c r="BP2" s="1079" t="s">
        <v>7254</v>
      </c>
      <c r="BQ2" s="1080" t="s">
        <v>7255</v>
      </c>
      <c r="BR2" s="1080" t="s">
        <v>7256</v>
      </c>
      <c r="BS2" s="1080" t="s">
        <v>7257</v>
      </c>
      <c r="BT2" s="1080" t="s">
        <v>7258</v>
      </c>
      <c r="BU2" s="1080" t="s">
        <v>7259</v>
      </c>
      <c r="BV2" s="1081" t="s">
        <v>7260</v>
      </c>
      <c r="BW2" s="1081" t="s">
        <v>7261</v>
      </c>
      <c r="BX2" s="1081" t="s">
        <v>7262</v>
      </c>
      <c r="BY2" s="1081" t="s">
        <v>7263</v>
      </c>
      <c r="BZ2" s="1081" t="s">
        <v>7264</v>
      </c>
      <c r="CA2" s="1081" t="s">
        <v>7265</v>
      </c>
      <c r="CB2" s="1081" t="s">
        <v>7266</v>
      </c>
      <c r="CC2" s="1081" t="s">
        <v>7267</v>
      </c>
      <c r="CD2" s="1081" t="s">
        <v>7268</v>
      </c>
      <c r="CE2" s="1082" t="s">
        <v>7194</v>
      </c>
      <c r="CF2" s="1082" t="s">
        <v>7197</v>
      </c>
      <c r="CG2" s="1082" t="s">
        <v>7201</v>
      </c>
      <c r="CH2" s="1082" t="s">
        <v>7203</v>
      </c>
      <c r="CI2" s="1082" t="s">
        <v>7204</v>
      </c>
      <c r="CJ2" s="1082" t="s">
        <v>7207</v>
      </c>
      <c r="CK2" s="1082" t="s">
        <v>7269</v>
      </c>
      <c r="CL2" s="1082" t="s">
        <v>7270</v>
      </c>
      <c r="CM2" s="1083" t="s">
        <v>7271</v>
      </c>
      <c r="CN2" s="1083" t="s">
        <v>7272</v>
      </c>
      <c r="CO2" s="1083" t="s">
        <v>7273</v>
      </c>
      <c r="CP2" s="1084" t="s">
        <v>7274</v>
      </c>
      <c r="CQ2" s="1084" t="s">
        <v>7275</v>
      </c>
      <c r="CR2" s="1084" t="s">
        <v>7276</v>
      </c>
      <c r="CS2" s="1084" t="s">
        <v>7277</v>
      </c>
      <c r="CT2" s="1085" t="s">
        <v>7278</v>
      </c>
    </row>
    <row r="3">
      <c r="A3" s="1086" t="s">
        <v>539</v>
      </c>
      <c r="B3" s="1087" t="s">
        <v>7279</v>
      </c>
      <c r="C3" s="1088" t="s">
        <v>543</v>
      </c>
      <c r="D3" s="1089" t="s">
        <v>543</v>
      </c>
      <c r="E3" s="1090" t="s">
        <v>1095</v>
      </c>
      <c r="F3" s="1091" t="s">
        <v>3639</v>
      </c>
      <c r="G3" s="1087" t="s">
        <v>5561</v>
      </c>
      <c r="H3" s="1092" t="s">
        <v>7280</v>
      </c>
      <c r="I3" s="1093" t="s">
        <v>7281</v>
      </c>
      <c r="J3" s="1064"/>
      <c r="K3" s="664" t="s">
        <v>7282</v>
      </c>
      <c r="L3" s="1064"/>
      <c r="M3" s="1094" t="s">
        <v>7283</v>
      </c>
      <c r="N3" s="1064"/>
      <c r="O3" s="639" t="s">
        <v>7284</v>
      </c>
      <c r="P3" s="1095" t="s">
        <v>7285</v>
      </c>
      <c r="Q3" s="1064"/>
      <c r="R3" s="639" t="s">
        <v>7286</v>
      </c>
      <c r="S3" s="1064"/>
      <c r="T3" s="664" t="s">
        <v>7287</v>
      </c>
      <c r="U3" s="639" t="s">
        <v>6801</v>
      </c>
      <c r="V3" s="1094" t="s">
        <v>7288</v>
      </c>
      <c r="W3" s="639" t="s">
        <v>1386</v>
      </c>
      <c r="X3" s="639" t="s">
        <v>2052</v>
      </c>
      <c r="Y3" s="639" t="s">
        <v>2915</v>
      </c>
      <c r="Z3" s="1094" t="s">
        <v>4946</v>
      </c>
      <c r="AA3" s="750"/>
      <c r="AB3" s="1096" t="s">
        <v>6910</v>
      </c>
      <c r="AC3" s="1097" t="s">
        <v>3254</v>
      </c>
      <c r="AD3" s="639" t="s">
        <v>5793</v>
      </c>
      <c r="AE3" s="750"/>
      <c r="AF3" s="1097" t="s">
        <v>7110</v>
      </c>
      <c r="AG3" s="1064"/>
      <c r="AH3" s="1095" t="s">
        <v>7289</v>
      </c>
      <c r="AI3" s="1095" t="s">
        <v>4601</v>
      </c>
      <c r="AJ3" s="1064"/>
      <c r="AK3" s="639" t="s">
        <v>7290</v>
      </c>
      <c r="AL3" s="1064"/>
      <c r="AM3" s="1097" t="s">
        <v>7291</v>
      </c>
      <c r="AN3" s="664" t="s">
        <v>7292</v>
      </c>
      <c r="AO3" s="664" t="s">
        <v>7293</v>
      </c>
      <c r="AP3" s="1095" t="s">
        <v>7294</v>
      </c>
      <c r="AQ3" s="1064"/>
      <c r="AR3" s="664" t="s">
        <v>7295</v>
      </c>
      <c r="AS3" s="1064"/>
      <c r="AT3" s="1097" t="s">
        <v>7296</v>
      </c>
      <c r="AU3" s="1095" t="s">
        <v>7297</v>
      </c>
      <c r="AV3" s="1064"/>
      <c r="AW3" s="1095" t="s">
        <v>7298</v>
      </c>
      <c r="AX3" s="1064"/>
      <c r="AY3" s="1064"/>
      <c r="AZ3" s="1097" t="s">
        <v>7299</v>
      </c>
      <c r="BA3" s="1094" t="s">
        <v>4883</v>
      </c>
      <c r="BB3" s="1097" t="s">
        <v>7300</v>
      </c>
      <c r="BC3" s="639" t="s">
        <v>7301</v>
      </c>
      <c r="BD3" s="1094" t="s">
        <v>7302</v>
      </c>
      <c r="BE3" s="1064"/>
      <c r="BF3" s="1064"/>
      <c r="BG3" s="1064"/>
      <c r="BH3" s="1064"/>
      <c r="BI3" s="1064"/>
      <c r="BJ3" s="1064"/>
      <c r="BK3" s="1064"/>
      <c r="BL3" s="1064"/>
      <c r="BM3" s="1064"/>
      <c r="BN3" s="1064"/>
      <c r="BO3" s="1064"/>
      <c r="BP3" s="1064"/>
      <c r="BQ3" s="1064"/>
      <c r="BR3" s="1064"/>
      <c r="BS3" s="1064"/>
      <c r="BT3" s="1064"/>
      <c r="BU3" s="1064"/>
      <c r="BV3" s="1064"/>
      <c r="BW3" s="1094" t="s">
        <v>4970</v>
      </c>
      <c r="BX3" s="1097" t="s">
        <v>1775</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7303</v>
      </c>
      <c r="B4" s="1087" t="s">
        <v>7304</v>
      </c>
      <c r="C4" s="1088" t="s">
        <v>926</v>
      </c>
      <c r="D4" s="1089" t="s">
        <v>740</v>
      </c>
      <c r="E4" s="1090" t="s">
        <v>739</v>
      </c>
      <c r="F4" s="1091" t="s">
        <v>328</v>
      </c>
      <c r="G4" s="1087" t="s">
        <v>1986</v>
      </c>
      <c r="H4" s="664" t="s">
        <v>7305</v>
      </c>
      <c r="I4" s="1097" t="s">
        <v>7306</v>
      </c>
      <c r="J4" s="664" t="s">
        <v>7307</v>
      </c>
      <c r="K4" s="639" t="s">
        <v>7308</v>
      </c>
      <c r="L4" s="1097" t="s">
        <v>7309</v>
      </c>
      <c r="M4" s="698" t="s">
        <v>7310</v>
      </c>
      <c r="N4" s="664" t="s">
        <v>7311</v>
      </c>
      <c r="O4" s="1095" t="s">
        <v>7312</v>
      </c>
      <c r="P4" s="1094" t="s">
        <v>7313</v>
      </c>
      <c r="Q4" s="1095" t="s">
        <v>7314</v>
      </c>
      <c r="R4" s="664" t="s">
        <v>7315</v>
      </c>
      <c r="S4" s="1099" t="s">
        <v>7316</v>
      </c>
      <c r="T4" s="639" t="s">
        <v>7317</v>
      </c>
      <c r="U4" s="1094" t="s">
        <v>7318</v>
      </c>
      <c r="V4" s="664" t="s">
        <v>7319</v>
      </c>
      <c r="W4" s="664" t="s">
        <v>2284</v>
      </c>
      <c r="X4" s="1099" t="s">
        <v>2324</v>
      </c>
      <c r="Y4" s="664" t="s">
        <v>1695</v>
      </c>
      <c r="Z4" s="1099" t="s">
        <v>7320</v>
      </c>
      <c r="AA4" s="664" t="s">
        <v>7321</v>
      </c>
      <c r="AB4" s="1099"/>
      <c r="AC4" s="664" t="s">
        <v>7322</v>
      </c>
      <c r="AD4" s="664" t="s">
        <v>487</v>
      </c>
      <c r="AE4" s="664" t="s">
        <v>7323</v>
      </c>
      <c r="AF4" s="1099" t="s">
        <v>7324</v>
      </c>
      <c r="AG4" s="1099"/>
      <c r="AH4" s="1099" t="s">
        <v>7325</v>
      </c>
      <c r="AI4" s="1099" t="s">
        <v>7326</v>
      </c>
      <c r="AJ4" s="1064"/>
      <c r="AK4" s="1099"/>
      <c r="AL4" s="1099"/>
      <c r="AM4" s="1099" t="s">
        <v>7294</v>
      </c>
      <c r="AN4" s="664" t="s">
        <v>7327</v>
      </c>
      <c r="AO4" s="1095" t="s">
        <v>7328</v>
      </c>
      <c r="AP4" s="664" t="s">
        <v>7329</v>
      </c>
      <c r="AQ4" s="664" t="s">
        <v>7330</v>
      </c>
      <c r="AR4" s="1095" t="s">
        <v>7331</v>
      </c>
      <c r="AS4" s="698" t="s">
        <v>7332</v>
      </c>
      <c r="AT4" s="698" t="s">
        <v>7296</v>
      </c>
      <c r="AU4" s="1097" t="s">
        <v>7333</v>
      </c>
      <c r="AV4" s="664" t="s">
        <v>7334</v>
      </c>
      <c r="AW4" s="639" t="s">
        <v>7335</v>
      </c>
      <c r="AX4" s="664" t="s">
        <v>7336</v>
      </c>
      <c r="AY4" s="1099" t="s">
        <v>7337</v>
      </c>
      <c r="AZ4" s="1099" t="s">
        <v>1518</v>
      </c>
      <c r="BA4" s="1099"/>
      <c r="BB4" s="1099" t="s">
        <v>7338</v>
      </c>
      <c r="BC4" s="1099" t="s">
        <v>7339</v>
      </c>
      <c r="BD4" s="664" t="s">
        <v>7340</v>
      </c>
      <c r="BE4" s="1099"/>
      <c r="BF4" s="1099"/>
      <c r="BG4" s="1099"/>
      <c r="BH4" s="1099"/>
      <c r="BI4" s="1099" t="s">
        <v>7341</v>
      </c>
      <c r="BJ4" s="1099"/>
      <c r="BK4" s="1099"/>
      <c r="BL4" s="1099"/>
      <c r="BM4" s="1099" t="s">
        <v>7342</v>
      </c>
      <c r="BN4" s="1099"/>
      <c r="BO4" s="1099"/>
      <c r="BP4" s="1099"/>
      <c r="BQ4" s="664" t="s">
        <v>7343</v>
      </c>
      <c r="BR4" s="1064"/>
      <c r="BS4" s="664" t="s">
        <v>7344</v>
      </c>
      <c r="BT4" s="1064"/>
      <c r="BU4" s="664" t="s">
        <v>7345</v>
      </c>
      <c r="BV4" s="1064"/>
      <c r="BW4" s="1064"/>
      <c r="BX4" s="1099" t="s">
        <v>2103</v>
      </c>
      <c r="BY4" s="1064"/>
      <c r="BZ4" s="1064"/>
      <c r="CA4" s="1099" t="s">
        <v>3143</v>
      </c>
      <c r="CB4" s="1099" t="s">
        <v>365</v>
      </c>
      <c r="CC4" s="1099" t="s">
        <v>1999</v>
      </c>
      <c r="CD4" s="1099"/>
      <c r="CE4" s="664" t="s">
        <v>7346</v>
      </c>
      <c r="CF4" s="664" t="s">
        <v>7347</v>
      </c>
      <c r="CG4" s="1099"/>
      <c r="CH4" s="1099"/>
      <c r="CI4" s="1099"/>
      <c r="CJ4" s="1099"/>
      <c r="CK4" s="1099"/>
      <c r="CL4" s="1099"/>
      <c r="CM4" s="1099"/>
      <c r="CN4" s="1099"/>
      <c r="CO4" s="1099"/>
      <c r="CP4" s="664" t="s">
        <v>7348</v>
      </c>
      <c r="CQ4" s="664" t="s">
        <v>7349</v>
      </c>
      <c r="CR4" s="1099"/>
      <c r="CS4" s="1099"/>
      <c r="CT4" s="1099" t="s">
        <v>7350</v>
      </c>
    </row>
    <row r="5" ht="15.75" customHeight="1">
      <c r="A5" s="1100" t="s">
        <v>5911</v>
      </c>
      <c r="B5" s="1087" t="s">
        <v>7351</v>
      </c>
      <c r="C5" s="1088" t="s">
        <v>740</v>
      </c>
      <c r="D5" s="1089" t="s">
        <v>740</v>
      </c>
      <c r="E5" s="1090" t="s">
        <v>834</v>
      </c>
      <c r="F5" s="1091" t="s">
        <v>541</v>
      </c>
      <c r="G5" s="1087" t="s">
        <v>5883</v>
      </c>
      <c r="H5" s="664" t="s">
        <v>7352</v>
      </c>
      <c r="I5" s="664" t="s">
        <v>7059</v>
      </c>
      <c r="J5" s="664"/>
      <c r="K5" s="1095" t="s">
        <v>7353</v>
      </c>
      <c r="L5" s="1094" t="s">
        <v>7354</v>
      </c>
      <c r="M5" s="664"/>
      <c r="N5" s="664"/>
      <c r="O5" s="1097" t="s">
        <v>7355</v>
      </c>
      <c r="P5" s="664" t="s">
        <v>7356</v>
      </c>
      <c r="Q5" s="664" t="s">
        <v>7357</v>
      </c>
      <c r="R5" s="1094" t="s">
        <v>7358</v>
      </c>
      <c r="S5" s="664"/>
      <c r="T5" s="1095" t="s">
        <v>7359</v>
      </c>
      <c r="U5" s="1095" t="s">
        <v>7360</v>
      </c>
      <c r="V5" s="664"/>
      <c r="W5" s="664" t="s">
        <v>5971</v>
      </c>
      <c r="X5" s="664"/>
      <c r="Y5" s="664" t="s">
        <v>7361</v>
      </c>
      <c r="Z5" s="1095" t="s">
        <v>1168</v>
      </c>
      <c r="AA5" s="750"/>
      <c r="AB5" s="750"/>
      <c r="AC5" s="664" t="s">
        <v>7362</v>
      </c>
      <c r="AD5" s="1063"/>
      <c r="AE5" s="664"/>
      <c r="AF5" s="664" t="s">
        <v>7363</v>
      </c>
      <c r="AG5" s="664"/>
      <c r="AH5" s="664" t="s">
        <v>558</v>
      </c>
      <c r="AI5" s="664" t="s">
        <v>1777</v>
      </c>
      <c r="AJ5" s="1063"/>
      <c r="AK5" s="664"/>
      <c r="AL5" s="664"/>
      <c r="AM5" s="664" t="s">
        <v>7364</v>
      </c>
      <c r="AN5" s="1063"/>
      <c r="AO5" s="1063"/>
      <c r="AP5" s="664" t="s">
        <v>7365</v>
      </c>
      <c r="AQ5" s="1094" t="s">
        <v>7366</v>
      </c>
      <c r="AR5" s="664" t="s">
        <v>7367</v>
      </c>
      <c r="AS5" s="664"/>
      <c r="AT5" s="664" t="s">
        <v>7368</v>
      </c>
      <c r="AU5" s="639" t="s">
        <v>7369</v>
      </c>
      <c r="AV5" s="664"/>
      <c r="AW5" s="1101" t="s">
        <v>7370</v>
      </c>
      <c r="AX5" s="1046"/>
      <c r="AY5" s="1046" t="s">
        <v>7371</v>
      </c>
      <c r="AZ5" s="664" t="s">
        <v>3471</v>
      </c>
      <c r="BA5" s="664"/>
      <c r="BB5" s="664" t="s">
        <v>7302</v>
      </c>
      <c r="BC5" s="1094" t="s">
        <v>7372</v>
      </c>
      <c r="BD5" s="664" t="s">
        <v>7373</v>
      </c>
      <c r="BE5" s="664"/>
      <c r="BF5" s="664"/>
      <c r="BG5" s="664" t="s">
        <v>7374</v>
      </c>
      <c r="BH5" s="664"/>
      <c r="BI5" s="664"/>
      <c r="BJ5" s="664"/>
      <c r="BK5" s="664" t="s">
        <v>7375</v>
      </c>
      <c r="BL5" s="664"/>
      <c r="BM5" s="664"/>
      <c r="BN5" s="664"/>
      <c r="BO5" s="664"/>
      <c r="BP5" s="664" t="s">
        <v>7376</v>
      </c>
      <c r="BQ5" s="1063"/>
      <c r="BR5" s="1063"/>
      <c r="BS5" s="1063"/>
      <c r="BT5" s="1063"/>
      <c r="BU5" s="1063"/>
      <c r="BV5" s="664"/>
      <c r="BW5" s="664" t="s">
        <v>7377</v>
      </c>
      <c r="BX5" s="664"/>
      <c r="BY5" s="664"/>
      <c r="BZ5" s="664"/>
      <c r="CA5" s="664"/>
      <c r="CB5" s="664" t="s">
        <v>2039</v>
      </c>
      <c r="CC5" s="664"/>
      <c r="CD5" s="664"/>
      <c r="CE5" s="664"/>
      <c r="CF5" s="664"/>
      <c r="CG5" s="664"/>
      <c r="CH5" s="664"/>
      <c r="CI5" s="664"/>
      <c r="CJ5" s="664"/>
      <c r="CK5" s="664"/>
      <c r="CL5" s="664"/>
      <c r="CM5" s="664"/>
      <c r="CN5" s="664"/>
      <c r="CO5" s="664"/>
      <c r="CP5" s="664"/>
      <c r="CQ5" s="664"/>
      <c r="CR5" s="664"/>
      <c r="CS5" s="664"/>
      <c r="CT5" s="1046"/>
    </row>
    <row r="6" ht="15.75" customHeight="1">
      <c r="A6" s="1102" t="s">
        <v>7378</v>
      </c>
      <c r="B6" s="1087" t="s">
        <v>7379</v>
      </c>
      <c r="C6" s="1088" t="s">
        <v>1095</v>
      </c>
      <c r="D6" s="1089" t="s">
        <v>1095</v>
      </c>
      <c r="E6" s="1090" t="s">
        <v>739</v>
      </c>
      <c r="F6" s="1091" t="s">
        <v>5285</v>
      </c>
      <c r="G6" s="1087" t="s">
        <v>5883</v>
      </c>
      <c r="H6" s="1095" t="s">
        <v>7380</v>
      </c>
      <c r="I6" s="639" t="s">
        <v>7381</v>
      </c>
      <c r="J6" s="664"/>
      <c r="K6" s="1097" t="s">
        <v>7382</v>
      </c>
      <c r="L6" s="639" t="s">
        <v>7383</v>
      </c>
      <c r="M6" s="1063"/>
      <c r="N6" s="1063"/>
      <c r="O6" s="639" t="s">
        <v>7384</v>
      </c>
      <c r="P6" s="1063"/>
      <c r="Q6" s="664" t="s">
        <v>7385</v>
      </c>
      <c r="R6" s="1095" t="s">
        <v>7386</v>
      </c>
      <c r="S6" s="1063"/>
      <c r="T6" s="1097" t="s">
        <v>7387</v>
      </c>
      <c r="U6" s="1097" t="s">
        <v>862</v>
      </c>
      <c r="V6" s="664" t="s">
        <v>7388</v>
      </c>
      <c r="W6" s="1063"/>
      <c r="X6" s="1094" t="s">
        <v>5613</v>
      </c>
      <c r="Y6" s="1094" t="s">
        <v>2266</v>
      </c>
      <c r="Z6" s="1063"/>
      <c r="AA6" s="1063"/>
      <c r="AB6" s="1063"/>
      <c r="AC6" s="1063"/>
      <c r="AD6" s="664" t="s">
        <v>7389</v>
      </c>
      <c r="AE6" s="750"/>
      <c r="AF6" s="639" t="s">
        <v>663</v>
      </c>
      <c r="AG6" s="750"/>
      <c r="AH6" s="1063"/>
      <c r="AI6" s="1063"/>
      <c r="AJ6" s="1094" t="s">
        <v>2385</v>
      </c>
      <c r="AK6" s="1095" t="s">
        <v>5601</v>
      </c>
      <c r="AL6" s="669" t="s">
        <v>7390</v>
      </c>
      <c r="AM6" s="1095" t="s">
        <v>7391</v>
      </c>
      <c r="AN6" s="1063"/>
      <c r="AO6" s="1063"/>
      <c r="AP6" s="664" t="s">
        <v>7294</v>
      </c>
      <c r="AQ6" s="664"/>
      <c r="AR6" s="1094" t="s">
        <v>7392</v>
      </c>
      <c r="AS6" s="750"/>
      <c r="AT6" s="1094" t="s">
        <v>7393</v>
      </c>
      <c r="AU6" s="639" t="s">
        <v>7394</v>
      </c>
      <c r="AV6" s="1094" t="s">
        <v>7395</v>
      </c>
      <c r="AW6" s="1097" t="s">
        <v>7396</v>
      </c>
      <c r="AX6" s="1063"/>
      <c r="AY6" s="1063"/>
      <c r="AZ6" s="1094" t="s">
        <v>4219</v>
      </c>
      <c r="BA6" s="750"/>
      <c r="BB6" s="1095" t="s">
        <v>7397</v>
      </c>
      <c r="BC6" s="1095" t="s">
        <v>7398</v>
      </c>
      <c r="BD6" s="1063"/>
      <c r="BE6" s="1063"/>
      <c r="BF6" s="1063"/>
      <c r="BG6" s="1103" t="s">
        <v>7399</v>
      </c>
      <c r="BH6" s="926"/>
      <c r="BI6" s="926"/>
      <c r="BJ6" s="926"/>
      <c r="BK6" s="1103" t="s">
        <v>7400</v>
      </c>
      <c r="BL6" s="926"/>
      <c r="BM6" s="925" t="s">
        <v>7401</v>
      </c>
      <c r="BN6" s="923" t="s">
        <v>7402</v>
      </c>
      <c r="BO6" s="926"/>
      <c r="BP6" s="926"/>
      <c r="BQ6" s="1104"/>
      <c r="BR6" s="1063"/>
      <c r="BS6" s="1094" t="s">
        <v>7403</v>
      </c>
      <c r="BT6" s="1063"/>
      <c r="BU6" s="1063"/>
      <c r="BV6" s="1063"/>
      <c r="BW6" s="1063"/>
      <c r="BX6" s="1063"/>
      <c r="BY6" s="1063"/>
      <c r="BZ6" s="1063"/>
      <c r="CA6" s="1063"/>
      <c r="CB6" s="1063"/>
      <c r="CC6" s="1095" t="s">
        <v>651</v>
      </c>
      <c r="CD6" s="750"/>
      <c r="CE6" s="1105"/>
      <c r="CF6" s="1105"/>
      <c r="CG6" s="1106"/>
      <c r="CH6" s="1106"/>
      <c r="CI6" s="1105" t="s">
        <v>7404</v>
      </c>
      <c r="CJ6" s="1106"/>
      <c r="CK6" s="1106"/>
      <c r="CL6" s="1105" t="s">
        <v>5561</v>
      </c>
      <c r="CM6" s="1107" t="s">
        <v>4189</v>
      </c>
      <c r="CN6" s="1107" t="s">
        <v>4481</v>
      </c>
      <c r="CO6" s="1105"/>
      <c r="CP6" s="1105"/>
      <c r="CQ6" s="1105"/>
      <c r="CR6" s="1105"/>
      <c r="CS6" s="1107" t="s">
        <v>7405</v>
      </c>
      <c r="CT6" s="141"/>
    </row>
    <row r="7" ht="15.75" customHeight="1">
      <c r="A7" s="1108" t="s">
        <v>6649</v>
      </c>
      <c r="B7" s="1087" t="s">
        <v>7406</v>
      </c>
      <c r="C7" s="1088" t="s">
        <v>221</v>
      </c>
      <c r="D7" s="1089" t="s">
        <v>543</v>
      </c>
      <c r="E7" s="1090" t="s">
        <v>543</v>
      </c>
      <c r="F7" s="1091" t="s">
        <v>5285</v>
      </c>
      <c r="G7" s="1087" t="s">
        <v>5736</v>
      </c>
      <c r="H7" s="639" t="s">
        <v>7407</v>
      </c>
      <c r="I7" s="1109" t="s">
        <v>7408</v>
      </c>
      <c r="J7" s="1110"/>
      <c r="K7" s="639" t="s">
        <v>7409</v>
      </c>
      <c r="L7" s="1111"/>
      <c r="M7" s="1097" t="s">
        <v>7410</v>
      </c>
      <c r="N7" s="1064"/>
      <c r="O7" s="1064"/>
      <c r="P7" s="1099" t="s">
        <v>7411</v>
      </c>
      <c r="Q7" s="1064"/>
      <c r="R7" s="664"/>
      <c r="S7" s="1064"/>
      <c r="T7" s="1064"/>
      <c r="U7" s="1099" t="s">
        <v>7412</v>
      </c>
      <c r="V7" s="1099"/>
      <c r="W7" s="1097" t="s">
        <v>2156</v>
      </c>
      <c r="X7" s="1097" t="s">
        <v>6184</v>
      </c>
      <c r="Y7" s="639" t="s">
        <v>3730</v>
      </c>
      <c r="Z7" s="1097" t="s">
        <v>7413</v>
      </c>
      <c r="AA7" s="750"/>
      <c r="AB7" s="750"/>
      <c r="AC7" s="1099" t="s">
        <v>7414</v>
      </c>
      <c r="AD7" s="639" t="s">
        <v>4168</v>
      </c>
      <c r="AE7" s="750"/>
      <c r="AF7" s="639" t="s">
        <v>2849</v>
      </c>
      <c r="AG7" s="1111"/>
      <c r="AH7" s="1099" t="s">
        <v>7415</v>
      </c>
      <c r="AI7" s="1099" t="s">
        <v>1369</v>
      </c>
      <c r="AJ7" s="1099"/>
      <c r="AK7" s="664" t="s">
        <v>1604</v>
      </c>
      <c r="AL7" s="1099" t="s">
        <v>5727</v>
      </c>
      <c r="AM7" s="1112" t="s">
        <v>7416</v>
      </c>
      <c r="AN7" s="1094" t="s">
        <v>7417</v>
      </c>
      <c r="AO7" s="1094" t="s">
        <v>7418</v>
      </c>
      <c r="AP7" s="639" t="s">
        <v>7419</v>
      </c>
      <c r="AQ7" s="1111"/>
      <c r="AR7" s="1097" t="s">
        <v>7420</v>
      </c>
      <c r="AS7" s="1111"/>
      <c r="AT7" s="1095" t="s">
        <v>7375</v>
      </c>
      <c r="AU7" s="639" t="s">
        <v>7421</v>
      </c>
      <c r="AV7" s="1111"/>
      <c r="AW7" s="1113" t="s">
        <v>7422</v>
      </c>
      <c r="AX7" s="1111"/>
      <c r="AY7" s="1094" t="s">
        <v>7423</v>
      </c>
      <c r="AZ7" s="639" t="s">
        <v>4628</v>
      </c>
      <c r="BA7" s="750"/>
      <c r="BB7" s="639" t="s">
        <v>7424</v>
      </c>
      <c r="BC7" s="1113" t="s">
        <v>7425</v>
      </c>
      <c r="BD7" s="1095" t="s">
        <v>7426</v>
      </c>
      <c r="BE7" s="750"/>
      <c r="BF7" s="750"/>
      <c r="BG7" s="1063"/>
      <c r="BH7" s="1063"/>
      <c r="BI7" s="1064"/>
      <c r="BJ7" s="1064"/>
      <c r="BK7" s="1064"/>
      <c r="BL7" s="1064"/>
      <c r="BM7" s="1064"/>
      <c r="BN7" s="1064"/>
      <c r="BO7" s="1064"/>
      <c r="BP7" s="1064"/>
      <c r="BQ7" s="1064"/>
      <c r="BR7" s="1064"/>
      <c r="BS7" s="1064"/>
      <c r="BT7" s="1064"/>
      <c r="BU7" s="1064"/>
      <c r="BV7" s="1114" t="s">
        <v>2189</v>
      </c>
      <c r="BW7" s="1095" t="s">
        <v>2201</v>
      </c>
      <c r="BX7" s="1095" t="s">
        <v>2213</v>
      </c>
      <c r="BY7" s="1094" t="s">
        <v>4520</v>
      </c>
      <c r="BZ7" s="1094" t="s">
        <v>7427</v>
      </c>
      <c r="CA7" s="1094" t="s">
        <v>1374</v>
      </c>
      <c r="CB7" s="1094" t="s">
        <v>7428</v>
      </c>
      <c r="CC7" s="1094" t="s">
        <v>674</v>
      </c>
      <c r="CD7" s="1115" t="s">
        <v>2241</v>
      </c>
      <c r="CE7" s="1064"/>
      <c r="CF7" s="1064"/>
      <c r="CG7" s="1064"/>
      <c r="CH7" s="1064"/>
      <c r="CI7" s="1064"/>
      <c r="CJ7" s="1064"/>
      <c r="CK7" s="1064"/>
      <c r="CL7" s="1064"/>
      <c r="CM7" s="1064"/>
      <c r="CN7" s="1064"/>
      <c r="CO7" s="1064"/>
      <c r="CP7" s="1064"/>
      <c r="CQ7" s="1064"/>
      <c r="CR7" s="1064"/>
      <c r="CS7" s="1064"/>
      <c r="CT7" s="664" t="s">
        <v>7429</v>
      </c>
    </row>
    <row r="8" ht="15.75" customHeight="1">
      <c r="A8" s="1116" t="s">
        <v>7430</v>
      </c>
      <c r="B8" s="1087" t="s">
        <v>7431</v>
      </c>
      <c r="C8" s="1088" t="s">
        <v>739</v>
      </c>
      <c r="D8" s="1089" t="s">
        <v>739</v>
      </c>
      <c r="E8" s="1090" t="s">
        <v>740</v>
      </c>
      <c r="F8" s="1091" t="s">
        <v>3149</v>
      </c>
      <c r="G8" s="1087" t="s">
        <v>219</v>
      </c>
      <c r="H8" s="639" t="s">
        <v>7432</v>
      </c>
      <c r="I8" s="639" t="s">
        <v>7433</v>
      </c>
      <c r="J8" s="1111"/>
      <c r="K8" s="1064"/>
      <c r="L8" s="1064"/>
      <c r="M8" s="1064"/>
      <c r="N8" s="1064"/>
      <c r="O8" s="1064"/>
      <c r="P8" s="664" t="s">
        <v>7434</v>
      </c>
      <c r="Q8" s="1064"/>
      <c r="R8" s="1097" t="s">
        <v>7435</v>
      </c>
      <c r="S8" s="1064"/>
      <c r="T8" s="1064"/>
      <c r="U8" s="1112" t="s">
        <v>7436</v>
      </c>
      <c r="V8" s="1111"/>
      <c r="W8" s="698" t="s">
        <v>968</v>
      </c>
      <c r="X8" s="1111" t="s">
        <v>3206</v>
      </c>
      <c r="Y8" s="1117" t="s">
        <v>3431</v>
      </c>
      <c r="Z8" s="1111"/>
      <c r="AA8" s="750" t="s">
        <v>7437</v>
      </c>
      <c r="AB8" s="1111"/>
      <c r="AC8" s="1095" t="s">
        <v>7438</v>
      </c>
      <c r="AD8" s="639" t="s">
        <v>1001</v>
      </c>
      <c r="AE8" s="1111"/>
      <c r="AF8" s="1111"/>
      <c r="AG8" s="1111"/>
      <c r="AH8" s="1064"/>
      <c r="AI8" s="1064"/>
      <c r="AJ8" s="1064"/>
      <c r="AK8" s="1099" t="s">
        <v>320</v>
      </c>
      <c r="AL8" s="1099"/>
      <c r="AM8" s="1094" t="s">
        <v>7439</v>
      </c>
      <c r="AN8" s="1099" t="s">
        <v>7440</v>
      </c>
      <c r="AO8" s="1064"/>
      <c r="AP8" s="1097" t="s">
        <v>7417</v>
      </c>
      <c r="AQ8" s="1111"/>
      <c r="AR8" s="1064"/>
      <c r="AS8" s="1064"/>
      <c r="AT8" s="639" t="s">
        <v>7441</v>
      </c>
      <c r="AU8" s="1099"/>
      <c r="AV8" s="1099"/>
      <c r="AW8" s="639" t="s">
        <v>7442</v>
      </c>
      <c r="AX8" s="1064"/>
      <c r="AY8" s="1064"/>
      <c r="AZ8" s="1064"/>
      <c r="BA8" s="1064"/>
      <c r="BB8" s="639" t="s">
        <v>7443</v>
      </c>
      <c r="BC8" s="1099" t="s">
        <v>7444</v>
      </c>
      <c r="BD8" s="1064"/>
      <c r="BE8" s="1064"/>
      <c r="BF8" s="1064"/>
      <c r="BG8" s="958"/>
      <c r="BH8" s="957" t="s">
        <v>7445</v>
      </c>
      <c r="BI8" s="958"/>
      <c r="BJ8" s="958"/>
      <c r="BK8" s="958"/>
      <c r="BL8" s="958"/>
      <c r="BM8" s="958"/>
      <c r="BN8" s="958"/>
      <c r="BO8" s="958"/>
      <c r="BP8" s="958"/>
      <c r="BQ8" s="1064"/>
      <c r="BR8" s="1064"/>
      <c r="BS8" s="1095" t="s">
        <v>7446</v>
      </c>
      <c r="BT8" s="1064"/>
      <c r="BU8" s="1064"/>
      <c r="BV8" s="1118" t="s">
        <v>1167</v>
      </c>
      <c r="BW8" s="1097" t="s">
        <v>3509</v>
      </c>
      <c r="BX8" s="1094" t="s">
        <v>3305</v>
      </c>
      <c r="BY8" s="1112" t="s">
        <v>3914</v>
      </c>
      <c r="BZ8" s="1111"/>
      <c r="CA8" s="1095" t="s">
        <v>1721</v>
      </c>
      <c r="CB8" s="1112" t="s">
        <v>3344</v>
      </c>
      <c r="CC8" s="1119" t="s">
        <v>2938</v>
      </c>
      <c r="CD8" s="1120"/>
      <c r="CE8" s="1121"/>
      <c r="CF8" s="1121"/>
      <c r="CG8" s="1121"/>
      <c r="CH8" s="1121"/>
      <c r="CI8" s="1121"/>
      <c r="CJ8" s="1121"/>
      <c r="CK8" s="1121"/>
      <c r="CL8" s="1121"/>
      <c r="CM8" s="1122" t="s">
        <v>3110</v>
      </c>
      <c r="CN8" s="1121"/>
      <c r="CO8" s="1121"/>
      <c r="CP8" s="1121"/>
      <c r="CQ8" s="1123" t="s">
        <v>7422</v>
      </c>
      <c r="CR8" s="1121"/>
      <c r="CS8" s="1121"/>
      <c r="CT8" s="1110"/>
    </row>
    <row r="9" ht="15.75" customHeight="1">
      <c r="A9" s="1124" t="s">
        <v>2902</v>
      </c>
      <c r="B9" s="1087" t="s">
        <v>7447</v>
      </c>
      <c r="C9" s="1088" t="s">
        <v>834</v>
      </c>
      <c r="D9" s="1089" t="s">
        <v>834</v>
      </c>
      <c r="E9" s="1090" t="s">
        <v>1441</v>
      </c>
      <c r="F9" s="1091" t="s">
        <v>543</v>
      </c>
      <c r="G9" s="1087" t="s">
        <v>5883</v>
      </c>
      <c r="H9" s="1125"/>
      <c r="I9" s="1125" t="s">
        <v>7448</v>
      </c>
      <c r="J9" s="1064"/>
      <c r="K9" s="664" t="s">
        <v>7449</v>
      </c>
      <c r="L9" s="639" t="s">
        <v>7450</v>
      </c>
      <c r="M9" s="664" t="s">
        <v>7451</v>
      </c>
      <c r="N9" s="1064"/>
      <c r="O9" s="664" t="s">
        <v>7452</v>
      </c>
      <c r="P9" s="664" t="s">
        <v>7453</v>
      </c>
      <c r="Q9" s="664" t="s">
        <v>7454</v>
      </c>
      <c r="R9" s="664" t="s">
        <v>7455</v>
      </c>
      <c r="S9" s="1095" t="s">
        <v>2948</v>
      </c>
      <c r="T9" s="1064"/>
      <c r="U9" s="664" t="s">
        <v>3605</v>
      </c>
      <c r="V9" s="1064"/>
      <c r="W9" s="664" t="s">
        <v>3293</v>
      </c>
      <c r="X9" s="639" t="s">
        <v>3718</v>
      </c>
      <c r="Y9" s="639" t="s">
        <v>7456</v>
      </c>
      <c r="Z9" s="1064"/>
      <c r="AA9" s="1064"/>
      <c r="AB9" s="1064"/>
      <c r="AC9" s="664" t="s">
        <v>3427</v>
      </c>
      <c r="AD9" s="664" t="s">
        <v>1738</v>
      </c>
      <c r="AE9" s="664"/>
      <c r="AF9" s="664" t="s">
        <v>463</v>
      </c>
      <c r="AG9" s="1064"/>
      <c r="AH9" s="1064"/>
      <c r="AI9" s="1064"/>
      <c r="AJ9" s="1064"/>
      <c r="AK9" s="1063"/>
      <c r="AL9" s="1064"/>
      <c r="AM9" s="1099" t="s">
        <v>7422</v>
      </c>
      <c r="AN9" s="1064"/>
      <c r="AO9" s="1064"/>
      <c r="AP9" s="664" t="s">
        <v>7457</v>
      </c>
      <c r="AQ9" s="1099"/>
      <c r="AR9" s="664" t="s">
        <v>7458</v>
      </c>
      <c r="AS9" s="1099"/>
      <c r="AT9" s="664" t="s">
        <v>7459</v>
      </c>
      <c r="AU9" s="1094" t="s">
        <v>7460</v>
      </c>
      <c r="AV9" s="664" t="s">
        <v>7441</v>
      </c>
      <c r="AW9" s="664" t="s">
        <v>7416</v>
      </c>
      <c r="AX9" s="1064"/>
      <c r="AY9" s="1064"/>
      <c r="AZ9" s="664" t="s">
        <v>1518</v>
      </c>
      <c r="BA9" s="664"/>
      <c r="BB9" s="664" t="s">
        <v>7426</v>
      </c>
      <c r="BC9" s="1099" t="s">
        <v>7461</v>
      </c>
      <c r="BD9" s="1099" t="s">
        <v>7462</v>
      </c>
      <c r="BE9" s="1099"/>
      <c r="BF9" s="1099"/>
      <c r="BG9" s="926"/>
      <c r="BH9" s="926"/>
      <c r="BI9" s="958"/>
      <c r="BJ9" s="958"/>
      <c r="BK9" s="958"/>
      <c r="BL9" s="958"/>
      <c r="BM9" s="926"/>
      <c r="BN9" s="958"/>
      <c r="BO9" s="958"/>
      <c r="BP9" s="958"/>
      <c r="BQ9" s="1064"/>
      <c r="BR9" s="1064"/>
      <c r="BS9" s="1064"/>
      <c r="BT9" s="1064"/>
      <c r="BU9" s="1064"/>
      <c r="BV9" s="1126" t="s">
        <v>1395</v>
      </c>
      <c r="BW9" s="1064"/>
      <c r="BX9" s="664" t="s">
        <v>1542</v>
      </c>
      <c r="BY9" s="664" t="s">
        <v>2352</v>
      </c>
      <c r="BZ9" s="1064"/>
      <c r="CA9" s="1064"/>
      <c r="CB9" s="664" t="s">
        <v>3516</v>
      </c>
      <c r="CC9" s="1064"/>
      <c r="CD9" s="1064"/>
      <c r="CE9" s="1121"/>
      <c r="CF9" s="1121"/>
      <c r="CG9" s="1121"/>
      <c r="CH9" s="1121"/>
      <c r="CI9" s="1121"/>
      <c r="CJ9" s="1121"/>
      <c r="CK9" s="1121"/>
      <c r="CL9" s="1121"/>
      <c r="CM9" s="1121"/>
      <c r="CN9" s="1121"/>
      <c r="CO9" s="1121"/>
      <c r="CP9" s="1121"/>
      <c r="CQ9" s="1121"/>
      <c r="CR9" s="1121"/>
      <c r="CS9" s="1105" t="s">
        <v>7463</v>
      </c>
      <c r="CT9" s="1063"/>
    </row>
    <row r="10" ht="15.75" customHeight="1">
      <c r="A10" s="1127" t="s">
        <v>2310</v>
      </c>
      <c r="B10" s="1087" t="s">
        <v>7464</v>
      </c>
      <c r="C10" s="1088" t="s">
        <v>1441</v>
      </c>
      <c r="D10" s="1089" t="s">
        <v>834</v>
      </c>
      <c r="E10" s="1090" t="s">
        <v>926</v>
      </c>
      <c r="F10" s="1091" t="s">
        <v>739</v>
      </c>
      <c r="G10" s="1087" t="s">
        <v>5561</v>
      </c>
      <c r="H10" s="1125" t="s">
        <v>7465</v>
      </c>
      <c r="I10" s="1128" t="s">
        <v>2323</v>
      </c>
      <c r="J10" s="664" t="s">
        <v>7466</v>
      </c>
      <c r="K10" s="664" t="s">
        <v>7467</v>
      </c>
      <c r="L10" s="664" t="s">
        <v>7468</v>
      </c>
      <c r="M10" s="664" t="s">
        <v>7469</v>
      </c>
      <c r="N10" s="664" t="s">
        <v>7470</v>
      </c>
      <c r="O10" s="664" t="s">
        <v>7471</v>
      </c>
      <c r="P10" s="664" t="s">
        <v>7472</v>
      </c>
      <c r="Q10" s="664" t="s">
        <v>7473</v>
      </c>
      <c r="R10" s="664" t="s">
        <v>7474</v>
      </c>
      <c r="S10" s="1097" t="s">
        <v>7475</v>
      </c>
      <c r="T10" s="664" t="s">
        <v>7476</v>
      </c>
      <c r="U10" s="664" t="s">
        <v>7477</v>
      </c>
      <c r="V10" s="1097" t="s">
        <v>7478</v>
      </c>
      <c r="W10" s="664" t="s">
        <v>2102</v>
      </c>
      <c r="X10" s="664" t="s">
        <v>4244</v>
      </c>
      <c r="Y10" s="1099" t="s">
        <v>1738</v>
      </c>
      <c r="Z10" s="1064"/>
      <c r="AA10" s="1064"/>
      <c r="AB10" s="1064"/>
      <c r="AC10" s="1099" t="s">
        <v>7479</v>
      </c>
      <c r="AD10" s="1099" t="s">
        <v>3292</v>
      </c>
      <c r="AE10" s="1099"/>
      <c r="AF10" s="1099" t="s">
        <v>7480</v>
      </c>
      <c r="AG10" s="664" t="s">
        <v>7481</v>
      </c>
      <c r="AH10" s="1064"/>
      <c r="AI10" s="1064"/>
      <c r="AJ10" s="1064"/>
      <c r="AK10" s="664" t="s">
        <v>7482</v>
      </c>
      <c r="AL10" s="664" t="s">
        <v>2497</v>
      </c>
      <c r="AM10" s="1063"/>
      <c r="AN10" s="1064"/>
      <c r="AO10" s="1064"/>
      <c r="AP10" s="1063"/>
      <c r="AQ10" s="1064"/>
      <c r="AR10" s="1064"/>
      <c r="AS10" s="1064"/>
      <c r="AT10" s="664" t="s">
        <v>7483</v>
      </c>
      <c r="AU10" s="1064"/>
      <c r="AV10" s="1064"/>
      <c r="AW10" s="664" t="s">
        <v>7424</v>
      </c>
      <c r="AX10" s="664" t="s">
        <v>7484</v>
      </c>
      <c r="AY10" s="1064"/>
      <c r="AZ10" s="664"/>
      <c r="BA10" s="664"/>
      <c r="BB10" s="1111"/>
      <c r="BC10" s="664" t="s">
        <v>7461</v>
      </c>
      <c r="BD10" s="664" t="s">
        <v>7485</v>
      </c>
      <c r="BE10" s="664"/>
      <c r="BF10" s="664" t="s">
        <v>7486</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5515</v>
      </c>
      <c r="BZ10" s="1099"/>
      <c r="CA10" s="1099" t="s">
        <v>3143</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7487</v>
      </c>
    </row>
    <row r="11" ht="15.75" customHeight="1">
      <c r="A11" s="1129" t="s">
        <v>5924</v>
      </c>
      <c r="B11" s="1087" t="s">
        <v>7488</v>
      </c>
      <c r="C11" s="1088" t="s">
        <v>926</v>
      </c>
      <c r="D11" s="1089" t="s">
        <v>543</v>
      </c>
      <c r="E11" s="1090" t="s">
        <v>926</v>
      </c>
      <c r="F11" s="1091" t="s">
        <v>220</v>
      </c>
      <c r="G11" s="1087" t="s">
        <v>1622</v>
      </c>
      <c r="H11" s="1130" t="str">
        <f>HYPERLINK("https://www.twitch.tv/videos/990301696","3:46.19")</f>
        <v>3:46.19</v>
      </c>
      <c r="I11" s="1125" t="s">
        <v>7489</v>
      </c>
      <c r="J11" s="664"/>
      <c r="K11" s="664" t="s">
        <v>7490</v>
      </c>
      <c r="L11" s="1064"/>
      <c r="M11" s="1131" t="str">
        <f>HYPERLINK("https://youtu.be/muKa7MrNAp8","2:59.41")</f>
        <v>2:59.41</v>
      </c>
      <c r="N11" s="698"/>
      <c r="O11" s="1046" t="s">
        <v>7491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4" t="s">
        <v>7492</v>
      </c>
      <c r="X11" s="1099"/>
      <c r="Y11" s="664" t="s">
        <v>7493</v>
      </c>
      <c r="Z11" s="1064"/>
      <c r="AA11" s="1064"/>
      <c r="AB11" s="1064"/>
      <c r="AC11" s="1064"/>
      <c r="AD11" s="664" t="s">
        <v>7494</v>
      </c>
      <c r="AE11" s="1064"/>
      <c r="AF11" s="1064"/>
      <c r="AG11" s="1064"/>
      <c r="AH11" s="664" t="s">
        <v>5566</v>
      </c>
      <c r="AI11" s="1099"/>
      <c r="AJ11" s="1099"/>
      <c r="AK11" s="1097" t="s">
        <v>7495</v>
      </c>
      <c r="AL11" s="1111"/>
      <c r="AM11" s="1099" t="s">
        <v>7457</v>
      </c>
      <c r="AN11" s="1064"/>
      <c r="AO11" s="1064"/>
      <c r="AP11" s="1063"/>
      <c r="AQ11" s="1064"/>
      <c r="AR11" s="1064"/>
      <c r="AS11" s="1064"/>
      <c r="AT11" s="664" t="s">
        <v>7496</v>
      </c>
      <c r="AU11" s="664" t="s">
        <v>7497</v>
      </c>
      <c r="AV11" s="1064"/>
      <c r="AW11" s="1064"/>
      <c r="AX11" s="1064"/>
      <c r="AY11" s="1064"/>
      <c r="AZ11" s="664" t="s">
        <v>3471</v>
      </c>
      <c r="BA11" s="664"/>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7498</v>
      </c>
      <c r="C12" s="1088" t="s">
        <v>740</v>
      </c>
      <c r="D12" s="1089" t="s">
        <v>1441</v>
      </c>
      <c r="E12" s="1090" t="s">
        <v>926</v>
      </c>
      <c r="F12" s="1091" t="s">
        <v>641</v>
      </c>
      <c r="G12" s="1087" t="s">
        <v>220</v>
      </c>
      <c r="H12" s="1125"/>
      <c r="I12" s="1125"/>
      <c r="J12" s="1064"/>
      <c r="K12" s="1064"/>
      <c r="L12" s="1064"/>
      <c r="M12" s="1099" t="s">
        <v>7499</v>
      </c>
      <c r="N12" s="1064"/>
      <c r="O12" s="1064"/>
      <c r="P12" s="1064"/>
      <c r="Q12" s="1094" t="s">
        <v>7500</v>
      </c>
      <c r="R12" s="1064"/>
      <c r="S12" s="1064"/>
      <c r="T12" s="1064"/>
      <c r="U12" s="1064"/>
      <c r="V12" s="1064"/>
      <c r="W12" s="1099" t="s">
        <v>1574</v>
      </c>
      <c r="X12" s="1099"/>
      <c r="Y12" s="1097" t="s">
        <v>1182</v>
      </c>
      <c r="Z12" s="1064"/>
      <c r="AA12" s="1064"/>
      <c r="AB12" s="1064"/>
      <c r="AC12" s="1099" t="s">
        <v>4752</v>
      </c>
      <c r="AD12" s="1094" t="s">
        <v>803</v>
      </c>
      <c r="AE12" s="1064"/>
      <c r="AF12" s="1064"/>
      <c r="AG12" s="1064"/>
      <c r="AH12" s="1064"/>
      <c r="AI12" s="1064"/>
      <c r="AJ12" s="1064"/>
      <c r="AK12" s="1064"/>
      <c r="AL12" s="1064"/>
      <c r="AM12" s="1063"/>
      <c r="AN12" s="1064"/>
      <c r="AO12" s="1064"/>
      <c r="AP12" s="1099" t="s">
        <v>7417</v>
      </c>
      <c r="AQ12" s="1099"/>
      <c r="AR12" s="1099" t="s">
        <v>7501</v>
      </c>
      <c r="AS12" s="1099"/>
      <c r="AT12" s="1064"/>
      <c r="AU12" s="1099" t="s">
        <v>7502</v>
      </c>
      <c r="AV12" s="1099"/>
      <c r="AW12" s="1099" t="s">
        <v>7503</v>
      </c>
      <c r="AX12" s="1064"/>
      <c r="AY12" s="1064"/>
      <c r="AZ12" s="1064"/>
      <c r="BA12" s="1064"/>
      <c r="BB12" s="1094" t="s">
        <v>7504</v>
      </c>
      <c r="BC12" s="1097" t="s">
        <v>7346</v>
      </c>
      <c r="BD12" s="1064"/>
      <c r="BE12" s="1064"/>
      <c r="BF12" s="1064"/>
      <c r="BG12" s="1064"/>
      <c r="BH12" s="1064"/>
      <c r="BI12" s="1064"/>
      <c r="BJ12" s="1064"/>
      <c r="BK12" s="1064"/>
      <c r="BL12" s="1064"/>
      <c r="BM12" s="1094" t="s">
        <v>7505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5060</v>
      </c>
      <c r="B13" s="1087" t="s">
        <v>7506</v>
      </c>
      <c r="C13" s="1088" t="s">
        <v>1441</v>
      </c>
      <c r="D13" s="1089" t="s">
        <v>926</v>
      </c>
      <c r="E13" s="1090" t="s">
        <v>1441</v>
      </c>
      <c r="F13" s="1091" t="s">
        <v>541</v>
      </c>
      <c r="G13" s="1087" t="s">
        <v>2867</v>
      </c>
      <c r="H13" s="1125"/>
      <c r="I13" s="1125" t="s">
        <v>7507</v>
      </c>
      <c r="J13" s="1064"/>
      <c r="K13" s="639" t="s">
        <v>7508</v>
      </c>
      <c r="L13" s="1064"/>
      <c r="M13" s="639" t="s">
        <v>7509</v>
      </c>
      <c r="N13" s="1064"/>
      <c r="O13" s="1064"/>
      <c r="P13" s="639" t="s">
        <v>7510</v>
      </c>
      <c r="Q13" s="1064"/>
      <c r="R13" s="1099" t="s">
        <v>7511</v>
      </c>
      <c r="S13" s="639" t="s">
        <v>7512</v>
      </c>
      <c r="T13" s="1064"/>
      <c r="U13" s="639" t="s">
        <v>7513</v>
      </c>
      <c r="V13" s="750"/>
      <c r="W13" s="664" t="s">
        <v>4637</v>
      </c>
      <c r="X13" s="639" t="s">
        <v>7514</v>
      </c>
      <c r="Y13" s="1099" t="s">
        <v>2543</v>
      </c>
      <c r="Z13" s="1064"/>
      <c r="AA13" s="1064"/>
      <c r="AB13" s="1064"/>
      <c r="AC13" s="664" t="s">
        <v>7515</v>
      </c>
      <c r="AD13" s="1109" t="s">
        <v>7494</v>
      </c>
      <c r="AE13" s="1064"/>
      <c r="AF13" s="1064"/>
      <c r="AG13" s="1064"/>
      <c r="AH13" s="1099" t="s">
        <v>5003</v>
      </c>
      <c r="AI13" s="1064"/>
      <c r="AJ13" s="1064"/>
      <c r="AK13" s="1099" t="s">
        <v>4802</v>
      </c>
      <c r="AL13" s="1099"/>
      <c r="AM13" s="1099" t="s">
        <v>7516</v>
      </c>
      <c r="AN13" s="1064"/>
      <c r="AO13" s="1064"/>
      <c r="AP13" s="639" t="s">
        <v>7516</v>
      </c>
      <c r="AQ13" s="1064"/>
      <c r="AR13" s="1064"/>
      <c r="AS13" s="1064"/>
      <c r="AT13" s="664" t="s">
        <v>7517</v>
      </c>
      <c r="AU13" s="1064"/>
      <c r="AV13" s="1064"/>
      <c r="AW13" s="1064"/>
      <c r="AX13" s="1064"/>
      <c r="AY13" s="1064"/>
      <c r="AZ13" s="1095" t="s">
        <v>7518</v>
      </c>
      <c r="BA13" s="750"/>
      <c r="BB13" s="639" t="s">
        <v>7519</v>
      </c>
      <c r="BC13" s="1112" t="s">
        <v>7520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7521</v>
      </c>
      <c r="CF13" s="1142" t="s">
        <v>7522</v>
      </c>
      <c r="CG13" s="1122" t="s">
        <v>7521</v>
      </c>
      <c r="CH13" s="1121"/>
      <c r="CI13" s="1121"/>
      <c r="CJ13" s="1121"/>
      <c r="CK13" s="1121"/>
      <c r="CL13" s="1121"/>
      <c r="CM13" s="1121"/>
      <c r="CN13" s="1121"/>
      <c r="CO13" s="1121"/>
      <c r="CP13" s="1121"/>
      <c r="CQ13" s="1121"/>
      <c r="CR13" s="1122" t="s">
        <v>5883</v>
      </c>
      <c r="CS13" s="1121"/>
      <c r="CT13" s="1064"/>
    </row>
    <row r="14">
      <c r="A14" s="1143" t="s">
        <v>2637</v>
      </c>
      <c r="B14" s="1087" t="s">
        <v>5938</v>
      </c>
      <c r="C14" s="1088" t="s">
        <v>327</v>
      </c>
      <c r="D14" s="1089" t="s">
        <v>1441</v>
      </c>
      <c r="E14" s="1090" t="s">
        <v>1441</v>
      </c>
      <c r="F14" s="1091" t="s">
        <v>327</v>
      </c>
      <c r="G14" s="1087" t="s">
        <v>220</v>
      </c>
      <c r="H14" s="1144" t="s">
        <v>7523</v>
      </c>
      <c r="I14" s="1144" t="s">
        <v>7513</v>
      </c>
      <c r="J14" s="1094" t="s">
        <v>7524</v>
      </c>
      <c r="K14" s="1094" t="s">
        <v>7525</v>
      </c>
      <c r="L14" s="664" t="s">
        <v>7526</v>
      </c>
      <c r="M14" s="1064"/>
      <c r="N14" s="1094" t="s">
        <v>2997</v>
      </c>
      <c r="O14" s="1094" t="s">
        <v>7527</v>
      </c>
      <c r="P14" s="1064"/>
      <c r="Q14" s="664" t="s">
        <v>7528</v>
      </c>
      <c r="R14" s="664" t="s">
        <v>7529</v>
      </c>
      <c r="S14" s="1094" t="s">
        <v>7530</v>
      </c>
      <c r="T14" s="1094" t="s">
        <v>7531</v>
      </c>
      <c r="U14" s="664" t="s">
        <v>7532</v>
      </c>
      <c r="V14" s="664" t="s">
        <v>7533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4038</v>
      </c>
      <c r="B15" s="1087" t="s">
        <v>5779</v>
      </c>
      <c r="C15" s="1088" t="s">
        <v>1441</v>
      </c>
      <c r="D15" s="1089" t="s">
        <v>1441</v>
      </c>
      <c r="E15" s="1090" t="s">
        <v>1441</v>
      </c>
      <c r="F15" s="1091" t="s">
        <v>1441</v>
      </c>
      <c r="G15" s="1087" t="s">
        <v>4851</v>
      </c>
      <c r="H15" s="1125"/>
      <c r="I15" s="1125" t="s">
        <v>7534</v>
      </c>
      <c r="J15" s="664" t="s">
        <v>7535</v>
      </c>
      <c r="K15" s="664" t="s">
        <v>7536</v>
      </c>
      <c r="L15" s="1064"/>
      <c r="M15" s="664" t="s">
        <v>7537</v>
      </c>
      <c r="N15" s="664" t="s">
        <v>7538</v>
      </c>
      <c r="O15" s="1064"/>
      <c r="P15" s="1064"/>
      <c r="Q15" s="1064"/>
      <c r="R15" s="1099" t="s">
        <v>7539</v>
      </c>
      <c r="S15" s="1064"/>
      <c r="T15" s="664" t="s">
        <v>7400</v>
      </c>
      <c r="U15" s="664" t="s">
        <v>7540</v>
      </c>
      <c r="V15" s="664" t="s">
        <v>7541</v>
      </c>
      <c r="W15" s="664" t="s">
        <v>5565</v>
      </c>
      <c r="X15" s="664" t="s">
        <v>6510</v>
      </c>
      <c r="Y15" s="664" t="s">
        <v>370</v>
      </c>
      <c r="Z15" s="1099" t="s">
        <v>4751</v>
      </c>
      <c r="AA15" s="1099"/>
      <c r="AB15" s="1099"/>
      <c r="AC15" s="1099" t="s">
        <v>7542</v>
      </c>
      <c r="AD15" s="1099" t="s">
        <v>3734</v>
      </c>
      <c r="AE15" s="664"/>
      <c r="AF15" s="664" t="s">
        <v>7543</v>
      </c>
      <c r="AG15" s="1064"/>
      <c r="AH15" s="1064"/>
      <c r="AI15" s="1064"/>
      <c r="AJ15" s="1064"/>
      <c r="AK15" s="1064"/>
      <c r="AL15" s="664" t="s">
        <v>1843</v>
      </c>
      <c r="AM15" s="1099" t="s">
        <v>7443</v>
      </c>
      <c r="AN15" s="1064"/>
      <c r="AO15" s="1064"/>
      <c r="AP15" s="664" t="s">
        <v>7544</v>
      </c>
      <c r="AQ15" s="1099"/>
      <c r="AR15" s="1099" t="s">
        <v>7545</v>
      </c>
      <c r="AS15" s="664" t="s">
        <v>7546</v>
      </c>
      <c r="AT15" s="664" t="s">
        <v>7547</v>
      </c>
      <c r="AU15" s="664" t="s">
        <v>7458</v>
      </c>
      <c r="AV15" s="1046" t="s">
        <v>7548</v>
      </c>
      <c r="AW15" s="664" t="s">
        <v>7549</v>
      </c>
      <c r="AX15" s="664" t="s">
        <v>7496</v>
      </c>
      <c r="AY15" s="1064"/>
      <c r="AZ15" s="1099" t="s">
        <v>4738</v>
      </c>
      <c r="BA15" s="1099"/>
      <c r="BB15" s="1099" t="s">
        <v>7550</v>
      </c>
      <c r="BC15" s="1099" t="s">
        <v>7551</v>
      </c>
      <c r="BD15" s="664" t="s">
        <v>7552</v>
      </c>
      <c r="BE15" s="664"/>
      <c r="BF15" s="1064"/>
      <c r="BG15" s="1145"/>
      <c r="BH15" s="1145"/>
      <c r="BI15" s="1145"/>
      <c r="BJ15" s="1145"/>
      <c r="BK15" s="1145"/>
      <c r="BL15" s="1145"/>
      <c r="BM15" s="1145"/>
      <c r="BN15" s="1145"/>
      <c r="BO15" s="1145"/>
      <c r="BP15" s="1145"/>
      <c r="BQ15" s="1064"/>
      <c r="BR15" s="1064"/>
      <c r="BS15" s="1064"/>
      <c r="BT15" s="1064"/>
      <c r="BU15" s="1064"/>
      <c r="BV15" s="664" t="s">
        <v>7553</v>
      </c>
      <c r="BW15" s="1064"/>
      <c r="BX15" s="664" t="s">
        <v>2583</v>
      </c>
      <c r="BY15" s="664" t="s">
        <v>7554</v>
      </c>
      <c r="BZ15" s="1064"/>
      <c r="CA15" s="1064"/>
      <c r="CB15" s="664" t="s">
        <v>3403</v>
      </c>
      <c r="CC15" s="1064"/>
      <c r="CD15" s="1064"/>
      <c r="CE15" s="1121"/>
      <c r="CF15" s="1064"/>
      <c r="CG15" s="1064"/>
      <c r="CH15" s="1121"/>
      <c r="CI15" s="1121"/>
      <c r="CJ15" s="1105" t="s">
        <v>7555</v>
      </c>
      <c r="CK15" s="1105"/>
      <c r="CL15" s="1122" t="s">
        <v>5883</v>
      </c>
      <c r="CM15" s="1105" t="s">
        <v>7556</v>
      </c>
      <c r="CN15" s="1105" t="s">
        <v>5782</v>
      </c>
      <c r="CO15" s="1105" t="s">
        <v>5431</v>
      </c>
      <c r="CP15" s="1105" t="s">
        <v>7421</v>
      </c>
      <c r="CQ15" s="1105" t="s">
        <v>7418</v>
      </c>
      <c r="CR15" s="1121"/>
      <c r="CS15" s="1121"/>
      <c r="CT15" s="101"/>
    </row>
    <row r="16" ht="15.75" customHeight="1">
      <c r="A16" s="1146" t="s">
        <v>3778</v>
      </c>
      <c r="B16" s="1087" t="s">
        <v>7557</v>
      </c>
      <c r="C16" s="1088" t="s">
        <v>1441</v>
      </c>
      <c r="D16" s="1089" t="s">
        <v>1441</v>
      </c>
      <c r="E16" s="1090" t="s">
        <v>834</v>
      </c>
      <c r="F16" s="1091" t="s">
        <v>834</v>
      </c>
      <c r="G16" s="1087" t="s">
        <v>2904</v>
      </c>
      <c r="H16" s="1125"/>
      <c r="I16" s="1125" t="s">
        <v>7558</v>
      </c>
      <c r="J16" s="1099"/>
      <c r="K16" s="1099" t="s">
        <v>7559</v>
      </c>
      <c r="L16" s="1099"/>
      <c r="M16" s="1099" t="s">
        <v>7560</v>
      </c>
      <c r="N16" s="1064"/>
      <c r="O16" s="1099" t="s">
        <v>7561</v>
      </c>
      <c r="P16" s="1064"/>
      <c r="Q16" s="1064"/>
      <c r="R16" s="664" t="s">
        <v>7562</v>
      </c>
      <c r="S16" s="698" t="s">
        <v>3813</v>
      </c>
      <c r="T16" s="1099" t="s">
        <v>7563</v>
      </c>
      <c r="U16" s="664" t="s">
        <v>3302</v>
      </c>
      <c r="V16" s="1099"/>
      <c r="W16" s="1099" t="s">
        <v>5275</v>
      </c>
      <c r="X16" s="664" t="s">
        <v>3153</v>
      </c>
      <c r="Y16" s="1099" t="s">
        <v>3326</v>
      </c>
      <c r="Z16" s="1064"/>
      <c r="AA16" s="1064"/>
      <c r="AB16" s="1064"/>
      <c r="AC16" s="1099" t="s">
        <v>3812</v>
      </c>
      <c r="AD16" s="664" t="s">
        <v>5011</v>
      </c>
      <c r="AE16" s="1099"/>
      <c r="AF16" s="1099" t="s">
        <v>7564</v>
      </c>
      <c r="AG16" s="1094" t="s">
        <v>7565</v>
      </c>
      <c r="AH16" s="1097" t="s">
        <v>1360</v>
      </c>
      <c r="AI16" s="1064"/>
      <c r="AJ16" s="1064"/>
      <c r="AK16" s="1099" t="s">
        <v>896</v>
      </c>
      <c r="AL16" s="1064"/>
      <c r="AM16" s="1099" t="s">
        <v>7566</v>
      </c>
      <c r="AN16" s="1064"/>
      <c r="AO16" s="1064"/>
      <c r="AP16" s="664" t="s">
        <v>7292</v>
      </c>
      <c r="AQ16" s="1099"/>
      <c r="AR16" s="664" t="s">
        <v>7368</v>
      </c>
      <c r="AS16" s="664" t="s">
        <v>7567</v>
      </c>
      <c r="AT16" s="664" t="s">
        <v>7568</v>
      </c>
      <c r="AU16" s="664" t="s">
        <v>7569</v>
      </c>
      <c r="AV16" s="1099"/>
      <c r="AW16" s="1064"/>
      <c r="AX16" s="1064"/>
      <c r="AY16" s="1064"/>
      <c r="AZ16" s="1099" t="s">
        <v>5948</v>
      </c>
      <c r="BA16" s="1099"/>
      <c r="BB16" s="1099" t="s">
        <v>7502</v>
      </c>
      <c r="BC16" s="1099" t="s">
        <v>7570</v>
      </c>
      <c r="BD16" s="1099" t="s">
        <v>7400</v>
      </c>
      <c r="BE16" s="1099"/>
      <c r="BF16" s="1099"/>
      <c r="BG16" s="1064"/>
      <c r="BH16" s="1064"/>
      <c r="BI16" s="1064"/>
      <c r="BJ16" s="1064"/>
      <c r="BK16" s="1064"/>
      <c r="BL16" s="1064"/>
      <c r="BM16" s="1064"/>
      <c r="BN16" s="1099" t="s">
        <v>7571</v>
      </c>
      <c r="BO16" s="1099" t="s">
        <v>7572</v>
      </c>
      <c r="BP16" s="1099"/>
      <c r="BQ16" s="1064"/>
      <c r="BR16" s="1064"/>
      <c r="BS16" s="1064"/>
      <c r="BT16" s="1064"/>
      <c r="BU16" s="1064"/>
      <c r="BV16" s="1126" t="s">
        <v>3307</v>
      </c>
      <c r="BW16" s="1064"/>
      <c r="BX16" s="1064"/>
      <c r="BY16" s="664" t="s">
        <v>2356</v>
      </c>
      <c r="BZ16" s="1064"/>
      <c r="CA16" s="1064"/>
      <c r="CB16" s="664" t="s">
        <v>5014</v>
      </c>
      <c r="CC16" s="1099" t="s">
        <v>7573</v>
      </c>
      <c r="CD16" s="1099"/>
      <c r="CE16" s="1064"/>
      <c r="CF16" s="1064"/>
      <c r="CG16" s="1064"/>
      <c r="CH16" s="1064"/>
      <c r="CI16" s="1064"/>
      <c r="CJ16" s="1064"/>
      <c r="CK16" s="1064"/>
      <c r="CL16" s="1064"/>
      <c r="CM16" s="1099" t="s">
        <v>7574</v>
      </c>
      <c r="CN16" s="1099" t="s">
        <v>1622</v>
      </c>
      <c r="CO16" s="1099" t="s">
        <v>2270</v>
      </c>
      <c r="CP16" s="1099" t="s">
        <v>7575</v>
      </c>
      <c r="CQ16" s="664" t="s">
        <v>7576</v>
      </c>
      <c r="CR16" s="1099" t="s">
        <v>2904</v>
      </c>
      <c r="CS16" s="664" t="s">
        <v>7577</v>
      </c>
      <c r="CT16" s="101"/>
    </row>
    <row r="17" ht="15.75" customHeight="1">
      <c r="A17" s="1147" t="s">
        <v>5870</v>
      </c>
      <c r="B17" s="1087" t="s">
        <v>7578</v>
      </c>
      <c r="C17" s="1088" t="s">
        <v>1441</v>
      </c>
      <c r="D17" s="1089" t="s">
        <v>1441</v>
      </c>
      <c r="E17" s="1090" t="s">
        <v>1441</v>
      </c>
      <c r="F17" s="1091" t="s">
        <v>1441</v>
      </c>
      <c r="G17" s="1087" t="s">
        <v>5452</v>
      </c>
      <c r="H17" s="1125"/>
      <c r="I17" s="1125" t="s">
        <v>7579</v>
      </c>
      <c r="J17" s="1099"/>
      <c r="K17" s="1099" t="s">
        <v>7580</v>
      </c>
      <c r="L17" s="1099"/>
      <c r="M17" s="1099"/>
      <c r="N17" s="1099"/>
      <c r="O17" s="1099" t="s">
        <v>7581</v>
      </c>
      <c r="P17" s="1099"/>
      <c r="Q17" s="1064"/>
      <c r="R17" s="1064"/>
      <c r="S17" s="1064"/>
      <c r="T17" s="1099"/>
      <c r="U17" s="1099" t="s">
        <v>7582</v>
      </c>
      <c r="V17" s="1099"/>
      <c r="W17" s="1099" t="s">
        <v>3296</v>
      </c>
      <c r="X17" s="1099"/>
      <c r="Y17" s="1099" t="s">
        <v>3614</v>
      </c>
      <c r="Z17" s="1099"/>
      <c r="AA17" s="1099"/>
      <c r="AB17" s="1099"/>
      <c r="AC17" s="1099" t="s">
        <v>7583</v>
      </c>
      <c r="AD17" s="1099" t="s">
        <v>7584</v>
      </c>
      <c r="AE17" s="1099"/>
      <c r="AF17" s="1099"/>
      <c r="AG17" s="1099"/>
      <c r="AH17" s="1064"/>
      <c r="AI17" s="1064"/>
      <c r="AJ17" s="1064"/>
      <c r="AK17" s="1064"/>
      <c r="AL17" s="1064"/>
      <c r="AM17" s="1099" t="s">
        <v>7516</v>
      </c>
      <c r="AN17" s="1064"/>
      <c r="AO17" s="1064"/>
      <c r="AP17" s="1099" t="s">
        <v>7585</v>
      </c>
      <c r="AQ17" s="1099"/>
      <c r="AR17" s="1099" t="s">
        <v>7586</v>
      </c>
      <c r="AS17" s="1099"/>
      <c r="AT17" s="1099" t="s">
        <v>7587</v>
      </c>
      <c r="AU17" s="1099" t="s">
        <v>7588</v>
      </c>
      <c r="AV17" s="1099"/>
      <c r="AW17" s="1099"/>
      <c r="AX17" s="1064"/>
      <c r="AY17" s="1064"/>
      <c r="AZ17" s="1099" t="s">
        <v>1518</v>
      </c>
      <c r="BA17" s="1099"/>
      <c r="BB17" s="1099" t="s">
        <v>7374</v>
      </c>
      <c r="BC17" s="1099" t="s">
        <v>7589</v>
      </c>
      <c r="BD17" s="1099" t="s">
        <v>7590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7591</v>
      </c>
      <c r="C18" s="1088" t="s">
        <v>740</v>
      </c>
      <c r="D18" s="1089" t="s">
        <v>834</v>
      </c>
      <c r="E18" s="1090" t="s">
        <v>834</v>
      </c>
      <c r="F18" s="1091" t="s">
        <v>221</v>
      </c>
      <c r="G18" s="1087" t="s">
        <v>327</v>
      </c>
      <c r="H18" s="1125"/>
      <c r="I18" s="1125"/>
      <c r="J18" s="1064"/>
      <c r="K18" s="1064"/>
      <c r="L18" s="1064"/>
      <c r="M18" s="1064"/>
      <c r="N18" s="1064"/>
      <c r="O18" s="1064"/>
      <c r="P18" s="1064"/>
      <c r="Q18" s="1064"/>
      <c r="R18" s="1064"/>
      <c r="S18" s="1064"/>
      <c r="T18" s="1064"/>
      <c r="U18" s="1064"/>
      <c r="V18" s="1064"/>
      <c r="W18" s="1094" t="s">
        <v>717</v>
      </c>
      <c r="X18" s="1064"/>
      <c r="Y18" s="1064"/>
      <c r="Z18" s="1064"/>
      <c r="AA18" s="1064"/>
      <c r="AB18" s="1094" t="s">
        <v>7592</v>
      </c>
      <c r="AC18" s="1094" t="s">
        <v>2181</v>
      </c>
      <c r="AD18" s="1097" t="s">
        <v>4019</v>
      </c>
      <c r="AE18" s="750"/>
      <c r="AF18" s="1095" t="s">
        <v>7593</v>
      </c>
      <c r="AG18" s="1064"/>
      <c r="AH18" s="1094" t="s">
        <v>2774</v>
      </c>
      <c r="AI18" s="1094" t="s">
        <v>2747</v>
      </c>
      <c r="AJ18" s="1064"/>
      <c r="AK18" s="664" t="s">
        <v>3893</v>
      </c>
      <c r="AL18" s="1064"/>
      <c r="AM18" s="1063"/>
      <c r="AN18" s="1064"/>
      <c r="AO18" s="1064"/>
      <c r="AP18" s="639" t="s">
        <v>7594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7171</v>
      </c>
      <c r="B19" s="1087" t="s">
        <v>7591</v>
      </c>
      <c r="C19" s="1088" t="s">
        <v>1441</v>
      </c>
      <c r="D19" s="1089" t="s">
        <v>1441</v>
      </c>
      <c r="E19" s="1090" t="s">
        <v>834</v>
      </c>
      <c r="F19" s="1091" t="s">
        <v>926</v>
      </c>
      <c r="G19" s="1087" t="s">
        <v>5452</v>
      </c>
      <c r="H19" s="1125" t="s">
        <v>7595</v>
      </c>
      <c r="I19" s="1125"/>
      <c r="J19" s="1064"/>
      <c r="K19" s="1099" t="s">
        <v>7596</v>
      </c>
      <c r="L19" s="1099"/>
      <c r="M19" s="1064"/>
      <c r="N19" s="1064"/>
      <c r="O19" s="1064"/>
      <c r="P19" s="1064"/>
      <c r="Q19" s="1099" t="s">
        <v>7597</v>
      </c>
      <c r="R19" s="1099" t="s">
        <v>7598</v>
      </c>
      <c r="S19" s="1064"/>
      <c r="T19" s="1099" t="s">
        <v>7599</v>
      </c>
      <c r="U19" s="1150" t="s">
        <v>7600</v>
      </c>
      <c r="V19" s="1150"/>
      <c r="W19" s="1099" t="s">
        <v>362</v>
      </c>
      <c r="X19" s="1099"/>
      <c r="Y19" s="1099" t="s">
        <v>4623</v>
      </c>
      <c r="Z19" s="1064"/>
      <c r="AA19" s="1064"/>
      <c r="AB19" s="1064"/>
      <c r="AC19" s="1099" t="s">
        <v>7601</v>
      </c>
      <c r="AD19" s="1099" t="s">
        <v>3642</v>
      </c>
      <c r="AE19" s="750"/>
      <c r="AF19" s="639" t="s">
        <v>906</v>
      </c>
      <c r="AG19" s="1111"/>
      <c r="AH19" s="1099" t="s">
        <v>4461</v>
      </c>
      <c r="AI19" s="1099" t="s">
        <v>5236</v>
      </c>
      <c r="AJ19" s="1064"/>
      <c r="AK19" s="1064"/>
      <c r="AL19" s="1064"/>
      <c r="AM19" s="1063"/>
      <c r="AN19" s="1064"/>
      <c r="AO19" s="1064"/>
      <c r="AP19" s="1063"/>
      <c r="AQ19" s="1064"/>
      <c r="AR19" s="1064"/>
      <c r="AS19" s="1064"/>
      <c r="AT19" s="1064"/>
      <c r="AU19" s="1064"/>
      <c r="AV19" s="1064"/>
      <c r="AW19" s="1064"/>
      <c r="AX19" s="1099"/>
      <c r="AY19" s="1099" t="s">
        <v>7520</v>
      </c>
      <c r="AZ19" s="1064"/>
      <c r="BA19" s="1064"/>
      <c r="BB19" s="1099" t="s">
        <v>7602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5043</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7603</v>
      </c>
    </row>
    <row r="20" ht="15.75" customHeight="1">
      <c r="A20" s="1153" t="s">
        <v>7168</v>
      </c>
      <c r="B20" s="1087" t="s">
        <v>7604</v>
      </c>
      <c r="C20" s="1088" t="s">
        <v>1441</v>
      </c>
      <c r="D20" s="1089" t="s">
        <v>1441</v>
      </c>
      <c r="E20" s="1090" t="s">
        <v>1441</v>
      </c>
      <c r="F20" s="1091" t="s">
        <v>1441</v>
      </c>
      <c r="G20" s="1087" t="s">
        <v>2437</v>
      </c>
      <c r="H20" s="1125"/>
      <c r="I20" s="1125" t="s">
        <v>7605</v>
      </c>
      <c r="J20" s="1099"/>
      <c r="K20" s="664" t="s">
        <v>7606</v>
      </c>
      <c r="L20" s="1099"/>
      <c r="M20" s="1064"/>
      <c r="N20" s="1064" t="s">
        <v>7607</v>
      </c>
      <c r="O20" s="1064"/>
      <c r="P20" s="1064"/>
      <c r="Q20" s="1064"/>
      <c r="R20" s="1099" t="s">
        <v>7608</v>
      </c>
      <c r="S20" s="1064"/>
      <c r="T20" s="1099" t="s">
        <v>7609</v>
      </c>
      <c r="U20" s="1099" t="s">
        <v>7610</v>
      </c>
      <c r="V20" s="1099"/>
      <c r="W20" s="1099" t="s">
        <v>4907</v>
      </c>
      <c r="X20" s="664"/>
      <c r="Y20" s="1099" t="s">
        <v>1120</v>
      </c>
      <c r="Z20" s="1064" t="s">
        <v>7611</v>
      </c>
      <c r="AA20" s="1064"/>
      <c r="AB20" s="1064"/>
      <c r="AC20" s="1099"/>
      <c r="AD20" s="1099" t="s">
        <v>1650</v>
      </c>
      <c r="AE20" s="1099"/>
      <c r="AF20" s="1099"/>
      <c r="AG20" s="1099"/>
      <c r="AH20" s="1099"/>
      <c r="AI20" s="1064" t="s">
        <v>7612</v>
      </c>
      <c r="AJ20" s="1064"/>
      <c r="AK20" s="1064"/>
      <c r="AL20" s="1064"/>
      <c r="AM20" s="1064" t="s">
        <v>7613</v>
      </c>
      <c r="AN20" s="1064"/>
      <c r="AO20" s="1064"/>
      <c r="AP20" s="664" t="s">
        <v>7614</v>
      </c>
      <c r="AQ20" s="1064"/>
      <c r="AR20" s="1064" t="s">
        <v>7615</v>
      </c>
      <c r="AS20" s="1064"/>
      <c r="AT20" s="1064" t="s">
        <v>7616</v>
      </c>
      <c r="AU20" s="664" t="s">
        <v>7617</v>
      </c>
      <c r="AV20" s="1099"/>
      <c r="AW20" s="664" t="s">
        <v>7516</v>
      </c>
      <c r="AX20" s="1064"/>
      <c r="AY20" s="1064" t="s">
        <v>7521</v>
      </c>
      <c r="AZ20" s="1099"/>
      <c r="BA20" s="1099"/>
      <c r="BB20" s="1064" t="s">
        <v>7336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7618</v>
      </c>
      <c r="B21" s="1087" t="s">
        <v>5798</v>
      </c>
      <c r="C21" s="1088" t="s">
        <v>1441</v>
      </c>
      <c r="D21" s="1089" t="s">
        <v>1441</v>
      </c>
      <c r="E21" s="1090" t="s">
        <v>1441</v>
      </c>
      <c r="F21" s="1091" t="s">
        <v>1441</v>
      </c>
      <c r="G21" s="1087" t="s">
        <v>328</v>
      </c>
      <c r="H21" s="1125" t="s">
        <v>7619</v>
      </c>
      <c r="I21" s="1125" t="s">
        <v>7620</v>
      </c>
      <c r="J21" s="1064"/>
      <c r="K21" s="664" t="s">
        <v>7621</v>
      </c>
      <c r="L21" s="1064"/>
      <c r="M21" s="1064"/>
      <c r="N21" s="1064"/>
      <c r="O21" s="1064"/>
      <c r="P21" s="664" t="s">
        <v>7622</v>
      </c>
      <c r="Q21" s="1064"/>
      <c r="R21" s="1064"/>
      <c r="S21" s="1064"/>
      <c r="T21" s="664" t="s">
        <v>7623</v>
      </c>
      <c r="U21" s="664" t="s">
        <v>946</v>
      </c>
      <c r="V21" s="1064"/>
      <c r="W21" s="1064"/>
      <c r="X21" s="664" t="s">
        <v>7624</v>
      </c>
      <c r="Y21" s="664" t="s">
        <v>7625</v>
      </c>
      <c r="Z21" s="1064"/>
      <c r="AA21" s="1064"/>
      <c r="AB21" s="1064"/>
      <c r="AC21" s="1064"/>
      <c r="AD21" s="664" t="s">
        <v>2938</v>
      </c>
      <c r="AE21" s="1064"/>
      <c r="AF21" s="1064"/>
      <c r="AG21" s="1064"/>
      <c r="AH21" s="1064"/>
      <c r="AI21" s="1064"/>
      <c r="AJ21" s="1064"/>
      <c r="AK21" s="1064"/>
      <c r="AL21" s="1064"/>
      <c r="AM21" s="664" t="s">
        <v>7348</v>
      </c>
      <c r="AN21" s="1064"/>
      <c r="AO21" s="1064"/>
      <c r="AP21" s="664" t="s">
        <v>7613</v>
      </c>
      <c r="AQ21" s="1064"/>
      <c r="AR21" s="1064"/>
      <c r="AS21" s="1064"/>
      <c r="AT21" s="664" t="s">
        <v>7626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4769</v>
      </c>
      <c r="B22" s="1087" t="s">
        <v>7627</v>
      </c>
      <c r="C22" s="1088" t="s">
        <v>1441</v>
      </c>
      <c r="D22" s="1089" t="s">
        <v>1441</v>
      </c>
      <c r="E22" s="1090" t="s">
        <v>1441</v>
      </c>
      <c r="F22" s="1091" t="s">
        <v>1441</v>
      </c>
      <c r="G22" s="1087" t="s">
        <v>433</v>
      </c>
      <c r="H22" s="1125"/>
      <c r="I22" s="1125" t="s">
        <v>7628</v>
      </c>
      <c r="J22" s="1099"/>
      <c r="K22" s="664" t="s">
        <v>7629</v>
      </c>
      <c r="L22" s="1099"/>
      <c r="M22" s="1064"/>
      <c r="N22" s="1064"/>
      <c r="O22" s="1064"/>
      <c r="P22" s="1064"/>
      <c r="Q22" s="1064"/>
      <c r="R22" s="1099" t="s">
        <v>2362</v>
      </c>
      <c r="S22" s="1064"/>
      <c r="T22" s="1099" t="s">
        <v>7630</v>
      </c>
      <c r="U22" s="1099" t="s">
        <v>7631</v>
      </c>
      <c r="V22" s="1099" t="s">
        <v>7632</v>
      </c>
      <c r="W22" s="1099" t="s">
        <v>3062</v>
      </c>
      <c r="X22" s="664" t="s">
        <v>2842</v>
      </c>
      <c r="Y22" s="1099" t="s">
        <v>2757</v>
      </c>
      <c r="Z22" s="1064"/>
      <c r="AA22" s="1064"/>
      <c r="AB22" s="1064"/>
      <c r="AC22" s="1099" t="s">
        <v>2373</v>
      </c>
      <c r="AD22" s="1099" t="s">
        <v>1672</v>
      </c>
      <c r="AE22" s="1099"/>
      <c r="AF22" s="1099" t="s">
        <v>3785</v>
      </c>
      <c r="AG22" s="1099"/>
      <c r="AH22" s="1099" t="s">
        <v>7633</v>
      </c>
      <c r="AI22" s="1064"/>
      <c r="AJ22" s="1064"/>
      <c r="AK22" s="1064"/>
      <c r="AL22" s="1064"/>
      <c r="AM22" s="1063"/>
      <c r="AN22" s="1064"/>
      <c r="AO22" s="1064"/>
      <c r="AP22" s="664" t="s">
        <v>7585</v>
      </c>
      <c r="AQ22" s="1064"/>
      <c r="AR22" s="1064"/>
      <c r="AS22" s="1064"/>
      <c r="AT22" s="1064"/>
      <c r="AU22" s="664" t="s">
        <v>7634</v>
      </c>
      <c r="AV22" s="1099"/>
      <c r="AW22" s="664" t="s">
        <v>7373</v>
      </c>
      <c r="AX22" s="1064"/>
      <c r="AY22" s="1064"/>
      <c r="AZ22" s="1099" t="s">
        <v>7635</v>
      </c>
      <c r="BA22" s="1099"/>
      <c r="BB22" s="1064"/>
      <c r="BC22" s="1099" t="s">
        <v>7551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4880</v>
      </c>
      <c r="B23" s="1087" t="s">
        <v>544</v>
      </c>
      <c r="C23" s="1088" t="s">
        <v>1441</v>
      </c>
      <c r="D23" s="1089" t="s">
        <v>1441</v>
      </c>
      <c r="E23" s="1090" t="s">
        <v>926</v>
      </c>
      <c r="F23" s="1091" t="s">
        <v>543</v>
      </c>
      <c r="G23" s="1087" t="s">
        <v>3471</v>
      </c>
      <c r="H23" s="1130" t="s">
        <v>7636</v>
      </c>
      <c r="I23" s="1130" t="s">
        <v>4887</v>
      </c>
      <c r="J23" s="1111"/>
      <c r="K23" s="1099" t="s">
        <v>7637</v>
      </c>
      <c r="L23" s="1099"/>
      <c r="M23" s="1099"/>
      <c r="N23" s="1099" t="s">
        <v>7638</v>
      </c>
      <c r="O23" s="1099" t="s">
        <v>7639</v>
      </c>
      <c r="P23" s="1099" t="s">
        <v>7640</v>
      </c>
      <c r="Q23" s="1099" t="s">
        <v>7641</v>
      </c>
      <c r="R23" s="1099" t="s">
        <v>7642</v>
      </c>
      <c r="S23" s="1099" t="s">
        <v>4906</v>
      </c>
      <c r="T23" s="1099" t="s">
        <v>7643</v>
      </c>
      <c r="U23" s="1099" t="s">
        <v>7644</v>
      </c>
      <c r="V23" s="1099"/>
      <c r="W23" s="1099" t="s">
        <v>7645</v>
      </c>
      <c r="X23" s="1099"/>
      <c r="Y23" s="1064"/>
      <c r="Z23" s="1064"/>
      <c r="AA23" s="1064"/>
      <c r="AB23" s="1064"/>
      <c r="AC23" s="1099" t="s">
        <v>7646</v>
      </c>
      <c r="AD23" s="1099" t="s">
        <v>7647</v>
      </c>
      <c r="AE23" s="1099"/>
      <c r="AF23" s="1099" t="s">
        <v>6892</v>
      </c>
      <c r="AG23" s="1099"/>
      <c r="AH23" s="1099" t="s">
        <v>7648</v>
      </c>
      <c r="AI23" s="1099"/>
      <c r="AJ23" s="1099"/>
      <c r="AK23" s="1064"/>
      <c r="AL23" s="1064"/>
      <c r="AM23" s="1099" t="s">
        <v>7649</v>
      </c>
      <c r="AN23" s="1099" t="s">
        <v>7497</v>
      </c>
      <c r="AO23" s="1099" t="s">
        <v>7441</v>
      </c>
      <c r="AP23" s="1099" t="s">
        <v>7650</v>
      </c>
      <c r="AQ23" s="1099"/>
      <c r="AR23" s="1099" t="s">
        <v>7567</v>
      </c>
      <c r="AS23" s="1099"/>
      <c r="AT23" s="1099" t="s">
        <v>7651</v>
      </c>
      <c r="AU23" s="1099" t="s">
        <v>7652</v>
      </c>
      <c r="AV23" s="1099"/>
      <c r="AW23" s="1099" t="s">
        <v>7566</v>
      </c>
      <c r="AX23" s="1099"/>
      <c r="AY23" s="1099" t="s">
        <v>7594</v>
      </c>
      <c r="AZ23" s="1064"/>
      <c r="BA23" s="1064"/>
      <c r="BB23" s="1099" t="s">
        <v>7653</v>
      </c>
      <c r="BC23" s="664" t="s">
        <v>7594</v>
      </c>
      <c r="BD23" s="1099" t="s">
        <v>7569</v>
      </c>
      <c r="BE23" s="1099"/>
      <c r="BF23" s="1099"/>
      <c r="BG23" s="1157" t="s">
        <v>7654</v>
      </c>
      <c r="BH23" s="1158" t="s">
        <v>7655</v>
      </c>
      <c r="BI23" s="958"/>
      <c r="BJ23" s="958"/>
      <c r="BK23" s="958"/>
      <c r="BL23" s="958" t="s">
        <v>7656</v>
      </c>
      <c r="BM23" s="958" t="s">
        <v>7657</v>
      </c>
      <c r="BN23" s="958"/>
      <c r="BO23" s="958"/>
      <c r="BP23" s="958"/>
      <c r="BQ23" s="1064"/>
      <c r="BR23" s="1159" t="s">
        <v>7658</v>
      </c>
      <c r="BS23" s="1064"/>
      <c r="BT23" s="1064"/>
      <c r="BU23" s="1064"/>
      <c r="BV23" s="1148" t="s">
        <v>2227</v>
      </c>
      <c r="BW23" s="1099" t="s">
        <v>2926</v>
      </c>
      <c r="BX23" s="1099" t="s">
        <v>3561</v>
      </c>
      <c r="BY23" s="1097" t="s">
        <v>4663</v>
      </c>
      <c r="BZ23" s="1099" t="s">
        <v>2382</v>
      </c>
      <c r="CA23" s="1099" t="s">
        <v>5088</v>
      </c>
      <c r="CB23" s="1099" t="s">
        <v>2022</v>
      </c>
      <c r="CC23" s="1099" t="s">
        <v>7659</v>
      </c>
      <c r="CD23" s="1099"/>
      <c r="CE23" s="1123" t="s">
        <v>7551</v>
      </c>
      <c r="CF23" s="1123" t="s">
        <v>7337</v>
      </c>
      <c r="CG23" s="1123" t="s">
        <v>7660</v>
      </c>
      <c r="CH23" s="1123"/>
      <c r="CI23" s="1121"/>
      <c r="CJ23" s="1121"/>
      <c r="CK23" s="1121"/>
      <c r="CL23" s="1121"/>
      <c r="CM23" s="1121"/>
      <c r="CN23" s="1121"/>
      <c r="CO23" s="1121"/>
      <c r="CP23" s="1121"/>
      <c r="CQ23" s="1121"/>
      <c r="CR23" s="1121"/>
      <c r="CS23" s="1121"/>
      <c r="CT23" s="666" t="s">
        <v>4761</v>
      </c>
    </row>
    <row r="24" ht="15.75" customHeight="1">
      <c r="A24" s="1116" t="s">
        <v>5919</v>
      </c>
      <c r="B24" s="1087" t="s">
        <v>434</v>
      </c>
      <c r="C24" s="1088" t="s">
        <v>1441</v>
      </c>
      <c r="D24" s="1089" t="s">
        <v>834</v>
      </c>
      <c r="E24" s="1090" t="s">
        <v>1441</v>
      </c>
      <c r="F24" s="1091" t="s">
        <v>740</v>
      </c>
      <c r="G24" s="1087" t="s">
        <v>2437</v>
      </c>
      <c r="H24" s="1125"/>
      <c r="I24" s="1125" t="s">
        <v>7661</v>
      </c>
      <c r="J24" s="1099"/>
      <c r="K24" s="664" t="s">
        <v>7662</v>
      </c>
      <c r="L24" s="1095" t="s">
        <v>3195</v>
      </c>
      <c r="M24" s="1064"/>
      <c r="N24" s="1064"/>
      <c r="O24" s="1064"/>
      <c r="P24" s="664" t="s">
        <v>7663</v>
      </c>
      <c r="Q24" s="1064"/>
      <c r="R24" s="639" t="s">
        <v>7664</v>
      </c>
      <c r="S24" s="1064"/>
      <c r="T24" s="1064"/>
      <c r="U24" s="664" t="s">
        <v>937</v>
      </c>
      <c r="V24" s="1099"/>
      <c r="W24" s="1099" t="s">
        <v>4022</v>
      </c>
      <c r="X24" s="664" t="s">
        <v>3066</v>
      </c>
      <c r="Y24" s="639" t="s">
        <v>5575</v>
      </c>
      <c r="Z24" s="1064"/>
      <c r="AA24" s="1064"/>
      <c r="AB24" s="1064"/>
      <c r="AC24" s="1099" t="s">
        <v>7665</v>
      </c>
      <c r="AD24" s="1099" t="s">
        <v>7666</v>
      </c>
      <c r="AE24" s="1099"/>
      <c r="AF24" s="1099" t="s">
        <v>7667</v>
      </c>
      <c r="AG24" s="1099"/>
      <c r="AH24" s="1099" t="s">
        <v>7668</v>
      </c>
      <c r="AI24" s="1064"/>
      <c r="AJ24" s="1064"/>
      <c r="AK24" s="666" t="s">
        <v>3241</v>
      </c>
      <c r="AL24" s="1110"/>
      <c r="AM24" s="1063"/>
      <c r="AN24" s="1064"/>
      <c r="AO24" s="1064"/>
      <c r="AP24" s="1063"/>
      <c r="AQ24" s="1064"/>
      <c r="AR24" s="1099" t="s">
        <v>7669</v>
      </c>
      <c r="AS24" s="1099"/>
      <c r="AT24" s="1064"/>
      <c r="AU24" s="1064"/>
      <c r="AV24" s="1064"/>
      <c r="AW24" s="1099" t="s">
        <v>7302</v>
      </c>
      <c r="AX24" s="1064"/>
      <c r="AY24" s="1064"/>
      <c r="AZ24" s="1064"/>
      <c r="BA24" s="1064"/>
      <c r="BB24" s="1099" t="s">
        <v>7426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5285</v>
      </c>
      <c r="CN24" s="1099" t="s">
        <v>5256</v>
      </c>
      <c r="CO24" s="1099" t="s">
        <v>4628</v>
      </c>
      <c r="CP24" s="1064"/>
      <c r="CQ24" s="1064"/>
      <c r="CR24" s="1064"/>
      <c r="CS24" s="1064"/>
      <c r="CT24" s="101"/>
    </row>
    <row r="25">
      <c r="A25" s="1102" t="s">
        <v>4501</v>
      </c>
      <c r="B25" s="1087" t="s">
        <v>7670</v>
      </c>
      <c r="C25" s="1088" t="s">
        <v>1441</v>
      </c>
      <c r="D25" s="1089" t="s">
        <v>1441</v>
      </c>
      <c r="E25" s="1090" t="s">
        <v>1441</v>
      </c>
      <c r="F25" s="1091" t="s">
        <v>1441</v>
      </c>
      <c r="G25" s="1087" t="s">
        <v>433</v>
      </c>
      <c r="H25" s="1125" t="s">
        <v>7671</v>
      </c>
      <c r="I25" s="1125" t="s">
        <v>7672</v>
      </c>
      <c r="J25" s="664" t="s">
        <v>7673</v>
      </c>
      <c r="K25" s="1125" t="s">
        <v>7674</v>
      </c>
      <c r="L25" s="664" t="s">
        <v>7675</v>
      </c>
      <c r="M25" s="664" t="s">
        <v>7407</v>
      </c>
      <c r="N25" s="664" t="s">
        <v>7676</v>
      </c>
      <c r="O25" s="1064"/>
      <c r="P25" s="664" t="s">
        <v>7677</v>
      </c>
      <c r="Q25" s="1064"/>
      <c r="R25" s="664" t="s">
        <v>7491</v>
      </c>
      <c r="S25" s="1046" t="s">
        <v>7678</v>
      </c>
      <c r="T25" s="1064"/>
      <c r="U25" s="1160" t="s">
        <v>7679</v>
      </c>
      <c r="V25" s="664" t="s">
        <v>7680</v>
      </c>
      <c r="W25" s="1099" t="s">
        <v>7681</v>
      </c>
      <c r="X25" s="664" t="s">
        <v>7682</v>
      </c>
      <c r="Y25" s="664" t="s">
        <v>123</v>
      </c>
      <c r="Z25" s="1064"/>
      <c r="AA25" s="1064"/>
      <c r="AB25" s="1064"/>
      <c r="AC25" s="1099" t="s">
        <v>7683</v>
      </c>
      <c r="AD25" s="664" t="s">
        <v>3662</v>
      </c>
      <c r="AE25" s="1064"/>
      <c r="AF25" s="1064"/>
      <c r="AG25" s="1064"/>
      <c r="AH25" s="1064"/>
      <c r="AI25" s="1064"/>
      <c r="AJ25" s="1064"/>
      <c r="AK25" s="1064"/>
      <c r="AL25" s="1064"/>
      <c r="AM25" s="664"/>
      <c r="AN25" s="1064"/>
      <c r="AO25" s="1064"/>
      <c r="AP25" s="664" t="s">
        <v>7570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7177</v>
      </c>
      <c r="B26" s="1087" t="s">
        <v>5942</v>
      </c>
      <c r="C26" s="1088" t="s">
        <v>1441</v>
      </c>
      <c r="D26" s="1089" t="s">
        <v>1441</v>
      </c>
      <c r="E26" s="1090" t="s">
        <v>1441</v>
      </c>
      <c r="F26" s="1091" t="s">
        <v>834</v>
      </c>
      <c r="G26" s="1087" t="s">
        <v>1095</v>
      </c>
      <c r="H26" s="1125"/>
      <c r="I26" s="1125" t="s">
        <v>7684</v>
      </c>
      <c r="J26" s="1064"/>
      <c r="K26" s="664" t="s">
        <v>7685</v>
      </c>
      <c r="L26" s="1064"/>
      <c r="M26" s="1064"/>
      <c r="N26" s="1064"/>
      <c r="O26" s="1064"/>
      <c r="P26" s="664" t="s">
        <v>7686</v>
      </c>
      <c r="Q26" s="1064"/>
      <c r="R26" s="1064"/>
      <c r="S26" s="1064"/>
      <c r="T26" s="1064"/>
      <c r="U26" s="1109" t="s">
        <v>7687</v>
      </c>
      <c r="V26" s="1064"/>
      <c r="W26" s="1064"/>
      <c r="X26" s="664" t="s">
        <v>7688</v>
      </c>
      <c r="Y26" s="639" t="s">
        <v>4061</v>
      </c>
      <c r="Z26" s="1064"/>
      <c r="AA26" s="664" t="s">
        <v>7689</v>
      </c>
      <c r="AB26" s="1064"/>
      <c r="AC26" s="664" t="s">
        <v>7690</v>
      </c>
      <c r="AD26" s="664" t="s">
        <v>1709</v>
      </c>
      <c r="AE26" s="1095" t="s">
        <v>4576</v>
      </c>
      <c r="AF26" s="664" t="s">
        <v>1362</v>
      </c>
      <c r="AG26" s="664"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639</v>
      </c>
      <c r="B27" s="1087" t="s">
        <v>2179</v>
      </c>
      <c r="C27" s="1088" t="s">
        <v>834</v>
      </c>
      <c r="D27" s="1089" t="s">
        <v>926</v>
      </c>
      <c r="E27" s="1090" t="s">
        <v>1441</v>
      </c>
      <c r="F27" s="1091" t="s">
        <v>739</v>
      </c>
      <c r="G27" s="1087" t="s">
        <v>739</v>
      </c>
      <c r="H27" s="1125"/>
      <c r="I27" s="1125"/>
      <c r="J27" s="1064"/>
      <c r="K27" s="1064"/>
      <c r="L27" s="1064"/>
      <c r="M27" s="1064"/>
      <c r="N27" s="1064"/>
      <c r="O27" s="1064"/>
      <c r="P27" s="1064"/>
      <c r="Q27" s="1064"/>
      <c r="R27" s="1064"/>
      <c r="S27" s="1064"/>
      <c r="T27" s="1064"/>
      <c r="U27" s="1064"/>
      <c r="V27" s="1064"/>
      <c r="W27" s="1064"/>
      <c r="X27" s="1095" t="s">
        <v>7691</v>
      </c>
      <c r="Y27" s="1095" t="s">
        <v>5386</v>
      </c>
      <c r="Z27" s="1064"/>
      <c r="AA27" s="1064"/>
      <c r="AB27" s="1064"/>
      <c r="AC27" s="1064"/>
      <c r="AD27" s="1064"/>
      <c r="AE27" s="750"/>
      <c r="AF27" s="1094" t="s">
        <v>7692</v>
      </c>
      <c r="AG27" s="1064"/>
      <c r="AH27" s="1064"/>
      <c r="AI27" s="1064"/>
      <c r="AJ27" s="1064"/>
      <c r="AK27" s="1064"/>
      <c r="AL27" s="1064"/>
      <c r="AM27" s="1063"/>
      <c r="AN27" s="1064"/>
      <c r="AO27" s="1064"/>
      <c r="AP27" s="1063"/>
      <c r="AQ27" s="1064"/>
      <c r="AR27" s="1064"/>
      <c r="AS27" s="1064"/>
      <c r="AT27" s="1064"/>
      <c r="AU27" s="1064"/>
      <c r="AV27" s="1064"/>
      <c r="AW27" s="1064"/>
      <c r="AX27" s="1159" t="s">
        <v>6008</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6951</v>
      </c>
      <c r="B28" s="1087" t="s">
        <v>1948</v>
      </c>
      <c r="C28" s="1088" t="s">
        <v>1441</v>
      </c>
      <c r="D28" s="1089" t="s">
        <v>1441</v>
      </c>
      <c r="E28" s="1090" t="s">
        <v>1441</v>
      </c>
      <c r="F28" s="1091" t="s">
        <v>926</v>
      </c>
      <c r="G28" s="1087" t="s">
        <v>739</v>
      </c>
      <c r="H28" s="1125"/>
      <c r="I28" s="1125"/>
      <c r="J28" s="101"/>
      <c r="K28" s="101"/>
      <c r="L28" s="101"/>
      <c r="M28" s="101"/>
      <c r="N28" s="101"/>
      <c r="O28" s="101"/>
      <c r="P28" s="101"/>
      <c r="Q28" s="101"/>
      <c r="R28" s="1046" t="s">
        <v>7693</v>
      </c>
      <c r="S28" s="101"/>
      <c r="T28" s="101"/>
      <c r="U28" s="101"/>
      <c r="V28" s="101"/>
      <c r="W28" s="101"/>
      <c r="X28" s="101"/>
      <c r="Y28" s="66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6" t="s">
        <v>7694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4"/>
      <c r="CS28" s="1064"/>
      <c r="CT28" s="101"/>
    </row>
    <row r="29">
      <c r="A29" s="1163" t="s">
        <v>4127</v>
      </c>
      <c r="B29" s="1087" t="s">
        <v>3552</v>
      </c>
      <c r="C29" s="1088" t="s">
        <v>1441</v>
      </c>
      <c r="D29" s="1089" t="s">
        <v>1441</v>
      </c>
      <c r="E29" s="1090" t="s">
        <v>1441</v>
      </c>
      <c r="F29" s="1091" t="s">
        <v>1441</v>
      </c>
      <c r="G29" s="1087" t="s">
        <v>1095</v>
      </c>
      <c r="H29" s="1125"/>
      <c r="I29" s="1125"/>
      <c r="J29" s="1064"/>
      <c r="K29" s="1064"/>
      <c r="L29" s="1064"/>
      <c r="M29" s="1064"/>
      <c r="N29" s="1064"/>
      <c r="O29" s="1064"/>
      <c r="P29" s="1064"/>
      <c r="Q29" s="1064"/>
      <c r="R29" s="1064"/>
      <c r="S29" s="1064"/>
      <c r="T29" s="1064"/>
      <c r="U29" s="1064"/>
      <c r="V29" s="1064"/>
      <c r="W29" s="1099" t="s">
        <v>858</v>
      </c>
      <c r="X29" s="1099"/>
      <c r="Y29" s="1099" t="s">
        <v>4078</v>
      </c>
      <c r="Z29" s="1064"/>
      <c r="AA29" s="1064"/>
      <c r="AB29" s="1064"/>
      <c r="AC29" s="1099" t="s">
        <v>7695</v>
      </c>
      <c r="AD29" s="664" t="s">
        <v>5382</v>
      </c>
      <c r="AE29" s="1099"/>
      <c r="AF29" s="1099" t="s">
        <v>7010</v>
      </c>
      <c r="AG29" s="1099"/>
      <c r="AH29" s="1099" t="s">
        <v>4519</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7497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4146</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4646</v>
      </c>
      <c r="B30" s="1087" t="s">
        <v>4738</v>
      </c>
      <c r="C30" s="1088" t="s">
        <v>1441</v>
      </c>
      <c r="D30" s="1089" t="s">
        <v>1441</v>
      </c>
      <c r="E30" s="1090" t="s">
        <v>1441</v>
      </c>
      <c r="F30" s="1091" t="s">
        <v>1441</v>
      </c>
      <c r="G30" s="1087" t="s">
        <v>220</v>
      </c>
      <c r="H30" s="1125"/>
      <c r="I30" s="1164" t="s">
        <v>6008</v>
      </c>
      <c r="J30" s="1064"/>
      <c r="K30" s="664" t="s">
        <v>7696</v>
      </c>
      <c r="L30" s="1064"/>
      <c r="M30" s="1064"/>
      <c r="N30" s="1064"/>
      <c r="O30" s="1064"/>
      <c r="P30" s="664" t="s">
        <v>7697</v>
      </c>
      <c r="Q30" s="1064"/>
      <c r="R30" s="1064"/>
      <c r="S30" s="1064"/>
      <c r="T30" s="664" t="s">
        <v>7698</v>
      </c>
      <c r="U30" s="664" t="s">
        <v>7699</v>
      </c>
      <c r="V30" s="1064"/>
      <c r="W30" s="664" t="s">
        <v>246</v>
      </c>
      <c r="X30" s="664" t="s">
        <v>7700</v>
      </c>
      <c r="Y30" s="664" t="s">
        <v>359</v>
      </c>
      <c r="Z30" s="1064"/>
      <c r="AA30" s="1064"/>
      <c r="AB30" s="1064"/>
      <c r="AC30" s="1064"/>
      <c r="AD30" s="1064"/>
      <c r="AE30" s="1064"/>
      <c r="AF30" s="1064"/>
      <c r="AG30" s="1064"/>
      <c r="AH30" s="1064"/>
      <c r="AI30" s="1064"/>
      <c r="AJ30" s="1064"/>
      <c r="AK30" s="1064"/>
      <c r="AL30" s="1064"/>
      <c r="AM30" s="1063"/>
      <c r="AN30" s="1064"/>
      <c r="AO30" s="1064"/>
      <c r="AP30" s="1109" t="s">
        <v>7544</v>
      </c>
      <c r="AQ30" s="1113"/>
      <c r="AR30" s="1064"/>
      <c r="AS30" s="664" t="s">
        <v>7568</v>
      </c>
      <c r="AT30" s="1064"/>
      <c r="AU30" s="664" t="s">
        <v>7669</v>
      </c>
      <c r="AV30" s="1064"/>
      <c r="AW30" s="1064"/>
      <c r="AX30" s="1064"/>
      <c r="AY30" s="1064"/>
      <c r="AZ30" s="664" t="s">
        <v>1986</v>
      </c>
      <c r="BA30" s="1064"/>
      <c r="BB30" s="1109" t="s">
        <v>7701</v>
      </c>
      <c r="BC30" s="664" t="s">
        <v>7291</v>
      </c>
      <c r="BD30" s="664"/>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5736</v>
      </c>
      <c r="C31" s="1088" t="s">
        <v>1441</v>
      </c>
      <c r="D31" s="1089" t="s">
        <v>1441</v>
      </c>
      <c r="E31" s="1090" t="s">
        <v>834</v>
      </c>
      <c r="F31" s="1091" t="s">
        <v>739</v>
      </c>
      <c r="G31" s="1087" t="s">
        <v>328</v>
      </c>
      <c r="H31" s="1125" t="s">
        <v>7702</v>
      </c>
      <c r="I31" s="1125"/>
      <c r="J31" s="1064"/>
      <c r="K31" s="1064"/>
      <c r="L31" s="1064"/>
      <c r="M31" s="1064"/>
      <c r="N31" s="1064"/>
      <c r="O31" s="1064"/>
      <c r="P31" s="1064"/>
      <c r="Q31" s="1064"/>
      <c r="R31" s="1064"/>
      <c r="S31" s="1064"/>
      <c r="T31" s="639" t="s">
        <v>7703</v>
      </c>
      <c r="U31" s="664" t="s">
        <v>7704</v>
      </c>
      <c r="V31" s="664" t="s">
        <v>7705</v>
      </c>
      <c r="W31" s="1064"/>
      <c r="X31" s="664" t="s">
        <v>7706</v>
      </c>
      <c r="Y31" s="664" t="s">
        <v>6103</v>
      </c>
      <c r="Z31" s="1064"/>
      <c r="AA31" s="1064"/>
      <c r="AB31" s="1064"/>
      <c r="AC31" s="639" t="s">
        <v>7707</v>
      </c>
      <c r="AD31" s="664" t="s">
        <v>5108</v>
      </c>
      <c r="AE31" s="1064"/>
      <c r="AF31" s="1064"/>
      <c r="AG31" s="1064"/>
      <c r="AH31" s="1064"/>
      <c r="AI31" s="1064"/>
      <c r="AJ31" s="1064"/>
      <c r="AK31" s="1064"/>
      <c r="AL31" s="1064"/>
      <c r="AM31" s="664" t="s">
        <v>7708</v>
      </c>
      <c r="AN31" s="1064"/>
      <c r="AO31" s="1064"/>
      <c r="AP31" s="664" t="s">
        <v>7399</v>
      </c>
      <c r="AQ31" s="1064"/>
      <c r="AR31" s="1064"/>
      <c r="AS31" s="1064"/>
      <c r="AT31" s="1064"/>
      <c r="AU31" s="664" t="s">
        <v>7459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7709</v>
      </c>
      <c r="CF31" s="1064"/>
      <c r="CG31" s="1064"/>
      <c r="CH31" s="1064"/>
      <c r="CI31" s="1064"/>
      <c r="CJ31" s="1064"/>
      <c r="CK31" s="1064"/>
      <c r="CL31" s="1064"/>
      <c r="CM31" s="1064"/>
      <c r="CN31" s="1064"/>
      <c r="CO31" s="1064"/>
      <c r="CP31" s="1064"/>
      <c r="CQ31" s="1064"/>
      <c r="CR31" s="1064"/>
      <c r="CS31" s="1064"/>
      <c r="CT31" s="1064"/>
    </row>
    <row r="32">
      <c r="A32" s="1086" t="s">
        <v>7710</v>
      </c>
      <c r="B32" s="1087" t="s">
        <v>1830</v>
      </c>
      <c r="C32" s="1088" t="s">
        <v>1441</v>
      </c>
      <c r="D32" s="1089" t="s">
        <v>1441</v>
      </c>
      <c r="E32" s="1090" t="s">
        <v>1441</v>
      </c>
      <c r="F32" s="1091" t="s">
        <v>1441</v>
      </c>
      <c r="G32" s="1087" t="s">
        <v>740</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3305</v>
      </c>
      <c r="BY32" s="1112" t="s">
        <v>3185</v>
      </c>
      <c r="BZ32" s="1112" t="s">
        <v>7711</v>
      </c>
      <c r="CA32" s="1064"/>
      <c r="CB32" s="1112" t="s">
        <v>1583</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5285</v>
      </c>
      <c r="C33" s="1088" t="s">
        <v>1441</v>
      </c>
      <c r="D33" s="1089" t="s">
        <v>834</v>
      </c>
      <c r="E33" s="1090" t="s">
        <v>1441</v>
      </c>
      <c r="F33" s="1091" t="s">
        <v>834</v>
      </c>
      <c r="G33" s="1087" t="s">
        <v>834</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3780</v>
      </c>
      <c r="C34" s="1088" t="s">
        <v>1441</v>
      </c>
      <c r="D34" s="1089" t="s">
        <v>834</v>
      </c>
      <c r="E34" s="1090" t="s">
        <v>1441</v>
      </c>
      <c r="F34" s="1091" t="s">
        <v>834</v>
      </c>
      <c r="G34" s="1087" t="s">
        <v>834</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7712</v>
      </c>
      <c r="B35" s="1087" t="s">
        <v>5782</v>
      </c>
      <c r="C35" s="1088" t="s">
        <v>834</v>
      </c>
      <c r="D35" s="1089" t="s">
        <v>1441</v>
      </c>
      <c r="E35" s="1090" t="s">
        <v>1441</v>
      </c>
      <c r="F35" s="1091" t="s">
        <v>834</v>
      </c>
      <c r="G35" s="1087" t="s">
        <v>834</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7365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4309</v>
      </c>
      <c r="B36" s="1087" t="s">
        <v>4481</v>
      </c>
      <c r="C36" s="1088" t="s">
        <v>1441</v>
      </c>
      <c r="D36" s="1089" t="s">
        <v>1441</v>
      </c>
      <c r="E36" s="1090" t="s">
        <v>1441</v>
      </c>
      <c r="F36" s="1091" t="s">
        <v>1441</v>
      </c>
      <c r="G36" s="1087" t="s">
        <v>834</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5914</v>
      </c>
      <c r="B37" s="1087" t="s">
        <v>433</v>
      </c>
      <c r="C37" s="1088" t="s">
        <v>1441</v>
      </c>
      <c r="D37" s="1089" t="s">
        <v>1441</v>
      </c>
      <c r="E37" s="1090" t="s">
        <v>1441</v>
      </c>
      <c r="F37" s="1091" t="s">
        <v>1441</v>
      </c>
      <c r="G37" s="1087" t="s">
        <v>926</v>
      </c>
      <c r="H37" s="1167"/>
      <c r="I37" s="1167"/>
      <c r="J37" s="1064"/>
      <c r="K37" s="1064"/>
      <c r="L37" s="1064"/>
      <c r="M37" s="1064"/>
      <c r="N37" s="1064"/>
      <c r="O37" s="1064"/>
      <c r="P37" s="1064"/>
      <c r="Q37" s="1064"/>
      <c r="R37" s="664" t="s">
        <v>7713</v>
      </c>
      <c r="S37" s="1064"/>
      <c r="T37" s="1064"/>
      <c r="U37" s="664" t="s">
        <v>7714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1224</v>
      </c>
      <c r="C38" s="1088" t="s">
        <v>1441</v>
      </c>
      <c r="D38" s="1089" t="s">
        <v>1441</v>
      </c>
      <c r="E38" s="1090" t="s">
        <v>1441</v>
      </c>
      <c r="F38" s="1091" t="s">
        <v>1441</v>
      </c>
      <c r="G38" s="1087" t="s">
        <v>543</v>
      </c>
      <c r="H38" s="1125"/>
      <c r="I38" s="1125"/>
      <c r="J38" s="1064"/>
      <c r="K38" s="664" t="s">
        <v>7715</v>
      </c>
      <c r="L38" s="1064"/>
      <c r="M38" s="1064"/>
      <c r="N38" s="1064"/>
      <c r="O38" s="1064"/>
      <c r="P38" s="1064"/>
      <c r="Q38" s="1064"/>
      <c r="R38" s="1064"/>
      <c r="S38" s="1064"/>
      <c r="T38" s="1064"/>
      <c r="U38" s="1064"/>
      <c r="V38" s="1064"/>
      <c r="W38" s="1099" t="s">
        <v>5821</v>
      </c>
      <c r="X38" s="1099"/>
      <c r="Y38" s="1064"/>
      <c r="Z38" s="1064"/>
      <c r="AA38" s="1064"/>
      <c r="AB38" s="1064"/>
      <c r="AC38" s="1064"/>
      <c r="AD38" s="1099" t="s">
        <v>5230</v>
      </c>
      <c r="AE38" s="101"/>
      <c r="AF38" s="101"/>
      <c r="AG38" s="101"/>
      <c r="AH38" s="1064"/>
      <c r="AI38" s="1064"/>
      <c r="AJ38" s="1064"/>
      <c r="AK38" s="1064"/>
      <c r="AL38" s="1064"/>
      <c r="AM38" s="1063"/>
      <c r="AN38" s="1064"/>
      <c r="AO38" s="1064"/>
      <c r="AP38" s="1063"/>
      <c r="AQ38" s="1064"/>
      <c r="AR38" s="1064"/>
      <c r="AS38" s="1064"/>
      <c r="AT38" s="1064"/>
      <c r="AU38" s="664" t="s">
        <v>7368</v>
      </c>
      <c r="AV38" s="1099"/>
      <c r="AW38" s="1064"/>
      <c r="AX38" s="1064"/>
      <c r="AY38" s="1064"/>
      <c r="AZ38" s="1064"/>
      <c r="BA38" s="1064"/>
      <c r="BB38" s="1064"/>
      <c r="BC38" s="664" t="s">
        <v>7457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1441</v>
      </c>
      <c r="D39" s="1089" t="s">
        <v>1441</v>
      </c>
      <c r="E39" s="1090" t="s">
        <v>1441</v>
      </c>
      <c r="F39" s="1091" t="s">
        <v>834</v>
      </c>
      <c r="G39" s="1087" t="s">
        <v>834</v>
      </c>
      <c r="H39" s="1125"/>
      <c r="I39" s="1125"/>
      <c r="J39" s="1064"/>
      <c r="K39" s="1064"/>
      <c r="L39" s="1064"/>
      <c r="M39" s="1064"/>
      <c r="N39" s="1064"/>
      <c r="O39" s="1064"/>
      <c r="P39" s="1064"/>
      <c r="Q39" s="1064"/>
      <c r="R39" s="639" t="s">
        <v>7716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2268</v>
      </c>
      <c r="B40" s="1087" t="s">
        <v>542</v>
      </c>
      <c r="C40" s="1088" t="s">
        <v>834</v>
      </c>
      <c r="D40" s="1089" t="s">
        <v>1441</v>
      </c>
      <c r="E40" s="1090" t="s">
        <v>1441</v>
      </c>
      <c r="F40" s="1091" t="s">
        <v>834</v>
      </c>
      <c r="G40" s="1087" t="s">
        <v>834</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7717</v>
      </c>
      <c r="B41" s="1087" t="s">
        <v>1095</v>
      </c>
      <c r="C41" s="1088" t="s">
        <v>1441</v>
      </c>
      <c r="D41" s="1089" t="s">
        <v>1441</v>
      </c>
      <c r="E41" s="1090" t="s">
        <v>1441</v>
      </c>
      <c r="F41" s="1091" t="s">
        <v>834</v>
      </c>
      <c r="G41" s="1087" t="s">
        <v>834</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50"/>
      <c r="AF41" s="639" t="s">
        <v>7718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5462</v>
      </c>
      <c r="B42" s="1087" t="s">
        <v>327</v>
      </c>
      <c r="C42" s="1088" t="s">
        <v>1441</v>
      </c>
      <c r="D42" s="1089" t="s">
        <v>1441</v>
      </c>
      <c r="E42" s="1090" t="s">
        <v>1441</v>
      </c>
      <c r="F42" s="1091" t="s">
        <v>1441</v>
      </c>
      <c r="G42" s="1087" t="s">
        <v>926</v>
      </c>
      <c r="H42" s="1125"/>
      <c r="I42" s="1125"/>
      <c r="J42" s="1064"/>
      <c r="K42" s="1064"/>
      <c r="L42" s="1064"/>
      <c r="M42" s="1064"/>
      <c r="N42" s="1064"/>
      <c r="O42" s="1064"/>
      <c r="P42" s="1064"/>
      <c r="Q42" s="1064"/>
      <c r="R42" s="1064"/>
      <c r="S42" s="1064"/>
      <c r="T42" s="1064"/>
      <c r="U42" s="1064"/>
      <c r="V42" s="1064"/>
      <c r="W42" s="664" t="s">
        <v>4022</v>
      </c>
      <c r="X42" s="1099"/>
      <c r="Y42" s="664" t="s">
        <v>5148</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7719</v>
      </c>
      <c r="B43" s="1087" t="s">
        <v>221</v>
      </c>
      <c r="C43" s="1088" t="s">
        <v>834</v>
      </c>
      <c r="D43" s="1089" t="s">
        <v>1441</v>
      </c>
      <c r="E43" s="1090" t="s">
        <v>1441</v>
      </c>
      <c r="F43" s="1091" t="s">
        <v>834</v>
      </c>
      <c r="G43" s="1087" t="s">
        <v>834</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3663</v>
      </c>
    </row>
    <row r="44">
      <c r="A44" s="1143" t="s">
        <v>4089</v>
      </c>
      <c r="B44" s="1087" t="s">
        <v>221</v>
      </c>
      <c r="C44" s="1088" t="s">
        <v>1441</v>
      </c>
      <c r="D44" s="1089" t="s">
        <v>1441</v>
      </c>
      <c r="E44" s="1090" t="s">
        <v>1441</v>
      </c>
      <c r="F44" s="1091" t="s">
        <v>1441</v>
      </c>
      <c r="G44" s="1087" t="s">
        <v>926</v>
      </c>
      <c r="H44" s="1125"/>
      <c r="I44" s="1125"/>
      <c r="J44" s="1064"/>
      <c r="K44" s="1064"/>
      <c r="L44" s="1064"/>
      <c r="M44" s="1064"/>
      <c r="N44" s="1064"/>
      <c r="O44" s="1064"/>
      <c r="P44" s="1064"/>
      <c r="Q44" s="1064"/>
      <c r="R44" s="664" t="s">
        <v>7720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4" t="s">
        <v>7721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3493</v>
      </c>
      <c r="B45" s="1087" t="s">
        <v>641</v>
      </c>
      <c r="C45" s="1088" t="s">
        <v>1441</v>
      </c>
      <c r="D45" s="1089" t="s">
        <v>1441</v>
      </c>
      <c r="E45" s="1090" t="s">
        <v>1441</v>
      </c>
      <c r="F45" s="1091" t="s">
        <v>834</v>
      </c>
      <c r="G45" s="1087" t="s">
        <v>834</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9"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7722</v>
      </c>
      <c r="B46" s="1087" t="s">
        <v>543</v>
      </c>
      <c r="C46" s="1088" t="s">
        <v>1441</v>
      </c>
      <c r="D46" s="1089" t="s">
        <v>1441</v>
      </c>
      <c r="E46" s="1090" t="s">
        <v>1441</v>
      </c>
      <c r="F46" s="1091" t="s">
        <v>926</v>
      </c>
      <c r="G46" s="1087" t="s">
        <v>543</v>
      </c>
      <c r="H46" s="1125"/>
      <c r="I46" s="1125"/>
      <c r="J46" s="1064"/>
      <c r="K46" s="1064"/>
      <c r="L46" s="1064"/>
      <c r="M46" s="1064"/>
      <c r="N46" s="1064"/>
      <c r="O46" s="1064"/>
      <c r="P46" s="1064"/>
      <c r="Q46" s="1064"/>
      <c r="R46" s="1064"/>
      <c r="S46" s="1064"/>
      <c r="T46" s="1064"/>
      <c r="U46" s="639" t="s">
        <v>7723</v>
      </c>
      <c r="V46" s="1064"/>
      <c r="W46" s="664" t="s">
        <v>7724</v>
      </c>
      <c r="X46" s="664" t="s">
        <v>7724</v>
      </c>
      <c r="Y46" s="1064"/>
      <c r="Z46" s="1064"/>
      <c r="AA46" s="1064"/>
      <c r="AB46" s="1064"/>
      <c r="AC46" s="1064"/>
      <c r="AD46" s="1064"/>
      <c r="AE46" s="1064"/>
      <c r="AF46" s="1064"/>
      <c r="AG46" s="1064"/>
      <c r="AH46" s="1064"/>
      <c r="AI46" s="1064"/>
      <c r="AJ46" s="1064"/>
      <c r="AK46" s="1064"/>
      <c r="AL46" s="1064"/>
      <c r="AM46" s="1063"/>
      <c r="AN46" s="1064"/>
      <c r="AO46" s="1064"/>
      <c r="AP46" s="664" t="s">
        <v>7725</v>
      </c>
      <c r="AQ46" s="1095" t="s">
        <v>7726</v>
      </c>
      <c r="AR46" s="639" t="s">
        <v>7727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3550</v>
      </c>
      <c r="B47" s="1087" t="s">
        <v>543</v>
      </c>
      <c r="C47" s="1088" t="s">
        <v>1441</v>
      </c>
      <c r="D47" s="1089" t="s">
        <v>1441</v>
      </c>
      <c r="E47" s="1090" t="s">
        <v>1441</v>
      </c>
      <c r="F47" s="1091" t="s">
        <v>1441</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7294</v>
      </c>
      <c r="BD47" s="1099" t="s">
        <v>7669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7728</v>
      </c>
      <c r="B48" s="1087" t="s">
        <v>740</v>
      </c>
      <c r="C48" s="1088" t="s">
        <v>1441</v>
      </c>
      <c r="D48" s="1089" t="s">
        <v>1441</v>
      </c>
      <c r="E48" s="1090" t="s">
        <v>1441</v>
      </c>
      <c r="F48" s="1091" t="s">
        <v>1441</v>
      </c>
      <c r="G48" s="1087" t="s">
        <v>834</v>
      </c>
      <c r="H48" s="1167"/>
      <c r="I48" s="1167"/>
      <c r="J48" s="1064"/>
      <c r="K48" s="1064"/>
      <c r="L48" s="1064"/>
      <c r="M48" s="1064"/>
      <c r="N48" s="1064"/>
      <c r="O48" s="1064"/>
      <c r="P48" s="1064"/>
      <c r="Q48" s="1064"/>
      <c r="R48" s="1064"/>
      <c r="S48" s="1064"/>
      <c r="T48" s="1064"/>
      <c r="U48" s="664" t="s">
        <v>3195</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3571</v>
      </c>
      <c r="B49" s="1087" t="s">
        <v>926</v>
      </c>
      <c r="C49" s="1088" t="s">
        <v>1441</v>
      </c>
      <c r="D49" s="1089" t="s">
        <v>1441</v>
      </c>
      <c r="E49" s="1090" t="s">
        <v>1441</v>
      </c>
      <c r="F49" s="1091" t="s">
        <v>1441</v>
      </c>
      <c r="G49" s="1087" t="s">
        <v>834</v>
      </c>
      <c r="H49" s="1125"/>
      <c r="I49" s="1125"/>
      <c r="J49" s="1064"/>
      <c r="K49" s="1064"/>
      <c r="L49" s="1064"/>
      <c r="M49" s="1064"/>
      <c r="N49" s="1064"/>
      <c r="O49" s="1064"/>
      <c r="P49" s="1064"/>
      <c r="Q49" s="1064"/>
      <c r="R49" s="664"/>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4"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7729</v>
      </c>
      <c r="B50" s="1087" t="s">
        <v>926</v>
      </c>
      <c r="C50" s="1088" t="s">
        <v>1441</v>
      </c>
      <c r="D50" s="1089" t="s">
        <v>1441</v>
      </c>
      <c r="E50" s="1090" t="s">
        <v>1441</v>
      </c>
      <c r="F50" s="1091" t="s">
        <v>1441</v>
      </c>
      <c r="G50" s="1087" t="s">
        <v>834</v>
      </c>
      <c r="H50" s="1125"/>
      <c r="I50" s="1125"/>
      <c r="J50" s="1064"/>
      <c r="K50" s="1064"/>
      <c r="L50" s="1064"/>
      <c r="M50" s="1064"/>
      <c r="N50" s="1064"/>
      <c r="O50" s="1064"/>
      <c r="P50" s="1064"/>
      <c r="Q50" s="1064"/>
      <c r="R50" s="1064"/>
      <c r="S50" s="1064"/>
      <c r="T50" s="1064"/>
      <c r="U50" s="1064"/>
      <c r="V50" s="1099" t="s">
        <v>7451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4"/>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7730</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7731</v>
      </c>
      <c r="C1" s="1178"/>
      <c r="F1" s="1178"/>
      <c r="H1" s="24" t="s">
        <v>35</v>
      </c>
      <c r="K1" s="26" t="s">
        <v>36</v>
      </c>
      <c r="N1" s="28" t="s">
        <v>6142</v>
      </c>
      <c r="Q1" s="29" t="s">
        <v>38</v>
      </c>
      <c r="T1" s="30" t="s">
        <v>39</v>
      </c>
      <c r="W1" s="32" t="s">
        <v>6343</v>
      </c>
      <c r="Z1" s="33" t="s">
        <v>6397</v>
      </c>
      <c r="AC1" s="34" t="s">
        <v>42</v>
      </c>
      <c r="AF1" s="1179"/>
      <c r="AG1" s="1179"/>
    </row>
    <row r="2" ht="30.75" customHeight="1">
      <c r="A2" s="35" t="s">
        <v>43</v>
      </c>
      <c r="B2" s="36" t="s">
        <v>44</v>
      </c>
      <c r="C2" s="36" t="s">
        <v>45</v>
      </c>
      <c r="F2" s="36" t="s">
        <v>7732</v>
      </c>
      <c r="H2" s="1180"/>
      <c r="I2" s="1180"/>
      <c r="J2" s="1180"/>
      <c r="K2" s="1181"/>
      <c r="L2" s="1181"/>
      <c r="M2" s="1181"/>
      <c r="N2" s="1182" t="s">
        <v>54</v>
      </c>
      <c r="O2" s="1183"/>
      <c r="P2" s="1183"/>
      <c r="Q2" s="42" t="s">
        <v>48</v>
      </c>
      <c r="R2" s="42" t="s">
        <v>7733</v>
      </c>
      <c r="S2" s="1184"/>
      <c r="T2" s="44" t="s">
        <v>50</v>
      </c>
      <c r="U2" s="44" t="s">
        <v>54</v>
      </c>
      <c r="V2" s="44" t="s">
        <v>62</v>
      </c>
      <c r="W2" s="45" t="s">
        <v>52</v>
      </c>
      <c r="X2" s="1185"/>
      <c r="Y2" s="1185"/>
      <c r="Z2" s="47" t="s">
        <v>51</v>
      </c>
      <c r="AA2" s="1186" t="s">
        <v>7734</v>
      </c>
      <c r="AB2" s="1187"/>
      <c r="AC2" s="1188" t="s">
        <v>7735</v>
      </c>
      <c r="AD2" s="1189"/>
      <c r="AE2" s="1189"/>
      <c r="AF2" s="1190"/>
      <c r="AG2" s="1190"/>
    </row>
    <row r="3">
      <c r="A3" s="1191" t="s">
        <v>3870</v>
      </c>
      <c r="B3" s="1192" t="s">
        <v>5452</v>
      </c>
      <c r="C3" s="1193" t="s">
        <v>834</v>
      </c>
      <c r="D3" s="1194" t="s">
        <v>926</v>
      </c>
      <c r="E3" s="1195" t="s">
        <v>834</v>
      </c>
      <c r="F3" s="1196" t="s">
        <v>740</v>
      </c>
      <c r="G3" s="1192" t="s">
        <v>740</v>
      </c>
      <c r="H3" s="1111"/>
      <c r="I3" s="1197"/>
      <c r="J3" s="1197"/>
      <c r="K3" s="1198"/>
      <c r="L3" s="1064"/>
      <c r="M3" s="1064"/>
      <c r="N3" s="1064"/>
      <c r="O3" s="1064"/>
      <c r="P3" s="1064"/>
      <c r="Q3" s="1094" t="s">
        <v>5991</v>
      </c>
      <c r="R3" s="1111"/>
      <c r="S3" s="1111"/>
      <c r="T3" s="1152" t="s">
        <v>7736</v>
      </c>
      <c r="U3" s="1064"/>
      <c r="V3" s="1064"/>
      <c r="W3" s="1199" t="s">
        <v>7737</v>
      </c>
      <c r="X3" s="1064"/>
      <c r="Y3" s="1064"/>
      <c r="Z3" s="1199" t="s">
        <v>502</v>
      </c>
      <c r="AA3" s="1064"/>
      <c r="AB3" s="1064"/>
      <c r="AC3" s="1064"/>
      <c r="AD3" s="1064"/>
      <c r="AE3" s="1064"/>
      <c r="AF3" s="1052"/>
      <c r="AG3" s="1052"/>
    </row>
    <row r="4">
      <c r="A4" s="1200" t="s">
        <v>5117</v>
      </c>
      <c r="B4" s="1192" t="s">
        <v>1224</v>
      </c>
      <c r="C4" s="1193" t="s">
        <v>834</v>
      </c>
      <c r="D4" s="1194" t="s">
        <v>834</v>
      </c>
      <c r="E4" s="1195" t="s">
        <v>834</v>
      </c>
      <c r="F4" s="1196" t="s">
        <v>740</v>
      </c>
      <c r="G4" s="1192" t="s">
        <v>740</v>
      </c>
      <c r="H4" s="1064"/>
      <c r="I4" s="101"/>
      <c r="J4" s="101"/>
      <c r="K4" s="1064"/>
      <c r="L4" s="1064"/>
      <c r="M4" s="1064"/>
      <c r="N4" s="1064"/>
      <c r="O4" s="1064"/>
      <c r="P4" s="1064"/>
      <c r="Q4" s="1097" t="s">
        <v>7738</v>
      </c>
      <c r="R4" s="1064"/>
      <c r="S4" s="1064"/>
      <c r="T4" s="1095" t="s">
        <v>7739</v>
      </c>
      <c r="U4" s="1064"/>
      <c r="V4" s="1064"/>
      <c r="W4" s="1094" t="s">
        <v>7740</v>
      </c>
      <c r="X4" s="1064"/>
      <c r="Y4" s="1064"/>
      <c r="Z4" s="639" t="s">
        <v>1268</v>
      </c>
      <c r="AA4" s="1064"/>
      <c r="AB4" s="1064"/>
      <c r="AC4" s="1064"/>
      <c r="AD4" s="1064"/>
      <c r="AE4" s="1064"/>
      <c r="AF4" s="1052"/>
      <c r="AG4" s="1052"/>
    </row>
    <row r="5">
      <c r="A5" s="1191" t="s">
        <v>3778</v>
      </c>
      <c r="B5" s="1192" t="s">
        <v>328</v>
      </c>
      <c r="C5" s="1193" t="s">
        <v>1441</v>
      </c>
      <c r="D5" s="1194" t="s">
        <v>834</v>
      </c>
      <c r="E5" s="1195" t="s">
        <v>834</v>
      </c>
      <c r="F5" s="1196" t="s">
        <v>739</v>
      </c>
      <c r="G5" s="1192" t="s">
        <v>543</v>
      </c>
      <c r="H5" s="1064"/>
      <c r="I5" s="101"/>
      <c r="J5" s="101"/>
      <c r="K5" s="1064"/>
      <c r="L5" s="1064"/>
      <c r="M5" s="1064"/>
      <c r="N5" s="1064"/>
      <c r="O5" s="1064"/>
      <c r="P5" s="1064"/>
      <c r="Q5" s="1095" t="s">
        <v>3783</v>
      </c>
      <c r="R5" s="1113" t="s">
        <v>2336</v>
      </c>
      <c r="S5" s="1064"/>
      <c r="T5" s="639" t="s">
        <v>1143</v>
      </c>
      <c r="U5" s="1064"/>
      <c r="V5" s="1064"/>
      <c r="W5" s="1097" t="s">
        <v>7741</v>
      </c>
      <c r="X5" s="1064"/>
      <c r="Y5" s="1064"/>
      <c r="Z5" s="1099" t="s">
        <v>7742</v>
      </c>
      <c r="AA5" s="1064"/>
      <c r="AB5" s="1064"/>
      <c r="AC5" s="1064"/>
      <c r="AD5" s="1064"/>
      <c r="AE5" s="1064"/>
      <c r="AF5" s="1052"/>
      <c r="AG5" s="1052"/>
    </row>
    <row r="6">
      <c r="A6" s="1191" t="s">
        <v>1092</v>
      </c>
      <c r="B6" s="1192" t="s">
        <v>541</v>
      </c>
      <c r="C6" s="1193" t="s">
        <v>739</v>
      </c>
      <c r="D6" s="1194" t="s">
        <v>1441</v>
      </c>
      <c r="E6" s="1195" t="s">
        <v>1441</v>
      </c>
      <c r="F6" s="1196" t="s">
        <v>739</v>
      </c>
      <c r="G6" s="1192" t="s">
        <v>739</v>
      </c>
      <c r="H6" s="1064"/>
      <c r="I6" s="101"/>
      <c r="J6" s="101"/>
      <c r="K6" s="750"/>
      <c r="L6" s="1201"/>
      <c r="M6" s="664"/>
      <c r="N6" s="1120"/>
      <c r="O6" s="1064"/>
      <c r="P6" s="1064"/>
      <c r="Q6" s="1064"/>
      <c r="R6" s="1094" t="s">
        <v>4271</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1441</v>
      </c>
      <c r="D7" s="1194" t="s">
        <v>926</v>
      </c>
      <c r="E7" s="1195" t="s">
        <v>1441</v>
      </c>
      <c r="F7" s="1196" t="s">
        <v>926</v>
      </c>
      <c r="G7" s="1192" t="s">
        <v>926</v>
      </c>
      <c r="H7" s="1203"/>
      <c r="I7" s="101"/>
      <c r="J7" s="101"/>
      <c r="K7" s="1064"/>
      <c r="L7" s="1064"/>
      <c r="M7" s="1064"/>
      <c r="N7" s="1064"/>
      <c r="O7" s="1064"/>
      <c r="P7" s="1064"/>
      <c r="Q7" s="1203"/>
      <c r="R7" s="1203"/>
      <c r="S7" s="1203"/>
      <c r="T7" s="1111"/>
      <c r="U7" s="101"/>
      <c r="V7" s="1095" t="s">
        <v>7743</v>
      </c>
      <c r="W7" s="1064"/>
      <c r="X7" s="1064"/>
      <c r="Y7" s="1064"/>
      <c r="Z7" s="1064"/>
      <c r="AA7" s="1064"/>
      <c r="AB7" s="1064"/>
      <c r="AC7" s="1095" t="s">
        <v>7744</v>
      </c>
      <c r="AD7" s="1064"/>
      <c r="AE7" s="1064"/>
      <c r="AF7" s="1052"/>
      <c r="AG7" s="1052"/>
    </row>
    <row r="8">
      <c r="A8" s="1204" t="s">
        <v>3178</v>
      </c>
      <c r="B8" s="1192" t="s">
        <v>1095</v>
      </c>
      <c r="C8" s="1193" t="s">
        <v>1441</v>
      </c>
      <c r="D8" s="1194" t="s">
        <v>1441</v>
      </c>
      <c r="E8" s="1195" t="s">
        <v>834</v>
      </c>
      <c r="F8" s="1196" t="s">
        <v>740</v>
      </c>
      <c r="G8" s="1192" t="s">
        <v>740</v>
      </c>
      <c r="H8" s="1111"/>
      <c r="I8" s="1197"/>
      <c r="J8" s="1197"/>
      <c r="K8" s="1198"/>
      <c r="L8" s="1198"/>
      <c r="M8" s="1205"/>
      <c r="N8" s="1205"/>
      <c r="O8" s="1205"/>
      <c r="P8" s="1205"/>
      <c r="Q8" s="639" t="s">
        <v>351</v>
      </c>
      <c r="R8" s="1111"/>
      <c r="S8" s="1111"/>
      <c r="T8" s="666" t="s">
        <v>2254</v>
      </c>
      <c r="U8" s="1064"/>
      <c r="V8" s="1064"/>
      <c r="W8" s="666" t="s">
        <v>538</v>
      </c>
      <c r="X8" s="1205"/>
      <c r="Y8" s="1205"/>
      <c r="Z8" s="1152" t="s">
        <v>6249</v>
      </c>
      <c r="AA8" s="1205"/>
      <c r="AB8" s="1205"/>
      <c r="AC8" s="1064"/>
      <c r="AD8" s="1205"/>
      <c r="AE8" s="1205"/>
      <c r="AF8" s="1206"/>
      <c r="AG8" s="1206"/>
    </row>
    <row r="9">
      <c r="A9" s="1191" t="s">
        <v>2177</v>
      </c>
      <c r="B9" s="1192" t="s">
        <v>1095</v>
      </c>
      <c r="C9" s="1193" t="s">
        <v>834</v>
      </c>
      <c r="D9" s="1194" t="s">
        <v>1441</v>
      </c>
      <c r="E9" s="1195" t="s">
        <v>1441</v>
      </c>
      <c r="F9" s="1196" t="s">
        <v>739</v>
      </c>
      <c r="G9" s="1192" t="s">
        <v>739</v>
      </c>
      <c r="H9" s="1064"/>
      <c r="I9" s="101"/>
      <c r="J9" s="1197"/>
      <c r="K9" s="1064"/>
      <c r="L9" s="1064"/>
      <c r="M9" s="1064"/>
      <c r="N9" s="1064"/>
      <c r="O9" s="1064"/>
      <c r="P9" s="1064"/>
      <c r="Q9" s="1064"/>
      <c r="R9" s="1064"/>
      <c r="S9" s="1064"/>
      <c r="T9" s="1101" t="s">
        <v>2064</v>
      </c>
      <c r="U9" s="101"/>
      <c r="V9" s="637" t="s">
        <v>7063</v>
      </c>
      <c r="W9" s="1064"/>
      <c r="X9" s="1064"/>
      <c r="Y9" s="1064"/>
      <c r="Z9" s="1064"/>
      <c r="AA9" s="1064"/>
      <c r="AB9" s="1064"/>
      <c r="AC9" s="639" t="s">
        <v>216</v>
      </c>
      <c r="AD9" s="1064"/>
      <c r="AE9" s="1064"/>
      <c r="AF9" s="1052"/>
      <c r="AG9" s="1052"/>
    </row>
    <row r="10">
      <c r="A10" s="1191" t="s">
        <v>217</v>
      </c>
      <c r="B10" s="1192" t="s">
        <v>641</v>
      </c>
      <c r="C10" s="1193" t="s">
        <v>834</v>
      </c>
      <c r="D10" s="1194" t="s">
        <v>1441</v>
      </c>
      <c r="E10" s="1195" t="s">
        <v>1441</v>
      </c>
      <c r="F10" s="1196" t="s">
        <v>834</v>
      </c>
      <c r="G10" s="1192" t="s">
        <v>834</v>
      </c>
      <c r="H10" s="1203"/>
      <c r="I10" s="101"/>
      <c r="J10" s="101"/>
      <c r="K10" s="1064"/>
      <c r="L10" s="1064"/>
      <c r="M10" s="1064"/>
      <c r="N10" s="1064"/>
      <c r="O10" s="1064"/>
      <c r="P10" s="1064"/>
      <c r="Q10" s="1203"/>
      <c r="R10" s="1203"/>
      <c r="S10" s="1203"/>
      <c r="T10" s="1207"/>
      <c r="U10" s="101"/>
      <c r="V10" s="1101" t="s">
        <v>7745</v>
      </c>
      <c r="W10" s="1064"/>
      <c r="X10" s="1064"/>
      <c r="Y10" s="1064"/>
      <c r="Z10" s="1064"/>
      <c r="AA10" s="1064"/>
      <c r="AB10" s="1064"/>
      <c r="AC10" s="1064"/>
      <c r="AD10" s="1064"/>
      <c r="AE10" s="1064"/>
      <c r="AF10" s="1052"/>
      <c r="AG10" s="1052"/>
    </row>
    <row r="11">
      <c r="A11" s="1202" t="s">
        <v>639</v>
      </c>
      <c r="B11" s="1192" t="s">
        <v>641</v>
      </c>
      <c r="C11" s="1193" t="s">
        <v>834</v>
      </c>
      <c r="D11" s="1194" t="s">
        <v>1441</v>
      </c>
      <c r="E11" s="1195" t="s">
        <v>1441</v>
      </c>
      <c r="F11" s="1196" t="s">
        <v>834</v>
      </c>
      <c r="G11" s="1192" t="s">
        <v>834</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6280</v>
      </c>
      <c r="AD11" s="1064"/>
      <c r="AE11" s="1064"/>
      <c r="AF11" s="1052"/>
      <c r="AG11" s="1052"/>
    </row>
    <row r="12">
      <c r="A12" s="1202" t="s">
        <v>5864</v>
      </c>
      <c r="B12" s="1192" t="s">
        <v>740</v>
      </c>
      <c r="C12" s="1193" t="s">
        <v>1441</v>
      </c>
      <c r="D12" s="1194" t="s">
        <v>1441</v>
      </c>
      <c r="E12" s="1195" t="s">
        <v>834</v>
      </c>
      <c r="F12" s="1196" t="s">
        <v>834</v>
      </c>
      <c r="G12" s="1192" t="s">
        <v>834</v>
      </c>
      <c r="H12" s="1064"/>
      <c r="I12" s="101"/>
      <c r="J12" s="1197"/>
      <c r="K12" s="639"/>
      <c r="L12" s="664"/>
      <c r="M12" s="637"/>
      <c r="N12" s="1064"/>
      <c r="O12" s="1064"/>
      <c r="P12" s="1064"/>
      <c r="Q12" s="1064"/>
      <c r="R12" s="1064"/>
      <c r="S12" s="1064"/>
      <c r="T12" s="1111"/>
      <c r="U12" s="101"/>
      <c r="V12" s="1097" t="s">
        <v>7746</v>
      </c>
      <c r="W12" s="1064"/>
      <c r="X12" s="1064"/>
      <c r="Y12" s="1064"/>
      <c r="Z12" s="1064"/>
      <c r="AA12" s="1064"/>
      <c r="AB12" s="1064"/>
      <c r="AC12" s="1064"/>
      <c r="AD12" s="1064"/>
      <c r="AE12" s="1064"/>
      <c r="AF12" s="1052"/>
      <c r="AG12" s="1052"/>
    </row>
    <row r="13">
      <c r="A13" s="1191" t="s">
        <v>1159</v>
      </c>
      <c r="B13" s="1192" t="s">
        <v>740</v>
      </c>
      <c r="C13" s="1193" t="s">
        <v>1441</v>
      </c>
      <c r="D13" s="1194" t="s">
        <v>1441</v>
      </c>
      <c r="E13" s="1195" t="s">
        <v>834</v>
      </c>
      <c r="F13" s="1196" t="s">
        <v>834</v>
      </c>
      <c r="G13" s="1192" t="s">
        <v>834</v>
      </c>
      <c r="H13" s="1064"/>
      <c r="I13" s="101"/>
      <c r="J13" s="101"/>
      <c r="K13" s="639"/>
      <c r="L13" s="664"/>
      <c r="M13" s="637"/>
      <c r="N13" s="1064"/>
      <c r="O13" s="1064"/>
      <c r="P13" s="1064"/>
      <c r="Q13" s="1064"/>
      <c r="R13" s="1064"/>
      <c r="S13" s="1064"/>
      <c r="T13" s="1064"/>
      <c r="U13" s="101"/>
      <c r="V13" s="1064"/>
      <c r="W13" s="1064"/>
      <c r="X13" s="1064"/>
      <c r="Y13" s="1064"/>
      <c r="Z13" s="1064"/>
      <c r="AA13" s="1064"/>
      <c r="AB13" s="1064"/>
      <c r="AC13" s="1097" t="s">
        <v>7747</v>
      </c>
      <c r="AD13" s="1064"/>
      <c r="AE13" s="1064"/>
      <c r="AF13" s="1052"/>
      <c r="AG13" s="1052"/>
    </row>
    <row r="14">
      <c r="A14" s="1202" t="s">
        <v>1439</v>
      </c>
      <c r="B14" s="1192" t="s">
        <v>739</v>
      </c>
      <c r="C14" s="1193" t="s">
        <v>1441</v>
      </c>
      <c r="D14" s="1194" t="s">
        <v>1441</v>
      </c>
      <c r="E14" s="1195" t="s">
        <v>1441</v>
      </c>
      <c r="F14" s="1196" t="s">
        <v>834</v>
      </c>
      <c r="G14" s="1192" t="s">
        <v>834</v>
      </c>
      <c r="H14" s="1064"/>
      <c r="I14" s="101"/>
      <c r="J14" s="101"/>
      <c r="K14" s="1064"/>
      <c r="L14" s="750"/>
      <c r="M14" s="639"/>
      <c r="N14" s="750"/>
      <c r="O14" s="1064"/>
      <c r="P14" s="1064"/>
      <c r="Q14" s="1064"/>
      <c r="R14" s="1064"/>
      <c r="S14" s="1064"/>
      <c r="T14" s="1064"/>
      <c r="U14" s="101"/>
      <c r="V14" s="1064"/>
      <c r="W14" s="1064"/>
      <c r="X14" s="1064"/>
      <c r="Y14" s="1064"/>
      <c r="Z14" s="1064"/>
      <c r="AA14" s="1099"/>
      <c r="AB14" s="1064"/>
      <c r="AC14" s="637" t="s">
        <v>7748</v>
      </c>
      <c r="AD14" s="1064"/>
      <c r="AE14" s="1064"/>
      <c r="AF14" s="1052"/>
      <c r="AG14" s="1052"/>
    </row>
    <row r="15">
      <c r="A15" s="1191" t="s">
        <v>832</v>
      </c>
      <c r="B15" s="1192" t="s">
        <v>739</v>
      </c>
      <c r="C15" s="1193" t="s">
        <v>1441</v>
      </c>
      <c r="D15" s="1194" t="s">
        <v>1441</v>
      </c>
      <c r="E15" s="1195" t="s">
        <v>1441</v>
      </c>
      <c r="F15" s="1196" t="s">
        <v>834</v>
      </c>
      <c r="G15" s="1192" t="s">
        <v>834</v>
      </c>
      <c r="H15" s="1064"/>
      <c r="I15" s="101"/>
      <c r="J15" s="101"/>
      <c r="K15" s="1064"/>
      <c r="L15" s="1064"/>
      <c r="M15" s="1064"/>
      <c r="N15" s="1064"/>
      <c r="O15" s="1064"/>
      <c r="P15" s="1064"/>
      <c r="Q15" s="1064"/>
      <c r="R15" s="1064"/>
      <c r="S15" s="1064"/>
      <c r="T15" s="1111"/>
      <c r="U15" s="101"/>
      <c r="V15" s="639" t="s">
        <v>463</v>
      </c>
      <c r="W15" s="1064"/>
      <c r="X15" s="1064"/>
      <c r="Y15" s="1064"/>
      <c r="Z15" s="1064"/>
      <c r="AA15" s="1064"/>
      <c r="AB15" s="1064"/>
      <c r="AC15" s="1064"/>
      <c r="AD15" s="1064"/>
      <c r="AE15" s="1064"/>
      <c r="AF15" s="1052"/>
      <c r="AG15" s="1052"/>
    </row>
    <row r="16">
      <c r="A16" s="1204" t="s">
        <v>5369</v>
      </c>
      <c r="B16" s="1192" t="s">
        <v>739</v>
      </c>
      <c r="C16" s="1193" t="s">
        <v>1441</v>
      </c>
      <c r="D16" s="1194" t="s">
        <v>1441</v>
      </c>
      <c r="E16" s="1195" t="s">
        <v>1441</v>
      </c>
      <c r="F16" s="1196" t="s">
        <v>739</v>
      </c>
      <c r="G16" s="1192" t="s">
        <v>739</v>
      </c>
      <c r="H16" s="750"/>
      <c r="I16" s="1209"/>
      <c r="J16" s="1209"/>
      <c r="K16" s="1210"/>
      <c r="L16" s="1210"/>
      <c r="M16" s="1210"/>
      <c r="N16" s="1210"/>
      <c r="O16" s="1210"/>
      <c r="P16" s="1210"/>
      <c r="Q16" s="639" t="s">
        <v>3046</v>
      </c>
      <c r="R16" s="750"/>
      <c r="S16" s="750"/>
      <c r="T16" s="666" t="s">
        <v>6064</v>
      </c>
      <c r="U16" s="1063"/>
      <c r="V16" s="1063"/>
      <c r="W16" s="666" t="s">
        <v>1438</v>
      </c>
      <c r="X16" s="1210"/>
      <c r="Y16" s="1210"/>
      <c r="Z16" s="1211"/>
      <c r="AA16" s="1210"/>
      <c r="AB16" s="1210"/>
      <c r="AC16" s="664"/>
      <c r="AD16" s="1198"/>
      <c r="AE16" s="1198"/>
      <c r="AF16" s="1212" t="s">
        <v>4572</v>
      </c>
      <c r="AG16" s="1213"/>
    </row>
    <row r="17">
      <c r="A17" s="1191" t="s">
        <v>431</v>
      </c>
      <c r="B17" s="1192" t="s">
        <v>739</v>
      </c>
      <c r="C17" s="1193" t="s">
        <v>1441</v>
      </c>
      <c r="D17" s="1194" t="s">
        <v>834</v>
      </c>
      <c r="E17" s="1195" t="s">
        <v>1441</v>
      </c>
      <c r="F17" s="1196" t="s">
        <v>834</v>
      </c>
      <c r="G17" s="1192" t="s">
        <v>834</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1703</v>
      </c>
      <c r="B18" s="1192" t="s">
        <v>926</v>
      </c>
      <c r="C18" s="1193" t="s">
        <v>1441</v>
      </c>
      <c r="D18" s="1194" t="s">
        <v>1441</v>
      </c>
      <c r="E18" s="1195" t="s">
        <v>1441</v>
      </c>
      <c r="F18" s="1196" t="s">
        <v>834</v>
      </c>
      <c r="G18" s="1192" t="s">
        <v>834</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7" t="s">
        <v>7749</v>
      </c>
      <c r="AD18" s="1064"/>
      <c r="AE18" s="1064"/>
      <c r="AF18" s="1052"/>
      <c r="AG18" s="1052"/>
    </row>
    <row r="19">
      <c r="A19" s="1191" t="s">
        <v>539</v>
      </c>
      <c r="B19" s="1192" t="s">
        <v>926</v>
      </c>
      <c r="C19" s="1193" t="s">
        <v>1441</v>
      </c>
      <c r="D19" s="1194" t="s">
        <v>1441</v>
      </c>
      <c r="E19" s="1195" t="s">
        <v>834</v>
      </c>
      <c r="F19" s="1196" t="s">
        <v>834</v>
      </c>
      <c r="G19" s="1192" t="s">
        <v>834</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834</v>
      </c>
      <c r="C20" s="1193" t="s">
        <v>834</v>
      </c>
      <c r="D20" s="1194" t="s">
        <v>1441</v>
      </c>
      <c r="E20" s="1195" t="s">
        <v>1441</v>
      </c>
      <c r="F20" s="1196" t="s">
        <v>834</v>
      </c>
      <c r="G20" s="1192" t="s">
        <v>834</v>
      </c>
      <c r="H20" s="1064"/>
      <c r="I20" s="101"/>
      <c r="J20" s="101"/>
      <c r="K20" s="1064"/>
      <c r="L20" s="1064"/>
      <c r="M20" s="1064"/>
      <c r="N20" s="1064"/>
      <c r="O20" s="1064"/>
      <c r="P20" s="1064"/>
      <c r="Q20" s="1064"/>
      <c r="R20" s="1064"/>
      <c r="S20" s="1064"/>
      <c r="T20" s="1064"/>
      <c r="U20" s="1094" t="s">
        <v>7750</v>
      </c>
      <c r="V20" s="1064"/>
      <c r="W20" s="1064"/>
      <c r="X20" s="1064"/>
      <c r="Y20" s="1064"/>
      <c r="Z20" s="1064"/>
      <c r="AA20" s="1064"/>
      <c r="AB20" s="1064"/>
      <c r="AC20" s="1064"/>
      <c r="AD20" s="1064"/>
      <c r="AE20" s="1064"/>
      <c r="AF20" s="1052"/>
      <c r="AG20" s="1052"/>
    </row>
    <row r="21">
      <c r="A21" s="1204" t="s">
        <v>4127</v>
      </c>
      <c r="B21" s="1192" t="s">
        <v>834</v>
      </c>
      <c r="C21" s="1193" t="s">
        <v>1441</v>
      </c>
      <c r="D21" s="1194" t="s">
        <v>1441</v>
      </c>
      <c r="E21" s="1195" t="s">
        <v>1441</v>
      </c>
      <c r="F21" s="1196" t="s">
        <v>834</v>
      </c>
      <c r="G21" s="1192" t="s">
        <v>834</v>
      </c>
      <c r="H21" s="1064"/>
      <c r="I21" s="101"/>
      <c r="J21" s="101"/>
      <c r="K21" s="1064"/>
      <c r="L21" s="1064"/>
      <c r="M21" s="1064"/>
      <c r="N21" s="1064"/>
      <c r="O21" s="1064"/>
      <c r="P21" s="1064"/>
      <c r="Q21" s="1064"/>
      <c r="R21" s="1064"/>
      <c r="S21" s="1064"/>
      <c r="T21" s="1111"/>
      <c r="U21" s="1064"/>
      <c r="V21" s="639" t="s">
        <v>6989</v>
      </c>
      <c r="W21" s="1064"/>
      <c r="X21" s="1064"/>
      <c r="Y21" s="1064"/>
      <c r="Z21" s="1064"/>
      <c r="AA21" s="1064"/>
      <c r="AB21" s="1064"/>
      <c r="AC21" s="1064"/>
      <c r="AD21" s="1064"/>
      <c r="AE21" s="1064"/>
      <c r="AF21" s="1052"/>
      <c r="AG21" s="1052"/>
    </row>
    <row r="22">
      <c r="A22" s="1204" t="s">
        <v>5689</v>
      </c>
      <c r="B22" s="1192" t="s">
        <v>834</v>
      </c>
      <c r="C22" s="1193" t="s">
        <v>834</v>
      </c>
      <c r="D22" s="1194" t="s">
        <v>1441</v>
      </c>
      <c r="E22" s="1195" t="s">
        <v>1441</v>
      </c>
      <c r="F22" s="1196" t="s">
        <v>834</v>
      </c>
      <c r="G22" s="1192" t="s">
        <v>834</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7751</v>
      </c>
      <c r="C1" s="1216" t="s">
        <v>7752</v>
      </c>
      <c r="D1" s="1217" t="s">
        <v>7753</v>
      </c>
      <c r="E1" s="1217" t="s">
        <v>7195</v>
      </c>
      <c r="F1" s="1217" t="s">
        <v>7196</v>
      </c>
      <c r="G1" s="1217" t="s">
        <v>7754</v>
      </c>
      <c r="H1" s="1218" t="s">
        <v>7755</v>
      </c>
      <c r="I1" s="1218" t="s">
        <v>7756</v>
      </c>
      <c r="J1" s="1219" t="s">
        <v>7207</v>
      </c>
      <c r="K1" s="1219" t="s">
        <v>7757</v>
      </c>
      <c r="L1" s="1219" t="s">
        <v>7758</v>
      </c>
      <c r="M1" s="1219" t="s">
        <v>7759</v>
      </c>
      <c r="N1" s="1219" t="s">
        <v>7270</v>
      </c>
      <c r="O1" s="1219" t="s">
        <v>7760</v>
      </c>
      <c r="P1" s="1219" t="s">
        <v>7761</v>
      </c>
      <c r="Q1" s="1220" t="s">
        <v>7762</v>
      </c>
      <c r="R1" s="1220" t="s">
        <v>7203</v>
      </c>
      <c r="S1" s="1220" t="s">
        <v>7763</v>
      </c>
      <c r="T1" s="1220" t="s">
        <v>7764</v>
      </c>
      <c r="U1" s="1220" t="s">
        <v>7765</v>
      </c>
      <c r="V1" s="1220" t="s">
        <v>7766</v>
      </c>
      <c r="W1" s="1221" t="s">
        <v>7197</v>
      </c>
      <c r="X1" s="1221" t="s">
        <v>7198</v>
      </c>
      <c r="Y1" s="1221" t="s">
        <v>7767</v>
      </c>
      <c r="Z1" s="1221" t="s">
        <v>7768</v>
      </c>
      <c r="AA1" s="1221" t="s">
        <v>7200</v>
      </c>
      <c r="AB1" s="1221" t="s">
        <v>7769</v>
      </c>
      <c r="AC1" s="1221" t="s">
        <v>7770</v>
      </c>
      <c r="AD1" s="1217" t="s">
        <v>7771</v>
      </c>
      <c r="AE1" s="1217" t="s">
        <v>7772</v>
      </c>
      <c r="AF1" s="1222" t="s">
        <v>7204</v>
      </c>
      <c r="AG1" s="1222" t="s">
        <v>7773</v>
      </c>
      <c r="AH1" s="1222" t="s">
        <v>7774</v>
      </c>
      <c r="AI1" s="1222" t="s">
        <v>7205</v>
      </c>
      <c r="AJ1" s="1222" t="s">
        <v>7775</v>
      </c>
      <c r="AK1" s="1222" t="s">
        <v>7776</v>
      </c>
      <c r="AL1" s="1222" t="s">
        <v>7777</v>
      </c>
      <c r="AM1" s="1223" t="s">
        <v>7206</v>
      </c>
      <c r="AN1" s="1223" t="s">
        <v>7778</v>
      </c>
      <c r="AO1" s="1223" t="s">
        <v>7779</v>
      </c>
      <c r="AP1" s="1223" t="s">
        <v>7780</v>
      </c>
      <c r="AQ1" s="1223" t="s">
        <v>7781</v>
      </c>
      <c r="AR1" s="1223" t="s">
        <v>7782</v>
      </c>
      <c r="AS1" s="1223" t="s">
        <v>7783</v>
      </c>
      <c r="AT1" s="1224" t="s">
        <v>7784</v>
      </c>
      <c r="AU1" s="1214" t="s">
        <v>7785</v>
      </c>
      <c r="AV1" s="1225" t="s">
        <v>7786</v>
      </c>
      <c r="AW1" s="1226" t="s">
        <v>7787</v>
      </c>
    </row>
    <row r="2" ht="15.75" customHeight="1">
      <c r="A2" s="1227" t="s">
        <v>7788</v>
      </c>
      <c r="B2" s="1228" t="s">
        <v>7789</v>
      </c>
      <c r="C2" s="1229">
        <v>0.049133796296296293</v>
      </c>
      <c r="D2" s="1230" t="s">
        <v>7790</v>
      </c>
      <c r="E2" s="1230" t="s">
        <v>7791</v>
      </c>
      <c r="F2" s="1230" t="s">
        <v>7792</v>
      </c>
      <c r="G2" s="1230" t="s">
        <v>7793</v>
      </c>
      <c r="H2" s="1231" t="s">
        <v>7794</v>
      </c>
      <c r="I2" s="1231" t="s">
        <v>4514</v>
      </c>
      <c r="J2" s="1232" t="s">
        <v>7795</v>
      </c>
      <c r="K2" s="1232" t="s">
        <v>966</v>
      </c>
      <c r="L2" s="1232" t="s">
        <v>232</v>
      </c>
      <c r="M2" s="1232" t="s">
        <v>7796</v>
      </c>
      <c r="N2" s="1232" t="s">
        <v>7797</v>
      </c>
      <c r="O2" s="1232" t="s">
        <v>7798</v>
      </c>
      <c r="P2" s="1232" t="s">
        <v>1379</v>
      </c>
      <c r="Q2" s="1233" t="s">
        <v>7799</v>
      </c>
      <c r="R2" s="1233" t="s">
        <v>4519</v>
      </c>
      <c r="S2" s="1233" t="s">
        <v>7795</v>
      </c>
      <c r="T2" s="1233" t="s">
        <v>7800</v>
      </c>
      <c r="U2" s="1233" t="s">
        <v>7801</v>
      </c>
      <c r="V2" s="1233" t="s">
        <v>7802</v>
      </c>
      <c r="W2" s="1234" t="s">
        <v>7803</v>
      </c>
      <c r="X2" s="1235" t="s">
        <v>6361</v>
      </c>
      <c r="Y2" s="1235" t="s">
        <v>5252</v>
      </c>
      <c r="Z2" s="1235" t="s">
        <v>3000</v>
      </c>
      <c r="AA2" s="1235" t="s">
        <v>3015</v>
      </c>
      <c r="AB2" s="1235" t="s">
        <v>7804</v>
      </c>
      <c r="AC2" s="1235" t="s">
        <v>5660</v>
      </c>
      <c r="AD2" s="1230" t="s">
        <v>948</v>
      </c>
      <c r="AE2" s="1230" t="s">
        <v>3816</v>
      </c>
      <c r="AF2" s="1236" t="s">
        <v>7805</v>
      </c>
      <c r="AG2" s="1236" t="s">
        <v>4104</v>
      </c>
      <c r="AH2" s="1236" t="s">
        <v>3450</v>
      </c>
      <c r="AI2" s="1236" t="s">
        <v>4929</v>
      </c>
      <c r="AJ2" s="1236" t="s">
        <v>7806</v>
      </c>
      <c r="AK2" s="1236" t="s">
        <v>7807</v>
      </c>
      <c r="AL2" s="1236" t="s">
        <v>7808</v>
      </c>
      <c r="AM2" s="1237" t="s">
        <v>3920</v>
      </c>
      <c r="AN2" s="1237" t="s">
        <v>7809</v>
      </c>
      <c r="AO2" s="1237" t="s">
        <v>2834</v>
      </c>
      <c r="AP2" s="1237" t="s">
        <v>7810</v>
      </c>
      <c r="AQ2" s="1237" t="s">
        <v>7811</v>
      </c>
      <c r="AR2" s="1237" t="s">
        <v>3112</v>
      </c>
      <c r="AS2" s="1237" t="s">
        <v>1164</v>
      </c>
      <c r="AT2" s="1238" t="s">
        <v>7812</v>
      </c>
      <c r="AU2" s="1239" t="s">
        <v>7813</v>
      </c>
      <c r="AV2" s="1239" t="str">
        <f t="shared" ref="AV2:AV26" si="1">TEXT(AU2-C2,"m:ss")</f>
        <v>2:31</v>
      </c>
      <c r="AW2" s="1240"/>
    </row>
    <row r="3" ht="15.75" customHeight="1">
      <c r="A3" s="1241" t="s">
        <v>7814</v>
      </c>
      <c r="B3" s="1242" t="s">
        <v>7815</v>
      </c>
      <c r="C3" s="1229">
        <v>0.04974861111111111</v>
      </c>
      <c r="D3" s="1230" t="s">
        <v>7816</v>
      </c>
      <c r="E3" s="1230" t="s">
        <v>7817</v>
      </c>
      <c r="F3" s="1230" t="s">
        <v>7818</v>
      </c>
      <c r="G3" s="1230" t="s">
        <v>7819</v>
      </c>
      <c r="H3" s="1231" t="s">
        <v>7820</v>
      </c>
      <c r="I3" s="1231" t="s">
        <v>7821</v>
      </c>
      <c r="J3" s="1232" t="s">
        <v>7822</v>
      </c>
      <c r="K3" s="1232" t="s">
        <v>6979</v>
      </c>
      <c r="L3" s="1232" t="s">
        <v>3519</v>
      </c>
      <c r="M3" s="1232" t="s">
        <v>7067</v>
      </c>
      <c r="N3" s="1232" t="s">
        <v>3444</v>
      </c>
      <c r="O3" s="1232" t="s">
        <v>7823</v>
      </c>
      <c r="P3" s="1232" t="s">
        <v>5209</v>
      </c>
      <c r="Q3" s="1233" t="s">
        <v>7824</v>
      </c>
      <c r="R3" s="1233" t="s">
        <v>6653</v>
      </c>
      <c r="S3" s="1233" t="s">
        <v>7825</v>
      </c>
      <c r="T3" s="1233" t="s">
        <v>7826</v>
      </c>
      <c r="U3" s="1233" t="s">
        <v>7151</v>
      </c>
      <c r="V3" s="1233" t="s">
        <v>7827</v>
      </c>
      <c r="W3" s="1235" t="s">
        <v>4209</v>
      </c>
      <c r="X3" s="1235" t="s">
        <v>2832</v>
      </c>
      <c r="Y3" s="1235" t="s">
        <v>5539</v>
      </c>
      <c r="Z3" s="1235" t="s">
        <v>7828</v>
      </c>
      <c r="AA3" s="1235" t="s">
        <v>6778</v>
      </c>
      <c r="AB3" s="1235" t="s">
        <v>6884</v>
      </c>
      <c r="AC3" s="1235" t="s">
        <v>4687</v>
      </c>
      <c r="AD3" s="1230" t="s">
        <v>7829</v>
      </c>
      <c r="AE3" s="1230" t="s">
        <v>7830</v>
      </c>
      <c r="AF3" s="1236" t="s">
        <v>7831</v>
      </c>
      <c r="AG3" s="1236" t="s">
        <v>7832</v>
      </c>
      <c r="AH3" s="1236" t="s">
        <v>2662</v>
      </c>
      <c r="AI3" s="1236" t="s">
        <v>7833</v>
      </c>
      <c r="AJ3" s="1236" t="s">
        <v>7834</v>
      </c>
      <c r="AK3" s="1236" t="s">
        <v>7835</v>
      </c>
      <c r="AL3" s="1236" t="s">
        <v>3685</v>
      </c>
      <c r="AM3" s="1237" t="s">
        <v>7836</v>
      </c>
      <c r="AN3" s="1237" t="s">
        <v>7837</v>
      </c>
      <c r="AO3" s="1237" t="s">
        <v>7838</v>
      </c>
      <c r="AP3" s="1237" t="s">
        <v>7839</v>
      </c>
      <c r="AQ3" s="1237" t="s">
        <v>7840</v>
      </c>
      <c r="AR3" s="1237" t="s">
        <v>2419</v>
      </c>
      <c r="AS3" s="1237" t="s">
        <v>3351</v>
      </c>
      <c r="AT3" s="1238" t="s">
        <v>7841</v>
      </c>
      <c r="AU3" s="1239" t="s">
        <v>7842</v>
      </c>
      <c r="AV3" s="1239" t="str">
        <f t="shared" si="1"/>
        <v>3:29</v>
      </c>
    </row>
    <row r="4" ht="15.75" customHeight="1">
      <c r="A4" s="1243" t="s">
        <v>7843</v>
      </c>
      <c r="B4" s="1244" t="s">
        <v>7844</v>
      </c>
      <c r="C4" s="1229">
        <v>0.05069351851851852</v>
      </c>
      <c r="D4" s="1230" t="s">
        <v>7845</v>
      </c>
      <c r="E4" s="1230" t="s">
        <v>7846</v>
      </c>
      <c r="F4" s="1230" t="s">
        <v>7847</v>
      </c>
      <c r="G4" s="1230" t="s">
        <v>7848</v>
      </c>
      <c r="H4" s="1231" t="s">
        <v>7849</v>
      </c>
      <c r="I4" s="1231" t="s">
        <v>343</v>
      </c>
      <c r="J4" s="1232" t="s">
        <v>7850</v>
      </c>
      <c r="K4" s="1232" t="s">
        <v>7851</v>
      </c>
      <c r="L4" s="1232" t="s">
        <v>3240</v>
      </c>
      <c r="M4" s="1232" t="s">
        <v>7852</v>
      </c>
      <c r="N4" s="1232" t="s">
        <v>7853</v>
      </c>
      <c r="O4" s="1232" t="s">
        <v>7854</v>
      </c>
      <c r="P4" s="1232" t="s">
        <v>7855</v>
      </c>
      <c r="Q4" s="1233" t="s">
        <v>7856</v>
      </c>
      <c r="R4" s="1233" t="s">
        <v>7857</v>
      </c>
      <c r="S4" s="1233" t="s">
        <v>7858</v>
      </c>
      <c r="T4" s="1233" t="s">
        <v>7859</v>
      </c>
      <c r="U4" s="1233" t="s">
        <v>7860</v>
      </c>
      <c r="V4" s="1233" t="s">
        <v>7861</v>
      </c>
      <c r="W4" s="1235" t="s">
        <v>7862</v>
      </c>
      <c r="X4" s="1235" t="s">
        <v>7863</v>
      </c>
      <c r="Y4" s="1235">
        <v>47.93</v>
      </c>
      <c r="Z4" s="1235" t="s">
        <v>7864</v>
      </c>
      <c r="AA4" s="1235" t="s">
        <v>7865</v>
      </c>
      <c r="AB4" s="1235" t="s">
        <v>7866</v>
      </c>
      <c r="AC4" s="1235" t="s">
        <v>5671</v>
      </c>
      <c r="AD4" s="1230" t="s">
        <v>7867</v>
      </c>
      <c r="AE4" s="1230" t="s">
        <v>2810</v>
      </c>
      <c r="AF4" s="1236" t="s">
        <v>2533</v>
      </c>
      <c r="AG4" s="1236" t="s">
        <v>4346</v>
      </c>
      <c r="AH4" s="1236" t="s">
        <v>4854</v>
      </c>
      <c r="AI4" s="1236" t="s">
        <v>7868</v>
      </c>
      <c r="AJ4" s="1236" t="s">
        <v>7869</v>
      </c>
      <c r="AK4" s="1236" t="s">
        <v>5965</v>
      </c>
      <c r="AL4" s="1236" t="s">
        <v>7870</v>
      </c>
      <c r="AM4" s="1237" t="s">
        <v>7871</v>
      </c>
      <c r="AN4" s="1237" t="s">
        <v>7872</v>
      </c>
      <c r="AO4" s="1237" t="s">
        <v>7873</v>
      </c>
      <c r="AP4" s="1237" t="s">
        <v>7874</v>
      </c>
      <c r="AQ4" s="1237" t="s">
        <v>7875</v>
      </c>
      <c r="AR4" s="1237" t="s">
        <v>5957</v>
      </c>
      <c r="AS4" s="1237" t="s">
        <v>5008</v>
      </c>
      <c r="AT4" s="1238" t="s">
        <v>7876</v>
      </c>
      <c r="AU4" s="1239" t="s">
        <v>7877</v>
      </c>
      <c r="AV4" s="1245" t="str">
        <f t="shared" si="1"/>
        <v>2:33</v>
      </c>
    </row>
    <row r="5" ht="15.75" customHeight="1">
      <c r="A5" s="1246" t="s">
        <v>639</v>
      </c>
      <c r="B5" s="1247" t="s">
        <v>7789</v>
      </c>
      <c r="C5" s="1248">
        <v>0.0493287037037037</v>
      </c>
      <c r="D5" s="1249" t="s">
        <v>7790</v>
      </c>
      <c r="E5" s="1250" t="s">
        <v>7791</v>
      </c>
      <c r="F5" s="1251" t="s">
        <v>7878</v>
      </c>
      <c r="G5" s="1252" t="s">
        <v>7879</v>
      </c>
      <c r="H5" s="1252" t="s">
        <v>7880</v>
      </c>
      <c r="I5" s="1250" t="s">
        <v>4514</v>
      </c>
      <c r="J5" s="1250" t="s">
        <v>7795</v>
      </c>
      <c r="K5" s="1250" t="s">
        <v>966</v>
      </c>
      <c r="L5" s="1251" t="s">
        <v>7881</v>
      </c>
      <c r="M5" s="1252" t="s">
        <v>7882</v>
      </c>
      <c r="N5" s="1251" t="s">
        <v>7883</v>
      </c>
      <c r="O5" s="1250" t="s">
        <v>7798</v>
      </c>
      <c r="P5" s="1250" t="s">
        <v>1379</v>
      </c>
      <c r="Q5" s="1250" t="s">
        <v>7799</v>
      </c>
      <c r="R5" s="1250" t="s">
        <v>4519</v>
      </c>
      <c r="S5" s="1250" t="s">
        <v>7795</v>
      </c>
      <c r="T5" s="1250" t="s">
        <v>7800</v>
      </c>
      <c r="U5" s="1250" t="s">
        <v>7801</v>
      </c>
      <c r="V5" s="1253" t="s">
        <v>7601</v>
      </c>
      <c r="W5" s="1250" t="s">
        <v>7803</v>
      </c>
      <c r="X5" s="1250" t="s">
        <v>6361</v>
      </c>
      <c r="Y5" s="1254">
        <v>46.72</v>
      </c>
      <c r="Z5" s="1250" t="s">
        <v>3000</v>
      </c>
      <c r="AA5" s="1250" t="s">
        <v>3015</v>
      </c>
      <c r="AB5" s="1250" t="s">
        <v>7804</v>
      </c>
      <c r="AC5" s="1252" t="s">
        <v>5111</v>
      </c>
      <c r="AD5" s="1252" t="s">
        <v>6758</v>
      </c>
      <c r="AE5" s="1255" t="s">
        <v>3816</v>
      </c>
      <c r="AF5" s="1254" t="s">
        <v>7884</v>
      </c>
      <c r="AG5" s="1253" t="s">
        <v>7885</v>
      </c>
      <c r="AH5" s="1250" t="s">
        <v>3450</v>
      </c>
      <c r="AI5" s="1252" t="s">
        <v>7886</v>
      </c>
      <c r="AJ5" s="1250" t="s">
        <v>7806</v>
      </c>
      <c r="AK5" s="1254" t="s">
        <v>7887</v>
      </c>
      <c r="AL5" s="1255" t="s">
        <v>7808</v>
      </c>
      <c r="AM5" s="1250" t="s">
        <v>3920</v>
      </c>
      <c r="AN5" s="1253" t="s">
        <v>3770</v>
      </c>
      <c r="AO5" s="1253" t="s">
        <v>6743</v>
      </c>
      <c r="AP5" s="1253" t="s">
        <v>7888</v>
      </c>
      <c r="AQ5" s="1255" t="s">
        <v>7811</v>
      </c>
      <c r="AR5" s="1253" t="s">
        <v>7889</v>
      </c>
      <c r="AS5" s="1253" t="s">
        <v>3139</v>
      </c>
      <c r="AT5" s="1253" t="s">
        <v>7890</v>
      </c>
      <c r="AU5" s="1256" t="s">
        <v>7813</v>
      </c>
      <c r="AV5" s="1257" t="str">
        <f t="shared" si="1"/>
        <v>2:14</v>
      </c>
      <c r="AW5" s="1258"/>
    </row>
    <row r="6" ht="15.75" customHeight="1">
      <c r="A6" s="1259" t="s">
        <v>5912</v>
      </c>
      <c r="B6" s="1247" t="s">
        <v>7789</v>
      </c>
      <c r="C6" s="1260">
        <v>0.049444444444444444</v>
      </c>
      <c r="D6" s="1261" t="s">
        <v>7891</v>
      </c>
      <c r="E6" s="1262" t="str">
        <f>HYPERLINK("https://www.twitch.tv/videos/570947817","1:12.27")</f>
        <v>1:12.27</v>
      </c>
      <c r="F6" s="1256" t="s">
        <v>7892</v>
      </c>
      <c r="G6" s="1263" t="s">
        <v>7793</v>
      </c>
      <c r="H6" s="1256" t="s">
        <v>7893</v>
      </c>
      <c r="I6" s="1256" t="s">
        <v>131</v>
      </c>
      <c r="J6" s="1261" t="s">
        <v>7894</v>
      </c>
      <c r="K6" s="1256" t="s">
        <v>3438</v>
      </c>
      <c r="L6" s="1256" t="s">
        <v>3306</v>
      </c>
      <c r="M6" s="1256" t="s">
        <v>5858</v>
      </c>
      <c r="N6" s="1264" t="s">
        <v>7895</v>
      </c>
      <c r="O6" s="1256" t="s">
        <v>7896</v>
      </c>
      <c r="P6" s="1257" t="s">
        <v>582</v>
      </c>
      <c r="Q6" s="1264" t="s">
        <v>6442</v>
      </c>
      <c r="R6" s="1256" t="s">
        <v>6692</v>
      </c>
      <c r="S6" s="1256" t="s">
        <v>3274</v>
      </c>
      <c r="T6" s="1257" t="s">
        <v>7897</v>
      </c>
      <c r="U6" s="1256" t="s">
        <v>7898</v>
      </c>
      <c r="V6" s="1256" t="s">
        <v>4844</v>
      </c>
      <c r="W6" s="1265" t="s">
        <v>7899</v>
      </c>
      <c r="X6" s="1257" t="s">
        <v>7900</v>
      </c>
      <c r="Y6" s="1266" t="s">
        <v>7901</v>
      </c>
      <c r="Z6" s="1256" t="s">
        <v>7010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4208</v>
      </c>
      <c r="AF6" s="1257" t="s">
        <v>7902</v>
      </c>
      <c r="AG6" s="1262" t="str">
        <f>HYPERLINK("https://www.twitch.tv/videos/566334947","1:28.73")</f>
        <v>1:28.73</v>
      </c>
      <c r="AH6" s="1256" t="s">
        <v>7903</v>
      </c>
      <c r="AI6" s="1263" t="str">
        <f>HYPERLINK("https://www.twitch.tv/videos/584107631","1:27.68")</f>
        <v>1:27.68</v>
      </c>
      <c r="AJ6" s="1257" t="s">
        <v>7904</v>
      </c>
      <c r="AK6" s="1256" t="s">
        <v>7905</v>
      </c>
      <c r="AL6" s="1256" t="s">
        <v>7906</v>
      </c>
      <c r="AM6" s="1264" t="s">
        <v>1861</v>
      </c>
      <c r="AN6" s="1264" t="s">
        <v>119</v>
      </c>
      <c r="AO6" s="1267" t="s">
        <v>2834</v>
      </c>
      <c r="AP6" s="1256" t="s">
        <v>7907</v>
      </c>
      <c r="AQ6" s="1257" t="s">
        <v>7908</v>
      </c>
      <c r="AR6" s="1263" t="s">
        <v>3112</v>
      </c>
      <c r="AS6" s="1263" t="str">
        <f>HYPERLINK("https://www.twitch.tv/videos/571767101","42.86")</f>
        <v>42.86</v>
      </c>
      <c r="AT6" s="1261" t="s">
        <v>7909</v>
      </c>
      <c r="AU6" s="1268" t="s">
        <v>7910</v>
      </c>
      <c r="AV6" s="1257" t="str">
        <f t="shared" si="1"/>
        <v>2:32</v>
      </c>
      <c r="AW6" s="1269" t="s">
        <v>7911</v>
      </c>
    </row>
    <row r="7" ht="15.75" customHeight="1">
      <c r="A7" s="1270" t="s">
        <v>325</v>
      </c>
      <c r="B7" s="1247" t="s">
        <v>7789</v>
      </c>
      <c r="C7" s="1248">
        <v>0.04957175925925926</v>
      </c>
      <c r="D7" s="1271" t="s">
        <v>7912</v>
      </c>
      <c r="E7" s="1252" t="s">
        <v>7913</v>
      </c>
      <c r="F7" s="1272" t="s">
        <v>7792</v>
      </c>
      <c r="G7" s="1253" t="s">
        <v>7914</v>
      </c>
      <c r="H7" s="1273" t="s">
        <v>5018</v>
      </c>
      <c r="I7" s="1253" t="s">
        <v>1322</v>
      </c>
      <c r="J7" s="1274" t="s">
        <v>7915</v>
      </c>
      <c r="K7" s="1253" t="s">
        <v>6222</v>
      </c>
      <c r="L7" s="1250" t="s">
        <v>232</v>
      </c>
      <c r="M7" s="1274" t="s">
        <v>7916</v>
      </c>
      <c r="N7" s="1250" t="s">
        <v>7797</v>
      </c>
      <c r="O7" s="1275" t="s">
        <v>7917</v>
      </c>
      <c r="P7" s="1253" t="s">
        <v>5851</v>
      </c>
      <c r="Q7" s="1253" t="s">
        <v>7918</v>
      </c>
      <c r="R7" s="1253" t="s">
        <v>7919</v>
      </c>
      <c r="S7" s="1253" t="s">
        <v>7920</v>
      </c>
      <c r="T7" s="1253" t="s">
        <v>7921</v>
      </c>
      <c r="U7" s="1253" t="s">
        <v>7922</v>
      </c>
      <c r="V7" s="1276" t="s">
        <v>7923</v>
      </c>
      <c r="W7" s="1277" t="s">
        <v>7924</v>
      </c>
      <c r="X7" s="1253" t="s">
        <v>7925</v>
      </c>
      <c r="Y7" s="1278" t="str">
        <f>HYPERLINK("https://www.twitch.tv/videos/578211232","46.63")</f>
        <v>46.63</v>
      </c>
      <c r="Z7" s="1279" t="s">
        <v>304</v>
      </c>
      <c r="AA7" s="1252" t="s">
        <v>7926</v>
      </c>
      <c r="AB7" s="1250" t="s">
        <v>7804</v>
      </c>
      <c r="AC7" s="1253" t="s">
        <v>5110</v>
      </c>
      <c r="AD7" s="1253" t="s">
        <v>7927</v>
      </c>
      <c r="AE7" s="1254" t="s">
        <v>7928</v>
      </c>
      <c r="AF7" s="1252" t="s">
        <v>7929</v>
      </c>
      <c r="AG7" s="1255" t="s">
        <v>4104</v>
      </c>
      <c r="AH7" s="1253" t="s">
        <v>7930</v>
      </c>
      <c r="AI7" s="1276" t="s">
        <v>7931</v>
      </c>
      <c r="AJ7" s="1254" t="s">
        <v>7932</v>
      </c>
      <c r="AK7" s="1253" t="s">
        <v>1389</v>
      </c>
      <c r="AL7" s="1253" t="s">
        <v>4824</v>
      </c>
      <c r="AM7" s="1253" t="s">
        <v>7921</v>
      </c>
      <c r="AN7" s="1280" t="s">
        <v>7809</v>
      </c>
      <c r="AO7" s="1253" t="s">
        <v>7889</v>
      </c>
      <c r="AP7" s="1253" t="s">
        <v>7933</v>
      </c>
      <c r="AQ7" s="1253" t="s">
        <v>7934</v>
      </c>
      <c r="AR7" s="1253" t="s">
        <v>4220</v>
      </c>
      <c r="AS7" s="1253" t="s">
        <v>7935</v>
      </c>
      <c r="AT7" s="1281" t="s">
        <v>7812</v>
      </c>
      <c r="AU7" s="1282" t="s">
        <v>7936</v>
      </c>
      <c r="AV7" s="1257" t="str">
        <f t="shared" si="1"/>
        <v>2:59</v>
      </c>
      <c r="AW7" s="1283"/>
    </row>
    <row r="8" ht="15.75" customHeight="1">
      <c r="A8" s="1284" t="s">
        <v>5911</v>
      </c>
      <c r="B8" s="1247" t="s">
        <v>7789</v>
      </c>
      <c r="C8" s="1260">
        <v>0.04967592592592593</v>
      </c>
      <c r="D8" s="1276" t="s">
        <v>7937</v>
      </c>
      <c r="E8" s="1256" t="s">
        <v>1068</v>
      </c>
      <c r="F8" s="1256" t="s">
        <v>4286</v>
      </c>
      <c r="G8" s="1256" t="s">
        <v>7938</v>
      </c>
      <c r="H8" s="1276" t="s">
        <v>7939</v>
      </c>
      <c r="I8" s="1256" t="s">
        <v>7940</v>
      </c>
      <c r="J8" s="1256" t="s">
        <v>7941</v>
      </c>
      <c r="K8" s="1256" t="s">
        <v>589</v>
      </c>
      <c r="L8" s="1256" t="s">
        <v>3971</v>
      </c>
      <c r="M8" s="1256" t="s">
        <v>3785</v>
      </c>
      <c r="N8" s="1256" t="s">
        <v>2350</v>
      </c>
      <c r="O8" s="1256" t="s">
        <v>4525</v>
      </c>
      <c r="P8" s="1256" t="s">
        <v>7940</v>
      </c>
      <c r="Q8" s="1256" t="s">
        <v>7942</v>
      </c>
      <c r="R8" s="1256" t="s">
        <v>1254</v>
      </c>
      <c r="S8" s="1285" t="s">
        <v>7943</v>
      </c>
      <c r="T8" s="1256" t="s">
        <v>6979</v>
      </c>
      <c r="U8" s="1256" t="s">
        <v>7944</v>
      </c>
      <c r="V8" s="1256" t="s">
        <v>7945</v>
      </c>
      <c r="W8" s="1256" t="s">
        <v>7946</v>
      </c>
      <c r="X8" s="1256" t="s">
        <v>1152</v>
      </c>
      <c r="Y8" s="1256" t="s">
        <v>6432</v>
      </c>
      <c r="Z8" s="1256" t="s">
        <v>7947</v>
      </c>
      <c r="AA8" s="1256" t="s">
        <v>7948</v>
      </c>
      <c r="AB8" s="1256" t="s">
        <v>1858</v>
      </c>
      <c r="AC8" s="1256" t="s">
        <v>945</v>
      </c>
      <c r="AD8" s="1256" t="s">
        <v>2847</v>
      </c>
      <c r="AE8" s="1256" t="s">
        <v>5862</v>
      </c>
      <c r="AF8" s="1264" t="s">
        <v>7949</v>
      </c>
      <c r="AG8" s="1256" t="s">
        <v>7950</v>
      </c>
      <c r="AH8" s="1256" t="s">
        <v>7951</v>
      </c>
      <c r="AI8" s="1256" t="s">
        <v>2937</v>
      </c>
      <c r="AJ8" s="1256" t="s">
        <v>7952</v>
      </c>
      <c r="AK8" s="1256" t="s">
        <v>3682</v>
      </c>
      <c r="AL8" s="1256" t="s">
        <v>7953</v>
      </c>
      <c r="AM8" s="1256" t="s">
        <v>7954</v>
      </c>
      <c r="AN8" s="1276" t="s">
        <v>7881</v>
      </c>
      <c r="AO8" s="1256" t="s">
        <v>7955</v>
      </c>
      <c r="AP8" s="1256" t="s">
        <v>7956</v>
      </c>
      <c r="AQ8" s="1264" t="s">
        <v>7957</v>
      </c>
      <c r="AR8" s="1256" t="s">
        <v>7958</v>
      </c>
      <c r="AS8" s="1256" t="s">
        <v>6423</v>
      </c>
      <c r="AT8" s="1256" t="s">
        <v>7959</v>
      </c>
      <c r="AU8" s="1256" t="s">
        <v>7960</v>
      </c>
      <c r="AV8" s="1257" t="str">
        <f t="shared" si="1"/>
        <v>2:47</v>
      </c>
      <c r="AW8" s="1258" t="s">
        <v>7961</v>
      </c>
    </row>
    <row r="9" ht="15.75" customHeight="1">
      <c r="A9" s="1286" t="s">
        <v>2505</v>
      </c>
      <c r="B9" s="1247" t="s">
        <v>7789</v>
      </c>
      <c r="C9" s="1287">
        <v>0.0497337962962963</v>
      </c>
      <c r="D9" s="1288" t="s">
        <v>7962</v>
      </c>
      <c r="E9" s="1289" t="s">
        <v>709</v>
      </c>
      <c r="F9" s="1289" t="s">
        <v>7963</v>
      </c>
      <c r="G9" s="1289" t="s">
        <v>7964</v>
      </c>
      <c r="H9" s="1290" t="s">
        <v>7965</v>
      </c>
      <c r="I9" s="1291" t="s">
        <v>5419</v>
      </c>
      <c r="J9" s="1292" t="s">
        <v>7966</v>
      </c>
      <c r="K9" s="1292" t="s">
        <v>3842</v>
      </c>
      <c r="L9" s="1292" t="s">
        <v>4376</v>
      </c>
      <c r="M9" s="1292" t="s">
        <v>7967</v>
      </c>
      <c r="N9" s="1292" t="s">
        <v>2419</v>
      </c>
      <c r="O9" s="1292" t="s">
        <v>7968</v>
      </c>
      <c r="P9" s="1292" t="s">
        <v>7969</v>
      </c>
      <c r="Q9" s="1293" t="s">
        <v>7970</v>
      </c>
      <c r="R9" s="1294" t="s">
        <v>7971</v>
      </c>
      <c r="S9" s="1295" t="s">
        <v>1848</v>
      </c>
      <c r="T9" s="1294" t="s">
        <v>7972</v>
      </c>
      <c r="U9" s="1293" t="s">
        <v>6676</v>
      </c>
      <c r="V9" s="1294" t="s">
        <v>7322</v>
      </c>
      <c r="W9" s="1296" t="s">
        <v>7973</v>
      </c>
      <c r="X9" s="1296" t="s">
        <v>3834</v>
      </c>
      <c r="Y9" s="1296" t="s">
        <v>4116</v>
      </c>
      <c r="Z9" s="1296" t="s">
        <v>7974</v>
      </c>
      <c r="AA9" s="1296" t="s">
        <v>7885</v>
      </c>
      <c r="AB9" s="1296" t="s">
        <v>3956</v>
      </c>
      <c r="AC9" s="1296" t="s">
        <v>1176</v>
      </c>
      <c r="AD9" s="1289" t="s">
        <v>7975</v>
      </c>
      <c r="AE9" s="1289" t="s">
        <v>4969</v>
      </c>
      <c r="AF9" s="1297" t="s">
        <v>7976</v>
      </c>
      <c r="AG9" s="1297" t="s">
        <v>7977</v>
      </c>
      <c r="AH9" s="1297" t="s">
        <v>4979</v>
      </c>
      <c r="AI9" s="1297" t="s">
        <v>7978</v>
      </c>
      <c r="AJ9" s="1297" t="s">
        <v>7979</v>
      </c>
      <c r="AK9" s="1297" t="s">
        <v>2934</v>
      </c>
      <c r="AL9" s="1297" t="s">
        <v>2348</v>
      </c>
      <c r="AM9" s="1298" t="s">
        <v>7851</v>
      </c>
      <c r="AN9" s="1299" t="s">
        <v>4376</v>
      </c>
      <c r="AO9" s="1299" t="s">
        <v>7980</v>
      </c>
      <c r="AP9" s="1298" t="s">
        <v>7981</v>
      </c>
      <c r="AQ9" s="1298" t="s">
        <v>7982</v>
      </c>
      <c r="AR9" s="1299" t="s">
        <v>7983</v>
      </c>
      <c r="AS9" s="1298" t="s">
        <v>271</v>
      </c>
      <c r="AT9" s="1268" t="s">
        <v>7984</v>
      </c>
      <c r="AU9" s="1282" t="s">
        <v>7985</v>
      </c>
      <c r="AV9" s="1257" t="str">
        <f t="shared" si="1"/>
        <v>2:33</v>
      </c>
      <c r="AW9" s="1300" t="s">
        <v>7986</v>
      </c>
    </row>
    <row r="10">
      <c r="A10" s="1301" t="s">
        <v>6951</v>
      </c>
      <c r="B10" s="1302" t="s">
        <v>7789</v>
      </c>
      <c r="C10" s="1248">
        <v>0.04988425925925926</v>
      </c>
      <c r="D10" s="1253" t="s">
        <v>7987</v>
      </c>
      <c r="E10" s="1253" t="s">
        <v>7988</v>
      </c>
      <c r="F10" s="1253" t="s">
        <v>7989</v>
      </c>
      <c r="G10" s="1254" t="s">
        <v>7990</v>
      </c>
      <c r="H10" s="1253" t="s">
        <v>7991</v>
      </c>
      <c r="I10" s="1253" t="s">
        <v>3694</v>
      </c>
      <c r="J10" s="1253" t="s">
        <v>7992</v>
      </c>
      <c r="K10" s="1253" t="s">
        <v>589</v>
      </c>
      <c r="L10" s="1253" t="s">
        <v>2702</v>
      </c>
      <c r="M10" s="1253" t="s">
        <v>6881</v>
      </c>
      <c r="N10" s="1253" t="s">
        <v>150</v>
      </c>
      <c r="O10" s="1253" t="s">
        <v>7993</v>
      </c>
      <c r="P10" s="1253" t="s">
        <v>7994</v>
      </c>
      <c r="Q10" s="1253" t="s">
        <v>7995</v>
      </c>
      <c r="R10" s="1253" t="s">
        <v>7996</v>
      </c>
      <c r="S10" s="1253" t="s">
        <v>4319</v>
      </c>
      <c r="T10" s="1253" t="s">
        <v>7997</v>
      </c>
      <c r="U10" s="1253" t="s">
        <v>7998</v>
      </c>
      <c r="V10" s="1253" t="s">
        <v>7999</v>
      </c>
      <c r="W10" s="1253" t="s">
        <v>8000</v>
      </c>
      <c r="X10" s="1253" t="s">
        <v>8001</v>
      </c>
      <c r="Y10" s="1253" t="s">
        <v>3222</v>
      </c>
      <c r="Z10" s="1253" t="s">
        <v>7093</v>
      </c>
      <c r="AA10" s="1253" t="s">
        <v>8002</v>
      </c>
      <c r="AB10" s="1253" t="s">
        <v>3522</v>
      </c>
      <c r="AC10" s="1254">
        <v>48.67</v>
      </c>
      <c r="AD10" s="1253" t="s">
        <v>8003</v>
      </c>
      <c r="AE10" s="1254">
        <v>47.81</v>
      </c>
      <c r="AF10" s="1253" t="s">
        <v>8004</v>
      </c>
      <c r="AG10" s="1253" t="s">
        <v>8005</v>
      </c>
      <c r="AH10" s="1253" t="s">
        <v>5043</v>
      </c>
      <c r="AI10" s="1253" t="s">
        <v>8006</v>
      </c>
      <c r="AJ10" s="1254" t="s">
        <v>8007</v>
      </c>
      <c r="AK10" s="1253" t="s">
        <v>2286</v>
      </c>
      <c r="AL10" s="1253" t="s">
        <v>8008</v>
      </c>
      <c r="AM10" s="1254" t="s">
        <v>8009</v>
      </c>
      <c r="AN10" s="1253" t="s">
        <v>8010</v>
      </c>
      <c r="AO10" s="1253" t="s">
        <v>2559</v>
      </c>
      <c r="AP10" s="1253" t="s">
        <v>8011</v>
      </c>
      <c r="AQ10" s="1253" t="s">
        <v>8012</v>
      </c>
      <c r="AR10" s="1253" t="s">
        <v>8013</v>
      </c>
      <c r="AS10" s="1254">
        <v>46.49</v>
      </c>
      <c r="AT10" s="1253" t="s">
        <v>8014</v>
      </c>
      <c r="AU10" s="1282" t="s">
        <v>8015</v>
      </c>
      <c r="AV10" s="1282" t="str">
        <f t="shared" si="1"/>
        <v>3:29</v>
      </c>
      <c r="AW10" s="1303"/>
    </row>
    <row r="11" ht="15.75" customHeight="1">
      <c r="A11" s="1304" t="s">
        <v>1767</v>
      </c>
      <c r="B11" s="1247" t="s">
        <v>7789</v>
      </c>
      <c r="C11" s="1248">
        <v>0.049895833333333334</v>
      </c>
      <c r="D11" s="1276" t="s">
        <v>8016</v>
      </c>
      <c r="E11" s="1305" t="s">
        <v>1068</v>
      </c>
      <c r="F11" s="1289" t="s">
        <v>8017</v>
      </c>
      <c r="G11" s="1305" t="s">
        <v>8018</v>
      </c>
      <c r="H11" s="1306" t="s">
        <v>7794</v>
      </c>
      <c r="I11" s="1291" t="s">
        <v>278</v>
      </c>
      <c r="J11" s="1292" t="s">
        <v>8019</v>
      </c>
      <c r="K11" s="1307" t="s">
        <v>8020</v>
      </c>
      <c r="L11" s="1292" t="s">
        <v>8021</v>
      </c>
      <c r="M11" s="1292" t="s">
        <v>4691</v>
      </c>
      <c r="N11" s="1292" t="s">
        <v>8022</v>
      </c>
      <c r="O11" s="1307" t="s">
        <v>8023</v>
      </c>
      <c r="P11" s="1292" t="s">
        <v>8024</v>
      </c>
      <c r="Q11" s="1294" t="s">
        <v>557</v>
      </c>
      <c r="R11" s="1308" t="s">
        <v>8025</v>
      </c>
      <c r="S11" s="1308" t="s">
        <v>8026</v>
      </c>
      <c r="T11" s="1308" t="s">
        <v>8027</v>
      </c>
      <c r="U11" s="1308" t="s">
        <v>8028</v>
      </c>
      <c r="V11" s="1294" t="s">
        <v>4523</v>
      </c>
      <c r="W11" s="1296" t="s">
        <v>8029</v>
      </c>
      <c r="X11" s="1309" t="s">
        <v>8030</v>
      </c>
      <c r="Y11" s="1296" t="s">
        <v>478</v>
      </c>
      <c r="Z11" s="1296" t="s">
        <v>8031</v>
      </c>
      <c r="AA11" s="1296" t="s">
        <v>8032</v>
      </c>
      <c r="AB11" s="1309" t="s">
        <v>7099</v>
      </c>
      <c r="AC11" s="1309" t="s">
        <v>1247</v>
      </c>
      <c r="AD11" s="1305" t="s">
        <v>8033</v>
      </c>
      <c r="AE11" s="1305" t="s">
        <v>8034</v>
      </c>
      <c r="AF11" s="1310" t="s">
        <v>8035</v>
      </c>
      <c r="AG11" s="1297" t="s">
        <v>8036</v>
      </c>
      <c r="AH11" s="1297" t="s">
        <v>8037</v>
      </c>
      <c r="AI11" s="1297" t="s">
        <v>8038</v>
      </c>
      <c r="AJ11" s="1310" t="s">
        <v>8039</v>
      </c>
      <c r="AK11" s="1310" t="s">
        <v>1074</v>
      </c>
      <c r="AL11" s="1297" t="s">
        <v>8040</v>
      </c>
      <c r="AM11" s="1299" t="s">
        <v>8041</v>
      </c>
      <c r="AN11" s="1298" t="s">
        <v>2761</v>
      </c>
      <c r="AO11" s="1299" t="s">
        <v>8042</v>
      </c>
      <c r="AP11" s="1298" t="s">
        <v>5358</v>
      </c>
      <c r="AQ11" s="1299" t="s">
        <v>8043</v>
      </c>
      <c r="AR11" s="1298" t="s">
        <v>155</v>
      </c>
      <c r="AS11" s="1298" t="s">
        <v>4080</v>
      </c>
      <c r="AT11" s="1307" t="s">
        <v>5833</v>
      </c>
      <c r="AU11" s="1311" t="s">
        <v>8044</v>
      </c>
      <c r="AV11" s="1257" t="str">
        <f t="shared" si="1"/>
        <v>2:22</v>
      </c>
      <c r="AW11" s="1283" t="s">
        <v>8045</v>
      </c>
    </row>
    <row r="12" ht="15.75" customHeight="1">
      <c r="A12" s="1259" t="s">
        <v>5689</v>
      </c>
      <c r="B12" s="1312" t="s">
        <v>7789</v>
      </c>
      <c r="C12" s="1260">
        <v>0.0499537037037037</v>
      </c>
      <c r="D12" s="1276" t="s">
        <v>8046</v>
      </c>
      <c r="E12" s="1276" t="s">
        <v>8047</v>
      </c>
      <c r="F12" s="1276" t="s">
        <v>5218</v>
      </c>
      <c r="G12" s="1276" t="s">
        <v>8048</v>
      </c>
      <c r="H12" s="1276" t="s">
        <v>8049</v>
      </c>
      <c r="I12" s="1276" t="s">
        <v>5398</v>
      </c>
      <c r="J12" s="1276" t="s">
        <v>8050</v>
      </c>
      <c r="K12" s="1276" t="s">
        <v>8051</v>
      </c>
      <c r="L12" s="1276" t="s">
        <v>2859</v>
      </c>
      <c r="M12" s="1276" t="s">
        <v>8052</v>
      </c>
      <c r="N12" s="1276" t="s">
        <v>1782</v>
      </c>
      <c r="O12" s="1276" t="s">
        <v>8053</v>
      </c>
      <c r="P12" s="1276" t="s">
        <v>4541</v>
      </c>
      <c r="Q12" s="1276" t="s">
        <v>8054</v>
      </c>
      <c r="R12" s="1276" t="s">
        <v>1886</v>
      </c>
      <c r="S12" s="1313" t="s">
        <v>7857</v>
      </c>
      <c r="T12" s="1276" t="s">
        <v>8055</v>
      </c>
      <c r="U12" s="1276" t="s">
        <v>8056</v>
      </c>
      <c r="V12" s="1276" t="s">
        <v>8057</v>
      </c>
      <c r="W12" s="1276" t="s">
        <v>5097</v>
      </c>
      <c r="X12" s="1276" t="s">
        <v>5371</v>
      </c>
      <c r="Y12" s="1276" t="s">
        <v>4074</v>
      </c>
      <c r="Z12" s="1276" t="s">
        <v>8058</v>
      </c>
      <c r="AA12" s="1296" t="s">
        <v>4418</v>
      </c>
      <c r="AB12" s="1276" t="s">
        <v>8059</v>
      </c>
      <c r="AC12" s="1276" t="s">
        <v>3206</v>
      </c>
      <c r="AD12" s="1276" t="s">
        <v>8060</v>
      </c>
      <c r="AE12" s="1276" t="s">
        <v>5485</v>
      </c>
      <c r="AF12" s="1276" t="s">
        <v>8061</v>
      </c>
      <c r="AG12" s="1276" t="s">
        <v>1550</v>
      </c>
      <c r="AH12" s="1276" t="s">
        <v>8062</v>
      </c>
      <c r="AI12" s="1276" t="s">
        <v>7487</v>
      </c>
      <c r="AJ12" s="1276" t="s">
        <v>8063</v>
      </c>
      <c r="AK12" s="1276" t="s">
        <v>4247</v>
      </c>
      <c r="AL12" s="1276" t="s">
        <v>3262</v>
      </c>
      <c r="AM12" s="1276" t="s">
        <v>4652</v>
      </c>
      <c r="AN12" s="1276" t="s">
        <v>2887</v>
      </c>
      <c r="AO12" s="1276" t="s">
        <v>8064</v>
      </c>
      <c r="AP12" s="1314" t="s">
        <v>8065</v>
      </c>
      <c r="AQ12" s="1276" t="s">
        <v>2197</v>
      </c>
      <c r="AR12" s="1276" t="s">
        <v>8066</v>
      </c>
      <c r="AS12" s="1276" t="s">
        <v>650</v>
      </c>
      <c r="AT12" s="1276" t="s">
        <v>8067</v>
      </c>
      <c r="AU12" s="1315" t="s">
        <v>8068</v>
      </c>
      <c r="AV12" s="1257" t="str">
        <f t="shared" si="1"/>
        <v>2:32</v>
      </c>
      <c r="AW12" s="1316" t="s">
        <v>8069</v>
      </c>
    </row>
    <row r="13">
      <c r="A13" s="1284" t="s">
        <v>1570</v>
      </c>
      <c r="B13" s="1317" t="s">
        <v>7789</v>
      </c>
      <c r="C13" s="1260">
        <v>0.050034722222222223</v>
      </c>
      <c r="D13" s="1276" t="s">
        <v>8070</v>
      </c>
      <c r="E13" s="1256" t="s">
        <v>8071</v>
      </c>
      <c r="F13" s="1256" t="s">
        <v>8072</v>
      </c>
      <c r="G13" s="1256" t="s">
        <v>8073</v>
      </c>
      <c r="H13" s="1276" t="s">
        <v>8074</v>
      </c>
      <c r="I13" s="1256" t="s">
        <v>8075</v>
      </c>
      <c r="J13" s="1256" t="s">
        <v>1898</v>
      </c>
      <c r="K13" s="1256" t="s">
        <v>8076</v>
      </c>
      <c r="L13" s="1256" t="s">
        <v>8077</v>
      </c>
      <c r="M13" s="1263" t="s">
        <v>7796</v>
      </c>
      <c r="N13" s="1256" t="s">
        <v>150</v>
      </c>
      <c r="O13" s="1256" t="s">
        <v>8078</v>
      </c>
      <c r="P13" s="1256" t="s">
        <v>1322</v>
      </c>
      <c r="Q13" s="1256" t="s">
        <v>550</v>
      </c>
      <c r="R13" s="1256" t="s">
        <v>8079</v>
      </c>
      <c r="S13" s="1256" t="s">
        <v>8080</v>
      </c>
      <c r="T13" s="1256" t="s">
        <v>8081</v>
      </c>
      <c r="U13" s="1256" t="s">
        <v>8082</v>
      </c>
      <c r="V13" s="1263" t="s">
        <v>7802</v>
      </c>
      <c r="W13" s="1256" t="s">
        <v>8083</v>
      </c>
      <c r="X13" s="1256" t="s">
        <v>8084</v>
      </c>
      <c r="Y13" s="1256" t="s">
        <v>4074</v>
      </c>
      <c r="Z13" s="1256" t="s">
        <v>8085</v>
      </c>
      <c r="AA13" s="1296" t="s">
        <v>8086</v>
      </c>
      <c r="AB13" s="1256" t="s">
        <v>8087</v>
      </c>
      <c r="AC13" s="1264" t="s">
        <v>6410</v>
      </c>
      <c r="AD13" s="1256" t="s">
        <v>8088</v>
      </c>
      <c r="AE13" s="1256" t="s">
        <v>8089</v>
      </c>
      <c r="AF13" s="1256" t="s">
        <v>8090</v>
      </c>
      <c r="AG13" s="1256" t="s">
        <v>1550</v>
      </c>
      <c r="AH13" s="1256" t="s">
        <v>4117</v>
      </c>
      <c r="AI13" s="1256" t="s">
        <v>8091</v>
      </c>
      <c r="AJ13" s="1256" t="s">
        <v>8092</v>
      </c>
      <c r="AK13" s="1256" t="s">
        <v>8093</v>
      </c>
      <c r="AL13" s="1256" t="s">
        <v>8010</v>
      </c>
      <c r="AM13" s="1256" t="s">
        <v>8094</v>
      </c>
      <c r="AN13" s="1256" t="s">
        <v>3024</v>
      </c>
      <c r="AO13" s="1256" t="s">
        <v>6217</v>
      </c>
      <c r="AP13" s="1256" t="s">
        <v>8095</v>
      </c>
      <c r="AQ13" s="1256" t="s">
        <v>3993</v>
      </c>
      <c r="AR13" s="1256" t="s">
        <v>8096</v>
      </c>
      <c r="AS13" s="1256" t="s">
        <v>673</v>
      </c>
      <c r="AT13" s="1256" t="s">
        <v>8097</v>
      </c>
      <c r="AU13" s="1256" t="s">
        <v>8098</v>
      </c>
      <c r="AV13" s="1256" t="str">
        <f t="shared" si="1"/>
        <v>3:13</v>
      </c>
      <c r="AW13" s="1318" t="s">
        <v>8099</v>
      </c>
    </row>
    <row r="14" ht="15.75" customHeight="1">
      <c r="A14" s="1259" t="s">
        <v>1828</v>
      </c>
      <c r="B14" s="1247" t="s">
        <v>7789</v>
      </c>
      <c r="C14" s="1260">
        <v>0.05005787037037037</v>
      </c>
      <c r="D14" s="1276" t="s">
        <v>8100</v>
      </c>
      <c r="E14" s="1257" t="s">
        <v>8101</v>
      </c>
      <c r="F14" s="1256" t="s">
        <v>8102</v>
      </c>
      <c r="G14" s="1256" t="s">
        <v>8103</v>
      </c>
      <c r="H14" s="1256" t="s">
        <v>8104</v>
      </c>
      <c r="I14" s="1257" t="s">
        <v>5719</v>
      </c>
      <c r="J14" s="1256" t="s">
        <v>8105</v>
      </c>
      <c r="K14" s="1256" t="s">
        <v>8106</v>
      </c>
      <c r="L14" s="1256" t="s">
        <v>3262</v>
      </c>
      <c r="M14" s="1256" t="s">
        <v>8107</v>
      </c>
      <c r="N14" s="1256" t="s">
        <v>4478</v>
      </c>
      <c r="O14" s="1256" t="s">
        <v>8108</v>
      </c>
      <c r="P14" s="1257" t="s">
        <v>4541</v>
      </c>
      <c r="Q14" s="1257" t="s">
        <v>8109</v>
      </c>
      <c r="R14" s="1257" t="s">
        <v>8110</v>
      </c>
      <c r="S14" s="1319" t="s">
        <v>7894</v>
      </c>
      <c r="T14" s="1257" t="s">
        <v>8111</v>
      </c>
      <c r="U14" s="1256" t="s">
        <v>8112</v>
      </c>
      <c r="V14" s="1257" t="s">
        <v>2382</v>
      </c>
      <c r="W14" s="1257" t="s">
        <v>8113</v>
      </c>
      <c r="X14" s="1256" t="s">
        <v>6358</v>
      </c>
      <c r="Y14" s="1257" t="s">
        <v>8114</v>
      </c>
      <c r="Z14" s="1256" t="s">
        <v>8115</v>
      </c>
      <c r="AA14" s="1257" t="s">
        <v>1318</v>
      </c>
      <c r="AB14" s="1256" t="s">
        <v>1538</v>
      </c>
      <c r="AC14" s="1257" t="s">
        <v>7855</v>
      </c>
      <c r="AD14" s="1257" t="s">
        <v>8116</v>
      </c>
      <c r="AE14" s="1256" t="s">
        <v>8117</v>
      </c>
      <c r="AF14" s="1257" t="s">
        <v>8118</v>
      </c>
      <c r="AG14" s="1257" t="s">
        <v>883</v>
      </c>
      <c r="AH14" s="1256" t="s">
        <v>5043</v>
      </c>
      <c r="AI14" s="1257" t="s">
        <v>7833</v>
      </c>
      <c r="AJ14" s="1256" t="s">
        <v>8119</v>
      </c>
      <c r="AK14" s="1257" t="s">
        <v>8120</v>
      </c>
      <c r="AL14" s="1257" t="s">
        <v>5368</v>
      </c>
      <c r="AM14" s="1256" t="s">
        <v>8121</v>
      </c>
      <c r="AN14" s="1257" t="s">
        <v>3596</v>
      </c>
      <c r="AO14" s="1256" t="s">
        <v>8122</v>
      </c>
      <c r="AP14" s="1257" t="s">
        <v>8123</v>
      </c>
      <c r="AQ14" s="1257" t="s">
        <v>8124</v>
      </c>
      <c r="AR14" s="1257" t="s">
        <v>1863</v>
      </c>
      <c r="AS14" s="1257" t="s">
        <v>8125</v>
      </c>
      <c r="AT14" s="1257" t="s">
        <v>8126</v>
      </c>
      <c r="AU14" s="1256" t="s">
        <v>8127</v>
      </c>
      <c r="AV14" s="1257" t="str">
        <f t="shared" si="1"/>
        <v>2:01</v>
      </c>
      <c r="AW14" s="1269" t="s">
        <v>8128</v>
      </c>
    </row>
    <row r="15" ht="15.75" customHeight="1">
      <c r="A15" s="1320" t="s">
        <v>5634</v>
      </c>
      <c r="B15" s="1247" t="s">
        <v>7789</v>
      </c>
      <c r="C15" s="1260">
        <v>0.05018518518518519</v>
      </c>
      <c r="D15" s="1276" t="s">
        <v>8129</v>
      </c>
      <c r="E15" s="1257" t="s">
        <v>8130</v>
      </c>
      <c r="F15" s="1257" t="s">
        <v>8131</v>
      </c>
      <c r="G15" s="1257" t="s">
        <v>8132</v>
      </c>
      <c r="H15" s="1256" t="s">
        <v>6598</v>
      </c>
      <c r="I15" s="1257" t="s">
        <v>1866</v>
      </c>
      <c r="J15" s="1256" t="s">
        <v>7838</v>
      </c>
      <c r="K15" s="1257" t="s">
        <v>8133</v>
      </c>
      <c r="L15" s="1256" t="s">
        <v>4260</v>
      </c>
      <c r="M15" s="1257" t="s">
        <v>8134</v>
      </c>
      <c r="N15" s="1257" t="s">
        <v>8135</v>
      </c>
      <c r="O15" s="1257" t="s">
        <v>8136</v>
      </c>
      <c r="P15" s="1257" t="s">
        <v>3620</v>
      </c>
      <c r="Q15" s="1257" t="s">
        <v>4406</v>
      </c>
      <c r="R15" s="1257" t="s">
        <v>8137</v>
      </c>
      <c r="S15" s="1257" t="s">
        <v>8138</v>
      </c>
      <c r="T15" s="1257" t="s">
        <v>6982</v>
      </c>
      <c r="U15" s="1256" t="s">
        <v>8139</v>
      </c>
      <c r="V15" s="1257" t="s">
        <v>4523</v>
      </c>
      <c r="W15" s="1256" t="s">
        <v>6629</v>
      </c>
      <c r="X15" s="1256" t="s">
        <v>8009</v>
      </c>
      <c r="Y15" s="1257" t="s">
        <v>2747</v>
      </c>
      <c r="Z15" s="1256" t="s">
        <v>8140</v>
      </c>
      <c r="AA15" s="1257" t="s">
        <v>8141</v>
      </c>
      <c r="AB15" s="1257" t="s">
        <v>3112</v>
      </c>
      <c r="AC15" s="1257" t="s">
        <v>4678</v>
      </c>
      <c r="AD15" s="1256" t="s">
        <v>8142</v>
      </c>
      <c r="AE15" s="1257" t="s">
        <v>5209</v>
      </c>
      <c r="AF15" s="1321" t="s">
        <v>7805</v>
      </c>
      <c r="AG15" s="1256" t="s">
        <v>801</v>
      </c>
      <c r="AH15" s="1257" t="s">
        <v>8143</v>
      </c>
      <c r="AI15" s="1257" t="s">
        <v>8144</v>
      </c>
      <c r="AJ15" s="1257" t="s">
        <v>8145</v>
      </c>
      <c r="AK15" s="1257" t="s">
        <v>8146</v>
      </c>
      <c r="AL15" s="1257" t="s">
        <v>3906</v>
      </c>
      <c r="AM15" s="1257" t="s">
        <v>8147</v>
      </c>
      <c r="AN15" s="1257" t="s">
        <v>2852</v>
      </c>
      <c r="AO15" s="1257" t="s">
        <v>3438</v>
      </c>
      <c r="AP15" s="1257" t="s">
        <v>8148</v>
      </c>
      <c r="AQ15" s="1257" t="s">
        <v>8149</v>
      </c>
      <c r="AR15" s="1257" t="s">
        <v>8150</v>
      </c>
      <c r="AS15" s="1257" t="s">
        <v>8151</v>
      </c>
      <c r="AT15" s="1257" t="s">
        <v>8152</v>
      </c>
      <c r="AU15" s="1256" t="s">
        <v>8153</v>
      </c>
      <c r="AV15" s="1257" t="str">
        <f t="shared" si="1"/>
        <v>2:26</v>
      </c>
      <c r="AW15" s="1322"/>
    </row>
    <row r="16" ht="15.75" customHeight="1">
      <c r="A16" s="1270" t="s">
        <v>1439</v>
      </c>
      <c r="B16" s="1247" t="s">
        <v>7789</v>
      </c>
      <c r="C16" s="1248">
        <v>0.05025462962962963</v>
      </c>
      <c r="D16" s="1276" t="s">
        <v>8154</v>
      </c>
      <c r="E16" s="1289" t="s">
        <v>7817</v>
      </c>
      <c r="F16" s="1305" t="s">
        <v>8155</v>
      </c>
      <c r="G16" s="1323" t="s">
        <v>8156</v>
      </c>
      <c r="H16" s="1291" t="s">
        <v>8157</v>
      </c>
      <c r="I16" s="1291" t="s">
        <v>1147</v>
      </c>
      <c r="J16" s="1292" t="s">
        <v>8158</v>
      </c>
      <c r="K16" s="1307" t="s">
        <v>8159</v>
      </c>
      <c r="L16" s="1307" t="s">
        <v>4820</v>
      </c>
      <c r="M16" s="1324" t="str">
        <f>HYPERLINK("https://youtu.be/teAIifUZjFw","1:14.18")</f>
        <v>1:14.18</v>
      </c>
      <c r="N16" s="1307" t="s">
        <v>3208</v>
      </c>
      <c r="O16" s="1307" t="s">
        <v>8160</v>
      </c>
      <c r="P16" s="1307" t="s">
        <v>1779</v>
      </c>
      <c r="Q16" s="1308" t="s">
        <v>8161</v>
      </c>
      <c r="R16" s="1294" t="s">
        <v>8162</v>
      </c>
      <c r="S16" s="1294" t="s">
        <v>5089</v>
      </c>
      <c r="T16" s="1325" t="str">
        <f>HYPERLINK("https://youtu.be/AiXricVH5ss","1:24.99")</f>
        <v>1:24.99</v>
      </c>
      <c r="U16" s="1326" t="str">
        <f>HYPERLINK("https://www.twitch.tv/videos/450151935","2:00.31")</f>
        <v>2:00.31</v>
      </c>
      <c r="V16" s="1294" t="s">
        <v>8163</v>
      </c>
      <c r="W16" s="1327" t="str">
        <f>HYPERLINK("https://youtu.be/eafNhBoXVWA","1:46.09")</f>
        <v>1:46.09</v>
      </c>
      <c r="X16" s="1309" t="s">
        <v>4538</v>
      </c>
      <c r="Y16" s="1309" t="s">
        <v>7940</v>
      </c>
      <c r="Z16" s="1309" t="s">
        <v>8164</v>
      </c>
      <c r="AA16" s="1296" t="s">
        <v>4104</v>
      </c>
      <c r="AB16" s="1309" t="s">
        <v>6452</v>
      </c>
      <c r="AC16" s="1309" t="s">
        <v>8165</v>
      </c>
      <c r="AD16" s="1328" t="str">
        <f>HYPERLINK("https://youtu.be/8FEcTKESSh0","1:49.80")</f>
        <v>1:49.80</v>
      </c>
      <c r="AE16" s="1289" t="s">
        <v>5862</v>
      </c>
      <c r="AF16" s="1310" t="s">
        <v>8166</v>
      </c>
      <c r="AG16" s="1310" t="s">
        <v>8167</v>
      </c>
      <c r="AH16" s="1310" t="s">
        <v>8168</v>
      </c>
      <c r="AI16" s="1310" t="s">
        <v>8169</v>
      </c>
      <c r="AJ16" s="1310" t="s">
        <v>8170</v>
      </c>
      <c r="AK16" s="1297" t="s">
        <v>8171</v>
      </c>
      <c r="AL16" s="1310" t="s">
        <v>8172</v>
      </c>
      <c r="AM16" s="1299" t="s">
        <v>8041</v>
      </c>
      <c r="AN16" s="1299" t="s">
        <v>3060</v>
      </c>
      <c r="AO16" s="1299" t="s">
        <v>8173</v>
      </c>
      <c r="AP16" s="1298" t="s">
        <v>8174</v>
      </c>
      <c r="AQ16" s="1298" t="s">
        <v>8175</v>
      </c>
      <c r="AR16" s="1299" t="s">
        <v>8176</v>
      </c>
      <c r="AS16" s="1298" t="s">
        <v>5158</v>
      </c>
      <c r="AT16" s="1324" t="str">
        <f>HYPERLINK("https://youtu.be/xDirVtS1AZ4?t=4416","2:27.45")</f>
        <v>2:27.45</v>
      </c>
      <c r="AU16" s="1311" t="s">
        <v>8177</v>
      </c>
      <c r="AV16" s="1257" t="str">
        <f t="shared" si="1"/>
        <v>2:34</v>
      </c>
      <c r="AW16" s="1283" t="s">
        <v>8178</v>
      </c>
    </row>
    <row r="17" ht="15.75" customHeight="1">
      <c r="A17" s="1259" t="s">
        <v>8179</v>
      </c>
      <c r="B17" s="1247" t="s">
        <v>7789</v>
      </c>
      <c r="C17" s="1260">
        <v>0.0502662037037037</v>
      </c>
      <c r="D17" s="1276" t="s">
        <v>8180</v>
      </c>
      <c r="E17" s="1256" t="s">
        <v>7019</v>
      </c>
      <c r="F17" s="1256" t="s">
        <v>8181</v>
      </c>
      <c r="G17" s="1257" t="s">
        <v>8182</v>
      </c>
      <c r="H17" s="1257" t="s">
        <v>8183</v>
      </c>
      <c r="I17" s="1257" t="s">
        <v>8184</v>
      </c>
      <c r="J17" s="1256" t="s">
        <v>8185</v>
      </c>
      <c r="K17" s="1256" t="s">
        <v>8186</v>
      </c>
      <c r="L17" s="1257" t="s">
        <v>5368</v>
      </c>
      <c r="M17" s="1256" t="s">
        <v>8187</v>
      </c>
      <c r="N17" s="1256" t="s">
        <v>5059</v>
      </c>
      <c r="O17" s="1257" t="s">
        <v>8188</v>
      </c>
      <c r="P17" s="1257" t="s">
        <v>8189</v>
      </c>
      <c r="Q17" s="1256" t="s">
        <v>8190</v>
      </c>
      <c r="R17" s="1256" t="s">
        <v>4838</v>
      </c>
      <c r="S17" s="1257" t="s">
        <v>8115</v>
      </c>
      <c r="T17" s="1257" t="s">
        <v>8191</v>
      </c>
      <c r="U17" s="1257" t="s">
        <v>8192</v>
      </c>
      <c r="V17" s="1257" t="s">
        <v>8193</v>
      </c>
      <c r="W17" s="1257" t="s">
        <v>8194</v>
      </c>
      <c r="X17" s="1257" t="s">
        <v>6221</v>
      </c>
      <c r="Y17" s="1257" t="s">
        <v>6410</v>
      </c>
      <c r="Z17" s="1257" t="s">
        <v>8195</v>
      </c>
      <c r="AA17" s="1257" t="s">
        <v>8036</v>
      </c>
      <c r="AB17" s="1257" t="s">
        <v>3677</v>
      </c>
      <c r="AC17" s="1257" t="s">
        <v>8196</v>
      </c>
      <c r="AD17" s="1257" t="s">
        <v>8197</v>
      </c>
      <c r="AE17" s="1257" t="s">
        <v>4724</v>
      </c>
      <c r="AF17" s="1256" t="s">
        <v>1055</v>
      </c>
      <c r="AG17" s="1257" t="s">
        <v>6823</v>
      </c>
      <c r="AH17" s="1256" t="s">
        <v>3509</v>
      </c>
      <c r="AI17" s="1257" t="s">
        <v>4064</v>
      </c>
      <c r="AJ17" s="1257" t="s">
        <v>8198</v>
      </c>
      <c r="AK17" s="1321" t="s">
        <v>7807</v>
      </c>
      <c r="AL17" s="1257" t="s">
        <v>4332</v>
      </c>
      <c r="AM17" s="1257" t="s">
        <v>5227</v>
      </c>
      <c r="AN17" s="1257" t="s">
        <v>7808</v>
      </c>
      <c r="AO17" s="1257" t="s">
        <v>5957</v>
      </c>
      <c r="AP17" s="1257" t="s">
        <v>8199</v>
      </c>
      <c r="AQ17" s="1321" t="s">
        <v>7811</v>
      </c>
      <c r="AR17" s="1257" t="s">
        <v>687</v>
      </c>
      <c r="AS17" s="1257" t="s">
        <v>5363</v>
      </c>
      <c r="AT17" s="1257" t="s">
        <v>8200</v>
      </c>
      <c r="AU17" s="1256" t="s">
        <v>8201</v>
      </c>
      <c r="AV17" s="1257" t="str">
        <f t="shared" si="1"/>
        <v>3:20</v>
      </c>
      <c r="AW17" s="1322" t="s">
        <v>7371</v>
      </c>
    </row>
    <row r="18">
      <c r="A18" s="1329" t="s">
        <v>2049</v>
      </c>
      <c r="B18" s="1330" t="s">
        <v>7789</v>
      </c>
      <c r="C18" s="1248">
        <v>0.0503125</v>
      </c>
      <c r="D18" s="1276" t="s">
        <v>8202</v>
      </c>
      <c r="E18" s="1289" t="s">
        <v>8203</v>
      </c>
      <c r="F18" s="1289" t="s">
        <v>8204</v>
      </c>
      <c r="G18" s="1289" t="s">
        <v>7408</v>
      </c>
      <c r="H18" s="1331" t="s">
        <v>8205</v>
      </c>
      <c r="I18" s="1331" t="s">
        <v>3314</v>
      </c>
      <c r="J18" s="1292" t="s">
        <v>1859</v>
      </c>
      <c r="K18" s="1292" t="s">
        <v>7085</v>
      </c>
      <c r="L18" s="1292" t="s">
        <v>4462</v>
      </c>
      <c r="M18" s="1292" t="s">
        <v>480</v>
      </c>
      <c r="N18" s="1292" t="s">
        <v>8206</v>
      </c>
      <c r="O18" s="1292" t="s">
        <v>8207</v>
      </c>
      <c r="P18" s="1292" t="s">
        <v>5184</v>
      </c>
      <c r="Q18" s="1294" t="s">
        <v>8208</v>
      </c>
      <c r="R18" s="1294" t="s">
        <v>8209</v>
      </c>
      <c r="S18" s="1294" t="s">
        <v>743</v>
      </c>
      <c r="T18" s="1294" t="s">
        <v>8210</v>
      </c>
      <c r="U18" s="1294" t="s">
        <v>8211</v>
      </c>
      <c r="V18" s="1294" t="s">
        <v>8212</v>
      </c>
      <c r="W18" s="1296" t="s">
        <v>8213</v>
      </c>
      <c r="X18" s="1296" t="s">
        <v>4538</v>
      </c>
      <c r="Y18" s="1296" t="s">
        <v>1566</v>
      </c>
      <c r="Z18" s="1296" t="s">
        <v>2017</v>
      </c>
      <c r="AA18" s="1296" t="s">
        <v>8214</v>
      </c>
      <c r="AB18" s="1296" t="s">
        <v>3238</v>
      </c>
      <c r="AC18" s="1296" t="s">
        <v>8215</v>
      </c>
      <c r="AD18" s="1289" t="s">
        <v>8216</v>
      </c>
      <c r="AE18" s="1289" t="s">
        <v>8217</v>
      </c>
      <c r="AF18" s="1297" t="s">
        <v>8218</v>
      </c>
      <c r="AG18" s="1297" t="s">
        <v>7157</v>
      </c>
      <c r="AH18" s="1297" t="s">
        <v>8219</v>
      </c>
      <c r="AI18" s="1297" t="s">
        <v>5052</v>
      </c>
      <c r="AJ18" s="1297" t="s">
        <v>8220</v>
      </c>
      <c r="AK18" s="1297" t="s">
        <v>7832</v>
      </c>
      <c r="AL18" s="1297" t="s">
        <v>8221</v>
      </c>
      <c r="AM18" s="1299" t="s">
        <v>7978</v>
      </c>
      <c r="AN18" s="1299" t="s">
        <v>8222</v>
      </c>
      <c r="AO18" s="1299" t="s">
        <v>8223</v>
      </c>
      <c r="AP18" s="1299" t="s">
        <v>8224</v>
      </c>
      <c r="AQ18" s="1299" t="s">
        <v>8225</v>
      </c>
      <c r="AR18" s="1299" t="s">
        <v>8226</v>
      </c>
      <c r="AS18" s="1299" t="s">
        <v>2871</v>
      </c>
      <c r="AT18" s="1292" t="s">
        <v>8227</v>
      </c>
      <c r="AU18" s="1282" t="s">
        <v>8228</v>
      </c>
      <c r="AV18" s="1257" t="str">
        <f t="shared" si="1"/>
        <v>2:59</v>
      </c>
      <c r="AW18" s="1303" t="s">
        <v>8229</v>
      </c>
    </row>
    <row r="19" ht="15.75" customHeight="1">
      <c r="A19" s="1329" t="s">
        <v>2397</v>
      </c>
      <c r="B19" s="1302" t="s">
        <v>7815</v>
      </c>
      <c r="C19" s="1248">
        <v>0.050347222222222224</v>
      </c>
      <c r="D19" s="1276" t="s">
        <v>8230</v>
      </c>
      <c r="E19" s="1276" t="s">
        <v>8231</v>
      </c>
      <c r="F19" s="1276" t="s">
        <v>8232</v>
      </c>
      <c r="G19" s="1276" t="s">
        <v>8233</v>
      </c>
      <c r="H19" s="1276" t="s">
        <v>8234</v>
      </c>
      <c r="I19" s="1276" t="s">
        <v>8235</v>
      </c>
      <c r="J19" s="1332" t="s">
        <v>7822</v>
      </c>
      <c r="K19" s="1276" t="s">
        <v>8236</v>
      </c>
      <c r="L19" s="1276" t="s">
        <v>8237</v>
      </c>
      <c r="M19" s="1332" t="s">
        <v>7067</v>
      </c>
      <c r="N19" s="1332" t="s">
        <v>3444</v>
      </c>
      <c r="O19" s="1276" t="s">
        <v>8238</v>
      </c>
      <c r="P19" s="1332" t="s">
        <v>5209</v>
      </c>
      <c r="Q19" s="1276" t="s">
        <v>7824</v>
      </c>
      <c r="R19" s="1332" t="s">
        <v>6653</v>
      </c>
      <c r="S19" s="1332" t="s">
        <v>7825</v>
      </c>
      <c r="T19" s="1276" t="s">
        <v>8239</v>
      </c>
      <c r="U19" s="1276" t="s">
        <v>8181</v>
      </c>
      <c r="V19" s="1332" t="s">
        <v>7827</v>
      </c>
      <c r="W19" s="1332" t="s">
        <v>4209</v>
      </c>
      <c r="X19" s="1276" t="s">
        <v>1541</v>
      </c>
      <c r="Y19" s="1332" t="s">
        <v>5539</v>
      </c>
      <c r="Z19" s="1276" t="s">
        <v>1163</v>
      </c>
      <c r="AA19" s="1276" t="s">
        <v>8240</v>
      </c>
      <c r="AB19" s="1276" t="s">
        <v>8241</v>
      </c>
      <c r="AC19" s="1276" t="s">
        <v>1849</v>
      </c>
      <c r="AD19" s="1276" t="s">
        <v>8242</v>
      </c>
      <c r="AE19" s="1276" t="s">
        <v>5626</v>
      </c>
      <c r="AF19" s="1276" t="s">
        <v>8243</v>
      </c>
      <c r="AG19" s="1276" t="s">
        <v>5270</v>
      </c>
      <c r="AH19" s="1276" t="s">
        <v>4345</v>
      </c>
      <c r="AI19" s="1276" t="s">
        <v>8244</v>
      </c>
      <c r="AJ19" s="1276" t="s">
        <v>8245</v>
      </c>
      <c r="AK19" s="1276" t="s">
        <v>2694</v>
      </c>
      <c r="AL19" s="1276" t="s">
        <v>8246</v>
      </c>
      <c r="AM19" s="1276" t="s">
        <v>4034</v>
      </c>
      <c r="AN19" s="1276" t="s">
        <v>3937</v>
      </c>
      <c r="AO19" s="1276" t="s">
        <v>6724</v>
      </c>
      <c r="AP19" s="1332" t="s">
        <v>7839</v>
      </c>
      <c r="AQ19" s="1332" t="s">
        <v>7840</v>
      </c>
      <c r="AR19" s="1276" t="s">
        <v>8226</v>
      </c>
      <c r="AS19" s="1276" t="s">
        <v>8247</v>
      </c>
      <c r="AT19" s="1276" t="s">
        <v>7876</v>
      </c>
      <c r="AU19" s="1282" t="s">
        <v>7842</v>
      </c>
      <c r="AV19" s="1257" t="str">
        <f t="shared" si="1"/>
        <v>2:37</v>
      </c>
      <c r="AW19" s="1333"/>
    </row>
    <row r="20" ht="15.75" customHeight="1">
      <c r="A20" s="1304" t="s">
        <v>8248</v>
      </c>
      <c r="B20" s="1312" t="s">
        <v>7815</v>
      </c>
      <c r="C20" s="1260">
        <v>0.05042824074074074</v>
      </c>
      <c r="D20" s="1276" t="s">
        <v>8046</v>
      </c>
      <c r="E20" s="1289" t="s">
        <v>5698</v>
      </c>
      <c r="F20" s="1289" t="s">
        <v>8249</v>
      </c>
      <c r="G20" s="1305" t="s">
        <v>8250</v>
      </c>
      <c r="H20" s="1291" t="s">
        <v>8251</v>
      </c>
      <c r="I20" s="1331" t="s">
        <v>8252</v>
      </c>
      <c r="J20" s="1292" t="s">
        <v>5036</v>
      </c>
      <c r="K20" s="1292" t="s">
        <v>8253</v>
      </c>
      <c r="L20" s="1292" t="s">
        <v>2196</v>
      </c>
      <c r="M20" s="1292" t="s">
        <v>8254</v>
      </c>
      <c r="N20" s="1292" t="s">
        <v>3683</v>
      </c>
      <c r="O20" s="1292" t="s">
        <v>8255</v>
      </c>
      <c r="P20" s="1307" t="s">
        <v>945</v>
      </c>
      <c r="Q20" s="1294" t="s">
        <v>8256</v>
      </c>
      <c r="R20" s="1294" t="s">
        <v>3274</v>
      </c>
      <c r="S20" s="1294" t="s">
        <v>2869</v>
      </c>
      <c r="T20" s="1308" t="s">
        <v>8257</v>
      </c>
      <c r="U20" s="1294" t="s">
        <v>8258</v>
      </c>
      <c r="V20" s="1308" t="s">
        <v>8259</v>
      </c>
      <c r="W20" s="1309" t="s">
        <v>8260</v>
      </c>
      <c r="X20" s="1334" t="s">
        <v>2832</v>
      </c>
      <c r="Y20" s="1309" t="s">
        <v>8261</v>
      </c>
      <c r="Z20" s="1296" t="s">
        <v>8262</v>
      </c>
      <c r="AA20" s="1309" t="s">
        <v>8263</v>
      </c>
      <c r="AB20" s="1334" t="s">
        <v>6884</v>
      </c>
      <c r="AC20" s="1309" t="s">
        <v>2844</v>
      </c>
      <c r="AD20" s="1335" t="s">
        <v>7829</v>
      </c>
      <c r="AE20" s="1289" t="s">
        <v>5626</v>
      </c>
      <c r="AF20" s="1297" t="s">
        <v>8264</v>
      </c>
      <c r="AG20" s="1310" t="s">
        <v>3599</v>
      </c>
      <c r="AH20" s="1310" t="s">
        <v>8265</v>
      </c>
      <c r="AI20" s="1336" t="s">
        <v>7833</v>
      </c>
      <c r="AJ20" s="1310" t="s">
        <v>8266</v>
      </c>
      <c r="AK20" s="1337" t="s">
        <v>7835</v>
      </c>
      <c r="AL20" s="1310" t="s">
        <v>2991</v>
      </c>
      <c r="AM20" s="1338" t="s">
        <v>7836</v>
      </c>
      <c r="AN20" s="1299" t="s">
        <v>4574</v>
      </c>
      <c r="AO20" s="1299" t="s">
        <v>8267</v>
      </c>
      <c r="AP20" s="1299" t="s">
        <v>8268</v>
      </c>
      <c r="AQ20" s="1298" t="s">
        <v>8269</v>
      </c>
      <c r="AR20" s="1298" t="s">
        <v>3044</v>
      </c>
      <c r="AS20" s="1298" t="s">
        <v>4507</v>
      </c>
      <c r="AT20" s="1292" t="s">
        <v>8270</v>
      </c>
      <c r="AU20" s="1282" t="s">
        <v>8271</v>
      </c>
      <c r="AV20" s="1257" t="str">
        <f t="shared" si="1"/>
        <v>2:55</v>
      </c>
      <c r="AW20" s="1339"/>
    </row>
    <row r="21" ht="15.75" customHeight="1">
      <c r="A21" s="1259" t="s">
        <v>3840</v>
      </c>
      <c r="B21" s="1247" t="s">
        <v>7789</v>
      </c>
      <c r="C21" s="1340">
        <v>0.05043981481481481</v>
      </c>
      <c r="D21" s="1276" t="s">
        <v>8272</v>
      </c>
      <c r="E21" s="1257" t="s">
        <v>6729</v>
      </c>
      <c r="F21" s="1257" t="s">
        <v>6812</v>
      </c>
      <c r="G21" s="1257" t="s">
        <v>8273</v>
      </c>
      <c r="H21" s="1257" t="s">
        <v>8274</v>
      </c>
      <c r="I21" s="1257" t="s">
        <v>4399</v>
      </c>
      <c r="J21" s="1257" t="s">
        <v>4215</v>
      </c>
      <c r="K21" s="1257" t="s">
        <v>8186</v>
      </c>
      <c r="L21" s="1257" t="s">
        <v>8275</v>
      </c>
      <c r="M21" s="1257" t="s">
        <v>8276</v>
      </c>
      <c r="N21" s="1257" t="s">
        <v>2370</v>
      </c>
      <c r="O21" s="1257" t="s">
        <v>8277</v>
      </c>
      <c r="P21" s="1257" t="s">
        <v>4969</v>
      </c>
      <c r="Q21" s="1257" t="s">
        <v>8278</v>
      </c>
      <c r="R21" s="1257" t="s">
        <v>8279</v>
      </c>
      <c r="S21" s="1257" t="s">
        <v>8280</v>
      </c>
      <c r="T21" s="1257" t="s">
        <v>8281</v>
      </c>
      <c r="U21" s="1257" t="s">
        <v>8282</v>
      </c>
      <c r="V21" s="1257" t="s">
        <v>3286</v>
      </c>
      <c r="W21" s="1257" t="s">
        <v>8283</v>
      </c>
      <c r="X21" s="1257" t="s">
        <v>8284</v>
      </c>
      <c r="Y21" s="1257" t="s">
        <v>8285</v>
      </c>
      <c r="Z21" s="1257" t="s">
        <v>1163</v>
      </c>
      <c r="AA21" s="1257" t="s">
        <v>8244</v>
      </c>
      <c r="AB21" s="1257" t="s">
        <v>5036</v>
      </c>
      <c r="AC21" s="1257" t="s">
        <v>8165</v>
      </c>
      <c r="AD21" s="1257" t="s">
        <v>5646</v>
      </c>
      <c r="AE21" s="1257" t="s">
        <v>5235</v>
      </c>
      <c r="AF21" s="1257" t="s">
        <v>8286</v>
      </c>
      <c r="AG21" s="1257" t="s">
        <v>8287</v>
      </c>
      <c r="AH21" s="1257" t="s">
        <v>3829</v>
      </c>
      <c r="AI21" s="1257" t="s">
        <v>5052</v>
      </c>
      <c r="AJ21" s="1257" t="s">
        <v>8288</v>
      </c>
      <c r="AK21" s="1257" t="s">
        <v>8289</v>
      </c>
      <c r="AL21" s="1257" t="s">
        <v>8290</v>
      </c>
      <c r="AM21" s="1257" t="s">
        <v>1258</v>
      </c>
      <c r="AN21" s="1257" t="s">
        <v>3685</v>
      </c>
      <c r="AO21" s="1257" t="s">
        <v>2085</v>
      </c>
      <c r="AP21" s="1341" t="str">
        <f>HYPERLINK("https://www.twitch.tv/videos/511415405","2:00.79")</f>
        <v>2:00.79</v>
      </c>
      <c r="AQ21" s="1257" t="s">
        <v>8012</v>
      </c>
      <c r="AR21" s="1257" t="s">
        <v>6724</v>
      </c>
      <c r="AS21" s="1257" t="s">
        <v>8291</v>
      </c>
      <c r="AT21" s="1257" t="s">
        <v>8292</v>
      </c>
      <c r="AU21" s="1257" t="s">
        <v>8293</v>
      </c>
      <c r="AV21" s="1257" t="str">
        <f t="shared" si="1"/>
        <v>2:36</v>
      </c>
      <c r="AW21" s="1269" t="s">
        <v>6008</v>
      </c>
    </row>
    <row r="22">
      <c r="A22" s="1329" t="s">
        <v>1222</v>
      </c>
      <c r="B22" s="1302" t="s">
        <v>7789</v>
      </c>
      <c r="C22" s="1248">
        <v>0.050486111111111114</v>
      </c>
      <c r="D22" s="1289" t="s">
        <v>8294</v>
      </c>
      <c r="E22" s="1289" t="s">
        <v>8295</v>
      </c>
      <c r="F22" s="1289" t="s">
        <v>8296</v>
      </c>
      <c r="G22" s="1289" t="s">
        <v>8297</v>
      </c>
      <c r="H22" s="1276" t="s">
        <v>8298</v>
      </c>
      <c r="I22" s="1331" t="s">
        <v>1036</v>
      </c>
      <c r="J22" s="1292" t="s">
        <v>5295</v>
      </c>
      <c r="K22" s="1292" t="s">
        <v>7169</v>
      </c>
      <c r="L22" s="1292" t="s">
        <v>5818</v>
      </c>
      <c r="M22" s="1292" t="s">
        <v>4583</v>
      </c>
      <c r="N22" s="1292" t="s">
        <v>8299</v>
      </c>
      <c r="O22" s="1292" t="s">
        <v>8300</v>
      </c>
      <c r="P22" s="1292" t="s">
        <v>8034</v>
      </c>
      <c r="Q22" s="1294" t="s">
        <v>1060</v>
      </c>
      <c r="R22" s="1294" t="s">
        <v>6934</v>
      </c>
      <c r="S22" s="1294" t="s">
        <v>2271</v>
      </c>
      <c r="T22" s="1294" t="s">
        <v>8301</v>
      </c>
      <c r="U22" s="1294" t="s">
        <v>8302</v>
      </c>
      <c r="V22" s="1294" t="s">
        <v>7999</v>
      </c>
      <c r="W22" s="1296" t="s">
        <v>8303</v>
      </c>
      <c r="X22" s="1296" t="s">
        <v>4649</v>
      </c>
      <c r="Y22" s="1296" t="s">
        <v>8304</v>
      </c>
      <c r="Z22" s="1296" t="s">
        <v>8305</v>
      </c>
      <c r="AA22" s="1256" t="s">
        <v>8306</v>
      </c>
      <c r="AB22" s="1296" t="s">
        <v>3247</v>
      </c>
      <c r="AC22" s="1296" t="s">
        <v>1147</v>
      </c>
      <c r="AD22" s="1289" t="s">
        <v>8307</v>
      </c>
      <c r="AE22" s="1289" t="s">
        <v>2349</v>
      </c>
      <c r="AF22" s="1297" t="s">
        <v>8308</v>
      </c>
      <c r="AG22" s="1297" t="s">
        <v>725</v>
      </c>
      <c r="AH22" s="1297" t="s">
        <v>8309</v>
      </c>
      <c r="AI22" s="1297" t="s">
        <v>2430</v>
      </c>
      <c r="AJ22" s="1297" t="s">
        <v>8310</v>
      </c>
      <c r="AK22" s="1297" t="s">
        <v>6778</v>
      </c>
      <c r="AL22" s="1297" t="s">
        <v>2454</v>
      </c>
      <c r="AM22" s="1299" t="s">
        <v>8311</v>
      </c>
      <c r="AN22" s="1299" t="s">
        <v>8312</v>
      </c>
      <c r="AO22" s="1299" t="s">
        <v>8313</v>
      </c>
      <c r="AP22" s="1299" t="s">
        <v>8314</v>
      </c>
      <c r="AQ22" s="1299" t="s">
        <v>8315</v>
      </c>
      <c r="AR22" s="1299" t="s">
        <v>1187</v>
      </c>
      <c r="AS22" s="1299" t="s">
        <v>1566</v>
      </c>
      <c r="AT22" s="1292" t="s">
        <v>8316</v>
      </c>
      <c r="AU22" s="1282" t="s">
        <v>8317</v>
      </c>
      <c r="AV22" s="1311" t="str">
        <f t="shared" si="1"/>
        <v>3:47</v>
      </c>
      <c r="AW22" s="1303"/>
    </row>
    <row r="23">
      <c r="A23" s="1329" t="s">
        <v>8318</v>
      </c>
      <c r="B23" s="1342" t="s">
        <v>7789</v>
      </c>
      <c r="C23" s="1248">
        <v>0.05050925925925926</v>
      </c>
      <c r="D23" s="1343" t="s">
        <v>8319</v>
      </c>
      <c r="E23" s="1289" t="s">
        <v>4564</v>
      </c>
      <c r="F23" s="1289" t="s">
        <v>8320</v>
      </c>
      <c r="G23" s="1289" t="s">
        <v>8321</v>
      </c>
      <c r="H23" s="1331" t="s">
        <v>2921</v>
      </c>
      <c r="I23" s="1331" t="s">
        <v>1557</v>
      </c>
      <c r="J23" s="1292" t="s">
        <v>5076</v>
      </c>
      <c r="K23" s="1344" t="s">
        <v>8322</v>
      </c>
      <c r="L23" s="1292" t="s">
        <v>7692</v>
      </c>
      <c r="M23" s="1292" t="s">
        <v>8323</v>
      </c>
      <c r="N23" s="1292" t="s">
        <v>8324</v>
      </c>
      <c r="O23" s="1292" t="s">
        <v>8325</v>
      </c>
      <c r="P23" s="1276" t="s">
        <v>1052</v>
      </c>
      <c r="Q23" s="1294" t="s">
        <v>8326</v>
      </c>
      <c r="R23" s="1294" t="s">
        <v>2471</v>
      </c>
      <c r="S23" s="1294" t="s">
        <v>8327</v>
      </c>
      <c r="T23" s="1294" t="s">
        <v>2385</v>
      </c>
      <c r="U23" s="1294" t="s">
        <v>8328</v>
      </c>
      <c r="V23" s="1294" t="s">
        <v>7999</v>
      </c>
      <c r="W23" s="1296" t="s">
        <v>8329</v>
      </c>
      <c r="X23" s="1296" t="s">
        <v>8330</v>
      </c>
      <c r="Y23" s="1296" t="s">
        <v>7928</v>
      </c>
      <c r="Z23" s="1296" t="s">
        <v>8331</v>
      </c>
      <c r="AA23" s="1296" t="s">
        <v>8332</v>
      </c>
      <c r="AB23" s="1296" t="s">
        <v>3956</v>
      </c>
      <c r="AC23" s="1296" t="s">
        <v>3739</v>
      </c>
      <c r="AD23" s="1289" t="s">
        <v>8333</v>
      </c>
      <c r="AE23" s="1289" t="s">
        <v>8334</v>
      </c>
      <c r="AF23" s="1297" t="s">
        <v>8335</v>
      </c>
      <c r="AG23" s="1297" t="s">
        <v>484</v>
      </c>
      <c r="AH23" s="1297" t="s">
        <v>8336</v>
      </c>
      <c r="AI23" s="1297" t="s">
        <v>8337</v>
      </c>
      <c r="AJ23" s="1297" t="s">
        <v>8338</v>
      </c>
      <c r="AK23" s="1297" t="s">
        <v>8339</v>
      </c>
      <c r="AL23" s="1297" t="s">
        <v>2454</v>
      </c>
      <c r="AM23" s="1299" t="s">
        <v>8340</v>
      </c>
      <c r="AN23" s="1299" t="s">
        <v>8341</v>
      </c>
      <c r="AO23" s="1299" t="s">
        <v>8342</v>
      </c>
      <c r="AP23" s="1299" t="s">
        <v>8343</v>
      </c>
      <c r="AQ23" s="1299" t="s">
        <v>8344</v>
      </c>
      <c r="AR23" s="1299" t="s">
        <v>8345</v>
      </c>
      <c r="AS23" s="1299" t="s">
        <v>8291</v>
      </c>
      <c r="AT23" s="1292" t="s">
        <v>8346</v>
      </c>
      <c r="AU23" s="1282" t="s">
        <v>8347</v>
      </c>
      <c r="AV23" s="1257" t="str">
        <f t="shared" si="1"/>
        <v>1:56</v>
      </c>
      <c r="AW23" s="1339"/>
    </row>
    <row r="24" ht="15.75" customHeight="1">
      <c r="A24" s="1329" t="s">
        <v>2556</v>
      </c>
      <c r="B24" s="1247" t="s">
        <v>7789</v>
      </c>
      <c r="C24" s="1345">
        <v>0.05050925925925926</v>
      </c>
      <c r="D24" s="1276" t="s">
        <v>8348</v>
      </c>
      <c r="E24" s="1305" t="s">
        <v>8349</v>
      </c>
      <c r="F24" s="1328" t="str">
        <f>HYPERLINK("https://www.youtube.com/watch?v=rtR6KkKhM6I","1:59.91")</f>
        <v>1:59.91</v>
      </c>
      <c r="G24" s="1305" t="s">
        <v>8350</v>
      </c>
      <c r="H24" s="1346" t="str">
        <f>HYPERLINK("https://www.youtube.com/watch?v=cg-eipYsN1s","1:54.47")</f>
        <v>1:54.47</v>
      </c>
      <c r="I24" s="1291" t="s">
        <v>8261</v>
      </c>
      <c r="J24" s="1307" t="s">
        <v>4773</v>
      </c>
      <c r="K24" s="1292" t="s">
        <v>8351</v>
      </c>
      <c r="L24" s="1324" t="str">
        <f>HYPERLINK("https://www.youtube.com/watch?v=tJdjPKdAbw4","57.03")</f>
        <v>57.03</v>
      </c>
      <c r="M24" s="1307" t="s">
        <v>6692</v>
      </c>
      <c r="N24" s="1307" t="s">
        <v>8352</v>
      </c>
      <c r="O24" s="1307" t="s">
        <v>8353</v>
      </c>
      <c r="P24" s="1307" t="s">
        <v>772</v>
      </c>
      <c r="Q24" s="1308" t="s">
        <v>8354</v>
      </c>
      <c r="R24" s="1308" t="s">
        <v>8355</v>
      </c>
      <c r="S24" s="1326" t="str">
        <f>HYPERLINK("https://www.youtube.com/watch?v=_3ms_ZhYFzo","1:18.06")</f>
        <v>1:18.06</v>
      </c>
      <c r="T24" s="1308" t="s">
        <v>8356</v>
      </c>
      <c r="U24" s="1326" t="str">
        <f>HYPERLINK("https://www.youtube.com/watch?v=ZOy_TI3Zw14","2:02.38")</f>
        <v>2:02.38</v>
      </c>
      <c r="V24" s="1308" t="s">
        <v>7999</v>
      </c>
      <c r="W24" s="1309" t="s">
        <v>8357</v>
      </c>
      <c r="X24" s="1309" t="s">
        <v>6778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8165</v>
      </c>
      <c r="AD24" s="1328" t="str">
        <f>HYPERLINK("https://www.youtube.com/watch?v=ikF77QyREZg","1:50.34")</f>
        <v>1:50.34</v>
      </c>
      <c r="AE24" s="1305" t="s">
        <v>8034</v>
      </c>
      <c r="AF24" s="1310" t="s">
        <v>8358</v>
      </c>
      <c r="AG24" s="1347" t="str">
        <f>HYPERLINK("https://www.youtube.com/watch?v=KXwTRrVVluY","1:30.62")</f>
        <v>1:30.62</v>
      </c>
      <c r="AH24" s="1310" t="s">
        <v>2970</v>
      </c>
      <c r="AI24" s="1310" t="s">
        <v>8167</v>
      </c>
      <c r="AJ24" s="1310" t="s">
        <v>8359</v>
      </c>
      <c r="AK24" s="1310" t="s">
        <v>1046</v>
      </c>
      <c r="AL24" s="1310" t="s">
        <v>8008</v>
      </c>
      <c r="AM24" s="1348" t="str">
        <f>HYPERLINK("https://www.youtube.com/watch?v=BAoEwuQ0LoI","1:25.68")</f>
        <v>1:25.68</v>
      </c>
      <c r="AN24" s="1348" t="str">
        <f>HYPERLINK("https://www.youtube.com/watch?v=F-LtZeEZXek","56.36")</f>
        <v>56.36</v>
      </c>
      <c r="AO24" s="1298" t="s">
        <v>8360</v>
      </c>
      <c r="AP24" s="1298" t="s">
        <v>8361</v>
      </c>
      <c r="AQ24" s="1298" t="s">
        <v>8362</v>
      </c>
      <c r="AR24" s="1348" t="str">
        <f>HYPERLINK("https://www.youtube.com/watch?v=WSIIkWWbKgE","1:21.74")</f>
        <v>1:21.74</v>
      </c>
      <c r="AS24" s="1298" t="s">
        <v>5147</v>
      </c>
      <c r="AT24" s="1324" t="str">
        <f>HYPERLINK("https://www.youtube.com/watch?v=H67SXBLcISI","2:29.09")</f>
        <v>2:29.09</v>
      </c>
      <c r="AU24" s="1311" t="s">
        <v>8363</v>
      </c>
      <c r="AV24" s="1257" t="str">
        <f t="shared" si="1"/>
        <v>2:02</v>
      </c>
      <c r="AW24" s="1349" t="s">
        <v>8364</v>
      </c>
    </row>
    <row r="25" ht="15.75" customHeight="1">
      <c r="A25" s="1284" t="s">
        <v>3275</v>
      </c>
      <c r="B25" s="1247" t="s">
        <v>7789</v>
      </c>
      <c r="C25" s="1260">
        <v>0.050520833333333334</v>
      </c>
      <c r="D25" s="1256" t="s">
        <v>8365</v>
      </c>
      <c r="E25" s="1256" t="s">
        <v>2444</v>
      </c>
      <c r="F25" s="1256" t="s">
        <v>8366</v>
      </c>
      <c r="G25" s="1256" t="s">
        <v>8367</v>
      </c>
      <c r="H25" s="1256" t="s">
        <v>8368</v>
      </c>
      <c r="I25" s="1350" t="s">
        <v>8034</v>
      </c>
      <c r="J25" s="1256" t="s">
        <v>7983</v>
      </c>
      <c r="K25" s="1256" t="s">
        <v>8369</v>
      </c>
      <c r="L25" s="1256" t="s">
        <v>8370</v>
      </c>
      <c r="M25" s="1256" t="s">
        <v>4133</v>
      </c>
      <c r="N25" s="1256" t="s">
        <v>8371</v>
      </c>
      <c r="O25" s="1256" t="s">
        <v>8372</v>
      </c>
      <c r="P25" s="1256" t="s">
        <v>489</v>
      </c>
      <c r="Q25" s="1256" t="s">
        <v>4364</v>
      </c>
      <c r="R25" s="1294" t="s">
        <v>8373</v>
      </c>
      <c r="S25" s="1256" t="s">
        <v>8374</v>
      </c>
      <c r="T25" s="1256" t="s">
        <v>8375</v>
      </c>
      <c r="U25" s="1256" t="s">
        <v>497</v>
      </c>
      <c r="V25" s="1256" t="s">
        <v>4592</v>
      </c>
      <c r="W25" s="1256" t="s">
        <v>296</v>
      </c>
      <c r="X25" s="1256" t="s">
        <v>8376</v>
      </c>
      <c r="Y25" s="1256" t="s">
        <v>3850</v>
      </c>
      <c r="Z25" s="1256" t="s">
        <v>5036</v>
      </c>
      <c r="AA25" s="1256" t="s">
        <v>8377</v>
      </c>
      <c r="AB25" s="1256" t="s">
        <v>2240</v>
      </c>
      <c r="AC25" s="1256" t="s">
        <v>5273</v>
      </c>
      <c r="AD25" s="1256" t="s">
        <v>8378</v>
      </c>
      <c r="AE25" s="1256" t="s">
        <v>7928</v>
      </c>
      <c r="AF25" s="1256" t="s">
        <v>8379</v>
      </c>
      <c r="AG25" s="1256" t="s">
        <v>6627</v>
      </c>
      <c r="AH25" s="1256" t="s">
        <v>4867</v>
      </c>
      <c r="AI25" s="1256" t="s">
        <v>1920</v>
      </c>
      <c r="AJ25" s="1256" t="s">
        <v>8380</v>
      </c>
      <c r="AK25" s="1256" t="s">
        <v>725</v>
      </c>
      <c r="AL25" s="1256" t="s">
        <v>8381</v>
      </c>
      <c r="AM25" s="1256" t="s">
        <v>8382</v>
      </c>
      <c r="AN25" s="1256" t="s">
        <v>649</v>
      </c>
      <c r="AO25" s="1256" t="s">
        <v>4268</v>
      </c>
      <c r="AP25" s="1256" t="s">
        <v>8383</v>
      </c>
      <c r="AQ25" s="1256" t="s">
        <v>1959</v>
      </c>
      <c r="AR25" s="1256" t="s">
        <v>5957</v>
      </c>
      <c r="AS25" s="1256" t="s">
        <v>271</v>
      </c>
      <c r="AT25" s="1256" t="s">
        <v>8384</v>
      </c>
      <c r="AU25" s="1256" t="s">
        <v>8385</v>
      </c>
      <c r="AV25" s="1257" t="str">
        <f t="shared" si="1"/>
        <v>5:32</v>
      </c>
      <c r="AW25" s="1316" t="s">
        <v>8386</v>
      </c>
    </row>
    <row r="26" ht="15.75" customHeight="1">
      <c r="A26" s="1351" t="s">
        <v>8387</v>
      </c>
      <c r="B26" s="1247" t="s">
        <v>7789</v>
      </c>
      <c r="C26" s="1248">
        <v>0.050555555555555555</v>
      </c>
      <c r="D26" s="1276" t="s">
        <v>8388</v>
      </c>
      <c r="E26" s="1289" t="s">
        <v>8389</v>
      </c>
      <c r="F26" s="1289" t="s">
        <v>8390</v>
      </c>
      <c r="G26" s="1289" t="s">
        <v>8391</v>
      </c>
      <c r="H26" s="1331" t="s">
        <v>8392</v>
      </c>
      <c r="I26" s="1331" t="s">
        <v>1589</v>
      </c>
      <c r="J26" s="1292" t="s">
        <v>8393</v>
      </c>
      <c r="K26" s="1292" t="s">
        <v>8394</v>
      </c>
      <c r="L26" s="1292" t="s">
        <v>8395</v>
      </c>
      <c r="M26" s="1292" t="s">
        <v>3575</v>
      </c>
      <c r="N26" s="1292" t="s">
        <v>8396</v>
      </c>
      <c r="O26" s="1292" t="s">
        <v>8255</v>
      </c>
      <c r="P26" s="1292" t="s">
        <v>4763</v>
      </c>
      <c r="Q26" s="1294" t="s">
        <v>8397</v>
      </c>
      <c r="R26" s="1294" t="s">
        <v>8137</v>
      </c>
      <c r="S26" s="1294" t="s">
        <v>8398</v>
      </c>
      <c r="T26" s="1294" t="s">
        <v>8399</v>
      </c>
      <c r="U26" s="1294" t="s">
        <v>8112</v>
      </c>
      <c r="V26" s="1294" t="s">
        <v>8163</v>
      </c>
      <c r="W26" s="1296" t="s">
        <v>8400</v>
      </c>
      <c r="X26" s="1296" t="s">
        <v>8401</v>
      </c>
      <c r="Y26" s="1296" t="s">
        <v>5263</v>
      </c>
      <c r="Z26" s="1296" t="s">
        <v>1319</v>
      </c>
      <c r="AA26" s="1296" t="s">
        <v>8402</v>
      </c>
      <c r="AB26" s="1296" t="s">
        <v>6821</v>
      </c>
      <c r="AC26" s="1309" t="s">
        <v>6057</v>
      </c>
      <c r="AD26" s="1289" t="s">
        <v>8403</v>
      </c>
      <c r="AE26" s="1289" t="s">
        <v>8034</v>
      </c>
      <c r="AF26" s="1297" t="s">
        <v>8404</v>
      </c>
      <c r="AG26" s="1297" t="s">
        <v>8405</v>
      </c>
      <c r="AH26" s="1297" t="s">
        <v>3120</v>
      </c>
      <c r="AI26" s="1297" t="s">
        <v>6879</v>
      </c>
      <c r="AJ26" s="1297" t="s">
        <v>8406</v>
      </c>
      <c r="AK26" s="1297" t="s">
        <v>4538</v>
      </c>
      <c r="AL26" s="1297" t="s">
        <v>3729</v>
      </c>
      <c r="AM26" s="1299" t="s">
        <v>8407</v>
      </c>
      <c r="AN26" s="1299" t="s">
        <v>4363</v>
      </c>
      <c r="AO26" s="1299" t="s">
        <v>8408</v>
      </c>
      <c r="AP26" s="1299" t="s">
        <v>8409</v>
      </c>
      <c r="AQ26" s="1299" t="s">
        <v>8410</v>
      </c>
      <c r="AR26" s="1299" t="s">
        <v>8411</v>
      </c>
      <c r="AS26" s="1299" t="s">
        <v>8412</v>
      </c>
      <c r="AT26" s="1292" t="s">
        <v>8413</v>
      </c>
      <c r="AU26" s="1282" t="s">
        <v>8414</v>
      </c>
      <c r="AV26" s="1257" t="str">
        <f t="shared" si="1"/>
        <v>2:07</v>
      </c>
      <c r="AW26" s="1339"/>
    </row>
    <row r="27">
      <c r="A27" s="1329" t="s">
        <v>832</v>
      </c>
      <c r="B27" s="1302" t="s">
        <v>7789</v>
      </c>
      <c r="C27" s="1248">
        <v>0.050555555555555555</v>
      </c>
      <c r="D27" s="1276" t="s">
        <v>8415</v>
      </c>
      <c r="E27" s="1276" t="s">
        <v>7796</v>
      </c>
      <c r="F27" s="1276" t="s">
        <v>8416</v>
      </c>
      <c r="G27" s="1276" t="s">
        <v>8417</v>
      </c>
      <c r="H27" s="1276" t="s">
        <v>8418</v>
      </c>
      <c r="I27" s="1276" t="s">
        <v>4772</v>
      </c>
      <c r="J27" s="1276" t="s">
        <v>1392</v>
      </c>
      <c r="K27" s="1276" t="s">
        <v>8419</v>
      </c>
      <c r="L27" s="1276" t="s">
        <v>3874</v>
      </c>
      <c r="M27" s="1276" t="s">
        <v>3663</v>
      </c>
      <c r="N27" s="1276" t="s">
        <v>8339</v>
      </c>
      <c r="O27" s="1276" t="s">
        <v>8420</v>
      </c>
      <c r="P27" s="1276" t="s">
        <v>8421</v>
      </c>
      <c r="Q27" s="1276" t="s">
        <v>8422</v>
      </c>
      <c r="R27" s="1276" t="s">
        <v>8423</v>
      </c>
      <c r="S27" s="1276" t="s">
        <v>8424</v>
      </c>
      <c r="T27" s="1276" t="s">
        <v>7832</v>
      </c>
      <c r="U27" s="1276" t="s">
        <v>8425</v>
      </c>
      <c r="V27" s="1276" t="s">
        <v>8426</v>
      </c>
      <c r="W27" s="1276" t="s">
        <v>4410</v>
      </c>
      <c r="X27" s="1276" t="s">
        <v>8427</v>
      </c>
      <c r="Y27" s="1276" t="s">
        <v>4641</v>
      </c>
      <c r="Z27" s="1276" t="s">
        <v>8428</v>
      </c>
      <c r="AA27" s="1276" t="s">
        <v>8429</v>
      </c>
      <c r="AB27" s="1276" t="s">
        <v>8430</v>
      </c>
      <c r="AC27" s="1276" t="s">
        <v>8165</v>
      </c>
      <c r="AD27" s="1276" t="s">
        <v>8431</v>
      </c>
      <c r="AE27" s="1276" t="s">
        <v>7928</v>
      </c>
      <c r="AF27" s="1276" t="s">
        <v>8432</v>
      </c>
      <c r="AG27" s="1276" t="s">
        <v>4638</v>
      </c>
      <c r="AH27" s="1276" t="s">
        <v>4516</v>
      </c>
      <c r="AI27" s="1276" t="s">
        <v>8433</v>
      </c>
      <c r="AJ27" s="1276" t="s">
        <v>8434</v>
      </c>
      <c r="AK27" s="1276" t="s">
        <v>2084</v>
      </c>
      <c r="AL27" s="1276" t="s">
        <v>8435</v>
      </c>
      <c r="AM27" s="1276" t="s">
        <v>3484</v>
      </c>
      <c r="AN27" s="1276" t="s">
        <v>3808</v>
      </c>
      <c r="AO27" s="1276" t="s">
        <v>5702</v>
      </c>
      <c r="AP27" s="1276" t="s">
        <v>8436</v>
      </c>
      <c r="AQ27" s="1276" t="s">
        <v>8437</v>
      </c>
      <c r="AR27" s="1276" t="s">
        <v>7980</v>
      </c>
      <c r="AS27" s="1276" t="s">
        <v>2162</v>
      </c>
      <c r="AT27" s="1276" t="s">
        <v>8438</v>
      </c>
      <c r="AU27" s="1282" t="s">
        <v>8293</v>
      </c>
      <c r="AV27" s="1282" t="s">
        <v>7421</v>
      </c>
      <c r="AW27" s="1303" t="s">
        <v>8439</v>
      </c>
    </row>
    <row r="28" ht="15.75" customHeight="1">
      <c r="A28" s="1259" t="s">
        <v>924</v>
      </c>
      <c r="B28" s="1312" t="s">
        <v>7815</v>
      </c>
      <c r="C28" s="1260">
        <v>0.05056712962962963</v>
      </c>
      <c r="D28" s="1332" t="s">
        <v>7816</v>
      </c>
      <c r="E28" s="1352" t="s">
        <v>7817</v>
      </c>
      <c r="F28" s="1352" t="s">
        <v>7818</v>
      </c>
      <c r="G28" s="1256" t="s">
        <v>8440</v>
      </c>
      <c r="H28" s="1256" t="s">
        <v>8441</v>
      </c>
      <c r="I28" s="1352" t="s">
        <v>7821</v>
      </c>
      <c r="J28" s="1256" t="s">
        <v>8442</v>
      </c>
      <c r="K28" s="1352" t="s">
        <v>6979</v>
      </c>
      <c r="L28" s="1256" t="s">
        <v>8237</v>
      </c>
      <c r="M28" s="1256" t="s">
        <v>8443</v>
      </c>
      <c r="N28" s="1256" t="s">
        <v>8444</v>
      </c>
      <c r="O28" s="1256" t="s">
        <v>8445</v>
      </c>
      <c r="P28" s="1256" t="s">
        <v>3620</v>
      </c>
      <c r="Q28" s="1256" t="s">
        <v>8446</v>
      </c>
      <c r="R28" s="1256" t="s">
        <v>3563</v>
      </c>
      <c r="S28" s="1256" t="s">
        <v>8064</v>
      </c>
      <c r="T28" s="1352" t="s">
        <v>7826</v>
      </c>
      <c r="U28" s="1256" t="s">
        <v>4286</v>
      </c>
      <c r="V28" s="1256" t="s">
        <v>2447</v>
      </c>
      <c r="W28" s="1256" t="s">
        <v>8447</v>
      </c>
      <c r="X28" s="1256" t="s">
        <v>8448</v>
      </c>
      <c r="Y28" s="1256" t="s">
        <v>2292</v>
      </c>
      <c r="Z28" s="1352" t="s">
        <v>7828</v>
      </c>
      <c r="AA28" s="1352" t="s">
        <v>6778</v>
      </c>
      <c r="AB28" s="1256" t="s">
        <v>8449</v>
      </c>
      <c r="AC28" s="1257" t="s">
        <v>730</v>
      </c>
      <c r="AD28" s="1256" t="s">
        <v>8450</v>
      </c>
      <c r="AE28" s="1256" t="s">
        <v>4464</v>
      </c>
      <c r="AF28" s="1256" t="s">
        <v>8451</v>
      </c>
      <c r="AG28" s="1352" t="s">
        <v>7832</v>
      </c>
      <c r="AH28" s="1352" t="s">
        <v>2662</v>
      </c>
      <c r="AI28" s="1256" t="s">
        <v>8452</v>
      </c>
      <c r="AJ28" s="1256" t="s">
        <v>8453</v>
      </c>
      <c r="AK28" s="1256" t="s">
        <v>5128</v>
      </c>
      <c r="AL28" s="1352" t="s">
        <v>3685</v>
      </c>
      <c r="AM28" s="1256" t="s">
        <v>8032</v>
      </c>
      <c r="AN28" s="1256" t="s">
        <v>108</v>
      </c>
      <c r="AO28" s="1352" t="s">
        <v>7838</v>
      </c>
      <c r="AP28" s="1256" t="s">
        <v>8454</v>
      </c>
      <c r="AQ28" s="1256" t="s">
        <v>6741</v>
      </c>
      <c r="AR28" s="1352" t="s">
        <v>2419</v>
      </c>
      <c r="AS28" s="1256" t="s">
        <v>3822</v>
      </c>
      <c r="AT28" s="1256" t="s">
        <v>8455</v>
      </c>
      <c r="AU28" s="1256" t="s">
        <v>8456</v>
      </c>
      <c r="AV28" s="1257" t="str">
        <f t="shared" ref="AV28:AV40" si="2">TEXT(AU28-C28,"m:ss")</f>
        <v>3:34</v>
      </c>
      <c r="AW28" s="1318" t="s">
        <v>8457</v>
      </c>
    </row>
    <row r="29" ht="15.75" customHeight="1">
      <c r="A29" s="1284" t="s">
        <v>832</v>
      </c>
      <c r="B29" s="1312" t="s">
        <v>7815</v>
      </c>
      <c r="C29" s="1340">
        <v>0.05056712962962963</v>
      </c>
      <c r="D29" s="1276" t="s">
        <v>8458</v>
      </c>
      <c r="E29" s="1257" t="s">
        <v>8047</v>
      </c>
      <c r="F29" s="1257" t="s">
        <v>8131</v>
      </c>
      <c r="G29" s="1257" t="s">
        <v>8459</v>
      </c>
      <c r="H29" s="1353" t="s">
        <v>7820</v>
      </c>
      <c r="I29" s="1257" t="s">
        <v>1207</v>
      </c>
      <c r="J29" s="1256" t="s">
        <v>8460</v>
      </c>
      <c r="K29" s="1256" t="s">
        <v>8460</v>
      </c>
      <c r="L29" s="1257" t="s">
        <v>8461</v>
      </c>
      <c r="M29" s="1257" t="s">
        <v>4508</v>
      </c>
      <c r="N29" s="1257" t="s">
        <v>8120</v>
      </c>
      <c r="O29" s="1352" t="s">
        <v>7823</v>
      </c>
      <c r="P29" s="1257" t="s">
        <v>6428</v>
      </c>
      <c r="Q29" s="1257" t="s">
        <v>971</v>
      </c>
      <c r="R29" s="1256" t="s">
        <v>8460</v>
      </c>
      <c r="S29" s="1257" t="s">
        <v>8462</v>
      </c>
      <c r="T29" s="1257" t="s">
        <v>965</v>
      </c>
      <c r="U29" s="1257" t="s">
        <v>8463</v>
      </c>
      <c r="V29" s="1257" t="s">
        <v>8464</v>
      </c>
      <c r="W29" s="1257" t="s">
        <v>8465</v>
      </c>
      <c r="X29" s="1257" t="s">
        <v>8214</v>
      </c>
      <c r="Y29" s="1257" t="s">
        <v>8215</v>
      </c>
      <c r="Z29" s="1257" t="s">
        <v>2418</v>
      </c>
      <c r="AA29" s="1257" t="s">
        <v>8466</v>
      </c>
      <c r="AB29" s="1257" t="s">
        <v>7955</v>
      </c>
      <c r="AC29" s="1257" t="s">
        <v>4541</v>
      </c>
      <c r="AD29" s="1257" t="s">
        <v>8467</v>
      </c>
      <c r="AE29" s="1257" t="s">
        <v>5263</v>
      </c>
      <c r="AF29" s="1257" t="s">
        <v>8468</v>
      </c>
      <c r="AG29" s="1257" t="s">
        <v>4064</v>
      </c>
      <c r="AH29" s="1257" t="s">
        <v>8469</v>
      </c>
      <c r="AI29" s="1257" t="s">
        <v>3235</v>
      </c>
      <c r="AJ29" s="1257" t="s">
        <v>8470</v>
      </c>
      <c r="AK29" s="1257" t="s">
        <v>155</v>
      </c>
      <c r="AL29" s="1257" t="s">
        <v>8219</v>
      </c>
      <c r="AM29" s="1257" t="s">
        <v>8471</v>
      </c>
      <c r="AN29" s="1256" t="s">
        <v>8472</v>
      </c>
      <c r="AO29" s="1256" t="s">
        <v>8460</v>
      </c>
      <c r="AP29" s="1257" t="s">
        <v>4991</v>
      </c>
      <c r="AQ29" s="1257" t="s">
        <v>250</v>
      </c>
      <c r="AR29" s="1257" t="s">
        <v>8473</v>
      </c>
      <c r="AS29" s="1257" t="s">
        <v>8474</v>
      </c>
      <c r="AT29" s="1353" t="s">
        <v>8475</v>
      </c>
      <c r="AU29" s="1256" t="s">
        <v>8476</v>
      </c>
      <c r="AV29" s="1257" t="str">
        <f t="shared" si="2"/>
        <v>3:07</v>
      </c>
      <c r="AW29" s="1322" t="s">
        <v>8477</v>
      </c>
    </row>
    <row r="30" ht="15.75" customHeight="1">
      <c r="A30" s="1304" t="s">
        <v>3870</v>
      </c>
      <c r="B30" s="1247" t="s">
        <v>7789</v>
      </c>
      <c r="C30" s="1345">
        <v>0.05060185185185185</v>
      </c>
      <c r="D30" s="1276" t="s">
        <v>8478</v>
      </c>
      <c r="E30" s="1305" t="s">
        <v>8479</v>
      </c>
      <c r="F30" s="1305" t="s">
        <v>6686</v>
      </c>
      <c r="G30" s="1305" t="s">
        <v>8480</v>
      </c>
      <c r="H30" s="1291" t="s">
        <v>8481</v>
      </c>
      <c r="I30" s="1291" t="s">
        <v>8482</v>
      </c>
      <c r="J30" s="1307" t="s">
        <v>8013</v>
      </c>
      <c r="K30" s="1307" t="s">
        <v>7169</v>
      </c>
      <c r="L30" s="1307" t="s">
        <v>5236</v>
      </c>
      <c r="M30" s="1307" t="s">
        <v>8483</v>
      </c>
      <c r="N30" s="1307" t="s">
        <v>4899</v>
      </c>
      <c r="O30" s="1307" t="s">
        <v>8484</v>
      </c>
      <c r="P30" s="1307" t="s">
        <v>8217</v>
      </c>
      <c r="Q30" s="1308" t="s">
        <v>8485</v>
      </c>
      <c r="R30" s="1308" t="s">
        <v>5107</v>
      </c>
      <c r="S30" s="1308" t="s">
        <v>6821</v>
      </c>
      <c r="T30" s="1308" t="s">
        <v>8486</v>
      </c>
      <c r="U30" s="1308" t="s">
        <v>8487</v>
      </c>
      <c r="V30" s="1308" t="s">
        <v>8488</v>
      </c>
      <c r="W30" s="1309" t="s">
        <v>8489</v>
      </c>
      <c r="X30" s="1309" t="s">
        <v>7160</v>
      </c>
      <c r="Y30" s="1309" t="s">
        <v>4724</v>
      </c>
      <c r="Z30" s="1309" t="s">
        <v>1859</v>
      </c>
      <c r="AA30" s="1309" t="s">
        <v>8490</v>
      </c>
      <c r="AB30" s="1309" t="s">
        <v>7955</v>
      </c>
      <c r="AC30" s="1309" t="s">
        <v>278</v>
      </c>
      <c r="AD30" s="1305" t="s">
        <v>5846</v>
      </c>
      <c r="AE30" s="1305" t="s">
        <v>8334</v>
      </c>
      <c r="AF30" s="1310" t="s">
        <v>8491</v>
      </c>
      <c r="AG30" s="1310" t="s">
        <v>8405</v>
      </c>
      <c r="AH30" s="1310" t="s">
        <v>8492</v>
      </c>
      <c r="AI30" s="1310" t="s">
        <v>5232</v>
      </c>
      <c r="AJ30" s="1310" t="s">
        <v>8493</v>
      </c>
      <c r="AK30" s="1310" t="s">
        <v>8494</v>
      </c>
      <c r="AL30" s="1310" t="s">
        <v>8495</v>
      </c>
      <c r="AM30" s="1298" t="s">
        <v>8496</v>
      </c>
      <c r="AN30" s="1298" t="s">
        <v>8497</v>
      </c>
      <c r="AO30" s="1298" t="s">
        <v>8498</v>
      </c>
      <c r="AP30" s="1298" t="s">
        <v>8499</v>
      </c>
      <c r="AQ30" s="1298" t="s">
        <v>8315</v>
      </c>
      <c r="AR30" s="1298" t="s">
        <v>8500</v>
      </c>
      <c r="AS30" s="1298" t="s">
        <v>6432</v>
      </c>
      <c r="AT30" s="1307" t="s">
        <v>8501</v>
      </c>
      <c r="AU30" s="1311" t="s">
        <v>8502</v>
      </c>
      <c r="AV30" s="1257" t="str">
        <f t="shared" si="2"/>
        <v>1:56</v>
      </c>
      <c r="AW30" s="1339"/>
    </row>
    <row r="31" ht="15.75" customHeight="1">
      <c r="A31" s="1270" t="s">
        <v>1008</v>
      </c>
      <c r="B31" s="1247" t="s">
        <v>7789</v>
      </c>
      <c r="C31" s="1260">
        <v>0.05061342592592592</v>
      </c>
      <c r="D31" s="1276" t="s">
        <v>8319</v>
      </c>
      <c r="E31" s="1256" t="s">
        <v>7916</v>
      </c>
      <c r="F31" s="1256" t="s">
        <v>5035</v>
      </c>
      <c r="G31" s="1257" t="s">
        <v>8503</v>
      </c>
      <c r="H31" s="1256" t="s">
        <v>8504</v>
      </c>
      <c r="I31" s="1256" t="s">
        <v>383</v>
      </c>
      <c r="J31" s="1256" t="s">
        <v>3359</v>
      </c>
      <c r="K31" s="1257" t="s">
        <v>8186</v>
      </c>
      <c r="L31" s="1256" t="s">
        <v>8505</v>
      </c>
      <c r="M31" s="1256" t="s">
        <v>4706</v>
      </c>
      <c r="N31" s="1256" t="s">
        <v>8506</v>
      </c>
      <c r="O31" s="1256" t="s">
        <v>8507</v>
      </c>
      <c r="P31" s="1256" t="s">
        <v>8508</v>
      </c>
      <c r="Q31" s="1264" t="s">
        <v>8509</v>
      </c>
      <c r="R31" s="1256" t="s">
        <v>8510</v>
      </c>
      <c r="S31" s="1257" t="s">
        <v>8511</v>
      </c>
      <c r="T31" s="1256" t="s">
        <v>8512</v>
      </c>
      <c r="U31" s="1256" t="s">
        <v>6637</v>
      </c>
      <c r="V31" s="1256" t="s">
        <v>2202</v>
      </c>
      <c r="W31" s="1262" t="str">
        <f>HYPERLINK("https://www.youtube.com/watch?v=nn1ub1z3NYM","1:45.96")</f>
        <v>1:45.96</v>
      </c>
      <c r="X31" s="1256" t="s">
        <v>5286</v>
      </c>
      <c r="Y31" s="1257" t="s">
        <v>6410</v>
      </c>
      <c r="Z31" s="1256" t="s">
        <v>1519</v>
      </c>
      <c r="AA31" s="1256" t="s">
        <v>8513</v>
      </c>
      <c r="AB31" s="1256" t="s">
        <v>8514</v>
      </c>
      <c r="AC31" s="1256" t="s">
        <v>1147</v>
      </c>
      <c r="AD31" s="1256" t="s">
        <v>8515</v>
      </c>
      <c r="AE31" s="1264" t="s">
        <v>4361</v>
      </c>
      <c r="AF31" s="1257" t="s">
        <v>8516</v>
      </c>
      <c r="AG31" s="1256" t="s">
        <v>8517</v>
      </c>
      <c r="AH31" s="1256" t="s">
        <v>2970</v>
      </c>
      <c r="AI31" s="1256" t="s">
        <v>8518</v>
      </c>
      <c r="AJ31" s="1257" t="s">
        <v>7382</v>
      </c>
      <c r="AK31" s="1256" t="s">
        <v>8519</v>
      </c>
      <c r="AL31" s="1257" t="s">
        <v>3851</v>
      </c>
      <c r="AM31" s="1257" t="s">
        <v>8520</v>
      </c>
      <c r="AN31" s="1257" t="s">
        <v>2234</v>
      </c>
      <c r="AO31" s="1256" t="s">
        <v>4852</v>
      </c>
      <c r="AP31" s="1256" t="s">
        <v>8343</v>
      </c>
      <c r="AQ31" s="1256" t="s">
        <v>8521</v>
      </c>
      <c r="AR31" s="1256" t="s">
        <v>1392</v>
      </c>
      <c r="AS31" s="1256" t="s">
        <v>8522</v>
      </c>
      <c r="AT31" s="1256" t="s">
        <v>8523</v>
      </c>
      <c r="AU31" s="1256" t="s">
        <v>8524</v>
      </c>
      <c r="AV31" s="1257" t="str">
        <f t="shared" si="2"/>
        <v>2:25</v>
      </c>
      <c r="AW31" s="1318"/>
    </row>
    <row r="32">
      <c r="A32" s="1246" t="s">
        <v>8525</v>
      </c>
      <c r="B32" s="1317" t="s">
        <v>7789</v>
      </c>
      <c r="C32" s="1260">
        <v>0.050625</v>
      </c>
      <c r="D32" s="1343" t="s">
        <v>8526</v>
      </c>
      <c r="E32" s="1256" t="s">
        <v>4382</v>
      </c>
      <c r="F32" s="1256" t="s">
        <v>8527</v>
      </c>
      <c r="G32" s="1256" t="s">
        <v>8528</v>
      </c>
      <c r="H32" s="1256" t="s">
        <v>8529</v>
      </c>
      <c r="I32" s="1256" t="s">
        <v>1849</v>
      </c>
      <c r="J32" s="1256" t="s">
        <v>8530</v>
      </c>
      <c r="K32" s="1256" t="s">
        <v>3495</v>
      </c>
      <c r="L32" s="1256" t="s">
        <v>8531</v>
      </c>
      <c r="M32" s="1256" t="s">
        <v>8532</v>
      </c>
      <c r="N32" s="1256" t="s">
        <v>8533</v>
      </c>
      <c r="O32" s="1256" t="s">
        <v>8534</v>
      </c>
      <c r="P32" s="1256" t="s">
        <v>5263</v>
      </c>
      <c r="Q32" s="1256" t="s">
        <v>4234</v>
      </c>
      <c r="R32" s="1256" t="s">
        <v>3616</v>
      </c>
      <c r="S32" s="1256" t="s">
        <v>6899</v>
      </c>
      <c r="T32" s="1256" t="s">
        <v>7826</v>
      </c>
      <c r="U32" s="1256" t="s">
        <v>568</v>
      </c>
      <c r="V32" s="1256" t="s">
        <v>2341</v>
      </c>
      <c r="W32" s="1256" t="s">
        <v>7131</v>
      </c>
      <c r="X32" s="1256" t="s">
        <v>8535</v>
      </c>
      <c r="Y32" s="1256" t="s">
        <v>8536</v>
      </c>
      <c r="Z32" s="1256" t="s">
        <v>8537</v>
      </c>
      <c r="AA32" s="1256" t="s">
        <v>8538</v>
      </c>
      <c r="AB32" s="1256"/>
      <c r="AC32" s="1256" t="s">
        <v>8539</v>
      </c>
      <c r="AD32" s="1256" t="s">
        <v>8540</v>
      </c>
      <c r="AE32" s="1256" t="s">
        <v>3610</v>
      </c>
      <c r="AF32" s="1256" t="s">
        <v>8541</v>
      </c>
      <c r="AG32" s="1256" t="s">
        <v>8542</v>
      </c>
      <c r="AH32" s="1256" t="s">
        <v>8543</v>
      </c>
      <c r="AI32" s="1256" t="s">
        <v>910</v>
      </c>
      <c r="AJ32" s="1256" t="s">
        <v>8544</v>
      </c>
      <c r="AK32" s="1256" t="s">
        <v>8545</v>
      </c>
      <c r="AL32" s="1256" t="s">
        <v>2329</v>
      </c>
      <c r="AM32" s="1256" t="s">
        <v>8546</v>
      </c>
      <c r="AN32" s="1256" t="s">
        <v>7872</v>
      </c>
      <c r="AO32" s="1256" t="s">
        <v>8342</v>
      </c>
      <c r="AP32" s="1256" t="s">
        <v>8547</v>
      </c>
      <c r="AQ32" s="1256" t="s">
        <v>8548</v>
      </c>
      <c r="AR32" s="1256" t="s">
        <v>5960</v>
      </c>
      <c r="AS32" s="1256" t="s">
        <v>8549</v>
      </c>
      <c r="AT32" s="1256" t="s">
        <v>7478</v>
      </c>
      <c r="AU32" s="1256" t="s">
        <v>8550</v>
      </c>
      <c r="AV32" s="1257" t="str">
        <f t="shared" si="2"/>
        <v>2:05</v>
      </c>
      <c r="AW32" s="1322"/>
    </row>
    <row r="33">
      <c r="A33" s="1284" t="s">
        <v>539</v>
      </c>
      <c r="B33" s="1317" t="s">
        <v>7789</v>
      </c>
      <c r="C33" s="1260">
        <v>0.05063657407407408</v>
      </c>
      <c r="D33" s="1276" t="s">
        <v>8551</v>
      </c>
      <c r="E33" s="1256" t="s">
        <v>7916</v>
      </c>
      <c r="F33" s="1256" t="s">
        <v>1177</v>
      </c>
      <c r="G33" s="1256" t="s">
        <v>8552</v>
      </c>
      <c r="H33" s="1256" t="s">
        <v>8553</v>
      </c>
      <c r="I33" s="1276" t="s">
        <v>1866</v>
      </c>
      <c r="J33" s="1276" t="s">
        <v>8158</v>
      </c>
      <c r="K33" s="1256" t="s">
        <v>3983</v>
      </c>
      <c r="L33" s="1256" t="s">
        <v>4260</v>
      </c>
      <c r="M33" s="1276" t="s">
        <v>8554</v>
      </c>
      <c r="N33" s="1256" t="s">
        <v>7646</v>
      </c>
      <c r="O33" s="1256" t="s">
        <v>8555</v>
      </c>
      <c r="P33" s="1276" t="s">
        <v>2303</v>
      </c>
      <c r="Q33" s="1256" t="s">
        <v>8556</v>
      </c>
      <c r="R33" s="1276" t="s">
        <v>2471</v>
      </c>
      <c r="S33" s="1256" t="s">
        <v>8557</v>
      </c>
      <c r="T33" s="1276" t="s">
        <v>8558</v>
      </c>
      <c r="U33" s="1256" t="s">
        <v>8123</v>
      </c>
      <c r="V33" s="1276" t="s">
        <v>3436</v>
      </c>
      <c r="W33" s="1276" t="s">
        <v>8559</v>
      </c>
      <c r="X33" s="1276" t="s">
        <v>882</v>
      </c>
      <c r="Y33" s="1276" t="s">
        <v>8412</v>
      </c>
      <c r="Z33" s="1276" t="s">
        <v>8560</v>
      </c>
      <c r="AA33" s="1256" t="s">
        <v>4538</v>
      </c>
      <c r="AB33" s="1276" t="s">
        <v>2639</v>
      </c>
      <c r="AC33" s="1256" t="s">
        <v>8561</v>
      </c>
      <c r="AD33" s="1276" t="s">
        <v>8562</v>
      </c>
      <c r="AE33" s="1256" t="s">
        <v>8563</v>
      </c>
      <c r="AF33" s="1256" t="s">
        <v>8564</v>
      </c>
      <c r="AG33" s="1276" t="s">
        <v>197</v>
      </c>
      <c r="AH33" s="1276" t="s">
        <v>2859</v>
      </c>
      <c r="AI33" s="1256" t="s">
        <v>8565</v>
      </c>
      <c r="AJ33" s="1276" t="s">
        <v>8566</v>
      </c>
      <c r="AK33" s="1276" t="s">
        <v>965</v>
      </c>
      <c r="AL33" s="1276" t="s">
        <v>7903</v>
      </c>
      <c r="AM33" s="1276" t="s">
        <v>4178</v>
      </c>
      <c r="AN33" s="1276" t="s">
        <v>4357</v>
      </c>
      <c r="AO33" s="1276" t="s">
        <v>3444</v>
      </c>
      <c r="AP33" s="1256" t="s">
        <v>8567</v>
      </c>
      <c r="AQ33" s="1276" t="s">
        <v>6353</v>
      </c>
      <c r="AR33" s="1256" t="s">
        <v>8498</v>
      </c>
      <c r="AS33" s="1276" t="s">
        <v>1643</v>
      </c>
      <c r="AT33" s="1256" t="s">
        <v>8568</v>
      </c>
      <c r="AU33" s="1256" t="s">
        <v>8569</v>
      </c>
      <c r="AV33" s="1257" t="str">
        <f t="shared" si="2"/>
        <v>1:56</v>
      </c>
      <c r="AW33" s="1318" t="s">
        <v>8570</v>
      </c>
    </row>
    <row r="34">
      <c r="A34" s="1284" t="s">
        <v>2865</v>
      </c>
      <c r="B34" s="1317" t="s">
        <v>7815</v>
      </c>
      <c r="C34" s="1260">
        <v>0.050659722222222224</v>
      </c>
      <c r="D34" s="1276" t="s">
        <v>8571</v>
      </c>
      <c r="E34" s="1276" t="s">
        <v>6153</v>
      </c>
      <c r="F34" s="1276" t="s">
        <v>7333</v>
      </c>
      <c r="G34" s="1276" t="s">
        <v>8572</v>
      </c>
      <c r="H34" s="1276" t="s">
        <v>8573</v>
      </c>
      <c r="I34" s="1276" t="s">
        <v>1996</v>
      </c>
      <c r="J34" s="1276" t="s">
        <v>8574</v>
      </c>
      <c r="K34" s="1276" t="s">
        <v>8575</v>
      </c>
      <c r="L34" s="1276" t="s">
        <v>7692</v>
      </c>
      <c r="M34" s="1276" t="s">
        <v>8576</v>
      </c>
      <c r="N34" s="1276" t="s">
        <v>3015</v>
      </c>
      <c r="O34" s="1276" t="s">
        <v>8577</v>
      </c>
      <c r="P34" s="1276" t="s">
        <v>717</v>
      </c>
      <c r="Q34" s="1276" t="s">
        <v>8578</v>
      </c>
      <c r="R34" s="1276" t="s">
        <v>8579</v>
      </c>
      <c r="S34" s="1276" t="s">
        <v>6816</v>
      </c>
      <c r="T34" s="1276" t="s">
        <v>8580</v>
      </c>
      <c r="U34" s="1276" t="s">
        <v>8581</v>
      </c>
      <c r="V34" s="1276" t="s">
        <v>8582</v>
      </c>
      <c r="W34" s="1276" t="s">
        <v>8583</v>
      </c>
      <c r="X34" s="1276" t="s">
        <v>8006</v>
      </c>
      <c r="Y34" s="1276" t="s">
        <v>3610</v>
      </c>
      <c r="Z34" s="1276" t="s">
        <v>8584</v>
      </c>
      <c r="AA34" s="1276" t="s">
        <v>8585</v>
      </c>
      <c r="AB34" s="1276" t="s">
        <v>8013</v>
      </c>
      <c r="AC34" s="1276" t="s">
        <v>772</v>
      </c>
      <c r="AD34" s="1276" t="s">
        <v>8586</v>
      </c>
      <c r="AE34" s="1276" t="s">
        <v>4464</v>
      </c>
      <c r="AF34" s="1276" t="s">
        <v>5399</v>
      </c>
      <c r="AG34" s="1276" t="s">
        <v>5270</v>
      </c>
      <c r="AH34" s="1276" t="s">
        <v>8587</v>
      </c>
      <c r="AI34" s="1276" t="s">
        <v>8588</v>
      </c>
      <c r="AJ34" s="1276" t="s">
        <v>8589</v>
      </c>
      <c r="AK34" s="1276" t="s">
        <v>8096</v>
      </c>
      <c r="AL34" s="1276" t="s">
        <v>2970</v>
      </c>
      <c r="AM34" s="1276" t="s">
        <v>6358</v>
      </c>
      <c r="AN34" s="1276" t="s">
        <v>3855</v>
      </c>
      <c r="AO34" s="1276" t="s">
        <v>8590</v>
      </c>
      <c r="AP34" s="1276" t="s">
        <v>8591</v>
      </c>
      <c r="AQ34" s="1276" t="s">
        <v>3787</v>
      </c>
      <c r="AR34" s="1276" t="s">
        <v>8592</v>
      </c>
      <c r="AS34" s="1276" t="s">
        <v>3867</v>
      </c>
      <c r="AT34" s="1276" t="s">
        <v>8593</v>
      </c>
      <c r="AU34" s="1256" t="s">
        <v>8594</v>
      </c>
      <c r="AV34" s="1256" t="str">
        <f t="shared" si="2"/>
        <v>3:24</v>
      </c>
      <c r="AW34" s="1354" t="s">
        <v>8595</v>
      </c>
    </row>
    <row r="35">
      <c r="A35" s="1270" t="s">
        <v>1946</v>
      </c>
      <c r="B35" s="1302" t="s">
        <v>7789</v>
      </c>
      <c r="C35" s="1248">
        <v>0.0506712962962963</v>
      </c>
      <c r="D35" s="1343" t="s">
        <v>8596</v>
      </c>
      <c r="E35" s="1289" t="s">
        <v>8479</v>
      </c>
      <c r="F35" s="1289" t="s">
        <v>8056</v>
      </c>
      <c r="G35" s="1289" t="s">
        <v>8597</v>
      </c>
      <c r="H35" s="1331" t="s">
        <v>8598</v>
      </c>
      <c r="I35" s="1331" t="s">
        <v>2634</v>
      </c>
      <c r="J35" s="1292" t="s">
        <v>8599</v>
      </c>
      <c r="K35" s="1292" t="s">
        <v>6461</v>
      </c>
      <c r="L35" s="1292" t="s">
        <v>8600</v>
      </c>
      <c r="M35" s="1292" t="s">
        <v>6459</v>
      </c>
      <c r="N35" s="1292" t="s">
        <v>8601</v>
      </c>
      <c r="O35" s="1292" t="s">
        <v>8602</v>
      </c>
      <c r="P35" s="1292" t="s">
        <v>3314</v>
      </c>
      <c r="Q35" s="1294" t="s">
        <v>7112</v>
      </c>
      <c r="R35" s="1294" t="s">
        <v>8603</v>
      </c>
      <c r="S35" s="1294" t="s">
        <v>8080</v>
      </c>
      <c r="T35" s="1294" t="s">
        <v>8604</v>
      </c>
      <c r="U35" s="1294" t="s">
        <v>8605</v>
      </c>
      <c r="V35" s="1294" t="s">
        <v>8606</v>
      </c>
      <c r="W35" s="1296" t="s">
        <v>8607</v>
      </c>
      <c r="X35" s="1296" t="s">
        <v>8608</v>
      </c>
      <c r="Y35" s="1296" t="s">
        <v>4094</v>
      </c>
      <c r="Z35" s="1296" t="s">
        <v>8609</v>
      </c>
      <c r="AA35" s="1256" t="s">
        <v>2088</v>
      </c>
      <c r="AB35" s="1296" t="s">
        <v>8610</v>
      </c>
      <c r="AC35" s="1296" t="s">
        <v>8165</v>
      </c>
      <c r="AD35" s="1289" t="s">
        <v>8611</v>
      </c>
      <c r="AE35" s="1289" t="s">
        <v>730</v>
      </c>
      <c r="AF35" s="1297" t="s">
        <v>8612</v>
      </c>
      <c r="AG35" s="1297" t="s">
        <v>3599</v>
      </c>
      <c r="AH35" s="1297" t="s">
        <v>4867</v>
      </c>
      <c r="AI35" s="1297" t="s">
        <v>8613</v>
      </c>
      <c r="AJ35" s="1297" t="s">
        <v>8614</v>
      </c>
      <c r="AK35" s="1297" t="s">
        <v>397</v>
      </c>
      <c r="AL35" s="1297" t="s">
        <v>2842</v>
      </c>
      <c r="AM35" s="1299" t="s">
        <v>8615</v>
      </c>
      <c r="AN35" s="1299" t="s">
        <v>8221</v>
      </c>
      <c r="AO35" s="1299" t="s">
        <v>8616</v>
      </c>
      <c r="AP35" s="1299" t="s">
        <v>8617</v>
      </c>
      <c r="AQ35" s="1299" t="s">
        <v>8618</v>
      </c>
      <c r="AR35" s="1299" t="s">
        <v>8619</v>
      </c>
      <c r="AS35" s="1299" t="s">
        <v>8620</v>
      </c>
      <c r="AT35" s="1292" t="s">
        <v>8621</v>
      </c>
      <c r="AU35" s="1282" t="s">
        <v>8317</v>
      </c>
      <c r="AV35" s="1257" t="str">
        <f t="shared" si="2"/>
        <v>3:31</v>
      </c>
      <c r="AW35" s="1339"/>
    </row>
    <row r="36" ht="15.75" customHeight="1">
      <c r="A36" s="1351" t="s">
        <v>8622</v>
      </c>
      <c r="B36" s="1247" t="s">
        <v>7789</v>
      </c>
      <c r="C36" s="1248">
        <v>0.05070601851851852</v>
      </c>
      <c r="D36" s="1276" t="s">
        <v>8623</v>
      </c>
      <c r="E36" s="1305" t="s">
        <v>7743</v>
      </c>
      <c r="F36" s="1305" t="s">
        <v>8624</v>
      </c>
      <c r="G36" s="1305" t="s">
        <v>8625</v>
      </c>
      <c r="H36" s="1291" t="s">
        <v>8626</v>
      </c>
      <c r="I36" s="1291" t="s">
        <v>383</v>
      </c>
      <c r="J36" s="1307" t="s">
        <v>8627</v>
      </c>
      <c r="K36" s="1307" t="s">
        <v>8133</v>
      </c>
      <c r="L36" s="1307" t="s">
        <v>5043</v>
      </c>
      <c r="M36" s="1307" t="s">
        <v>8628</v>
      </c>
      <c r="N36" s="1307" t="s">
        <v>8399</v>
      </c>
      <c r="O36" s="1307" t="s">
        <v>8629</v>
      </c>
      <c r="P36" s="1307" t="s">
        <v>8630</v>
      </c>
      <c r="Q36" s="1308" t="s">
        <v>8631</v>
      </c>
      <c r="R36" s="1308" t="s">
        <v>913</v>
      </c>
      <c r="S36" s="1308" t="s">
        <v>8342</v>
      </c>
      <c r="T36" s="1308" t="s">
        <v>8401</v>
      </c>
      <c r="U36" s="1308" t="s">
        <v>8632</v>
      </c>
      <c r="V36" s="1308" t="s">
        <v>2202</v>
      </c>
      <c r="W36" s="1309" t="s">
        <v>8633</v>
      </c>
      <c r="X36" s="1309" t="s">
        <v>7885</v>
      </c>
      <c r="Y36" s="1309" t="s">
        <v>8634</v>
      </c>
      <c r="Z36" s="1309" t="s">
        <v>8635</v>
      </c>
      <c r="AA36" s="1309" t="s">
        <v>8636</v>
      </c>
      <c r="AB36" s="1309" t="s">
        <v>2860</v>
      </c>
      <c r="AC36" s="1309" t="s">
        <v>3560</v>
      </c>
      <c r="AD36" s="1305" t="s">
        <v>8637</v>
      </c>
      <c r="AE36" s="1305" t="s">
        <v>3976</v>
      </c>
      <c r="AF36" s="1310" t="s">
        <v>7902</v>
      </c>
      <c r="AG36" s="1310" t="s">
        <v>8638</v>
      </c>
      <c r="AH36" s="1310" t="s">
        <v>2386</v>
      </c>
      <c r="AI36" s="1310" t="s">
        <v>501</v>
      </c>
      <c r="AJ36" s="1310" t="s">
        <v>8639</v>
      </c>
      <c r="AK36" s="1310" t="s">
        <v>8640</v>
      </c>
      <c r="AL36" s="1310" t="s">
        <v>5012</v>
      </c>
      <c r="AM36" s="1298" t="s">
        <v>8427</v>
      </c>
      <c r="AN36" s="1298" t="s">
        <v>5012</v>
      </c>
      <c r="AO36" s="1298" t="s">
        <v>4042</v>
      </c>
      <c r="AP36" s="1298" t="s">
        <v>8641</v>
      </c>
      <c r="AQ36" s="1298" t="s">
        <v>8642</v>
      </c>
      <c r="AR36" s="1298" t="s">
        <v>8643</v>
      </c>
      <c r="AS36" s="1298" t="s">
        <v>5153</v>
      </c>
      <c r="AT36" s="1307" t="s">
        <v>8644</v>
      </c>
      <c r="AU36" s="1311" t="s">
        <v>8645</v>
      </c>
      <c r="AV36" s="1257" t="str">
        <f t="shared" si="2"/>
        <v>2:54</v>
      </c>
      <c r="AW36" s="1339"/>
    </row>
    <row r="37" ht="15.75" customHeight="1">
      <c r="A37" s="1284" t="s">
        <v>4368</v>
      </c>
      <c r="B37" s="1247" t="s">
        <v>7789</v>
      </c>
      <c r="C37" s="1340">
        <v>0.050868055555555555</v>
      </c>
      <c r="D37" s="1276" t="s">
        <v>8646</v>
      </c>
      <c r="E37" s="1257" t="s">
        <v>6993</v>
      </c>
      <c r="F37" s="1257" t="s">
        <v>8647</v>
      </c>
      <c r="G37" s="1257" t="s">
        <v>8648</v>
      </c>
      <c r="H37" s="1257" t="s">
        <v>8441</v>
      </c>
      <c r="I37" s="1257" t="s">
        <v>1384</v>
      </c>
      <c r="J37" s="1257" t="s">
        <v>8619</v>
      </c>
      <c r="K37" s="1257" t="s">
        <v>8649</v>
      </c>
      <c r="L37" s="1257" t="s">
        <v>8062</v>
      </c>
      <c r="M37" s="1257" t="s">
        <v>4967</v>
      </c>
      <c r="N37" s="1257" t="s">
        <v>6910</v>
      </c>
      <c r="O37" s="1257" t="s">
        <v>8650</v>
      </c>
      <c r="P37" s="1257" t="s">
        <v>8651</v>
      </c>
      <c r="Q37" s="1257" t="s">
        <v>8652</v>
      </c>
      <c r="R37" s="1257" t="s">
        <v>6955</v>
      </c>
      <c r="S37" s="1257" t="s">
        <v>7983</v>
      </c>
      <c r="T37" s="1257" t="s">
        <v>4351</v>
      </c>
      <c r="U37" s="1257" t="s">
        <v>8653</v>
      </c>
      <c r="V37" s="1257" t="s">
        <v>8654</v>
      </c>
      <c r="W37" s="1257" t="s">
        <v>8655</v>
      </c>
      <c r="X37" s="1257" t="s">
        <v>8656</v>
      </c>
      <c r="Y37" s="1257" t="s">
        <v>3502</v>
      </c>
      <c r="Z37" s="1257" t="s">
        <v>8657</v>
      </c>
      <c r="AA37" s="1257" t="s">
        <v>8585</v>
      </c>
      <c r="AB37" s="1257" t="s">
        <v>8658</v>
      </c>
      <c r="AC37" s="1257" t="s">
        <v>2933</v>
      </c>
      <c r="AD37" s="1257" t="s">
        <v>8659</v>
      </c>
      <c r="AE37" s="1257" t="s">
        <v>809</v>
      </c>
      <c r="AF37" s="1257" t="s">
        <v>8660</v>
      </c>
      <c r="AG37" s="1257" t="s">
        <v>6703</v>
      </c>
      <c r="AH37" s="1257" t="s">
        <v>8661</v>
      </c>
      <c r="AI37" s="1257" t="s">
        <v>8662</v>
      </c>
      <c r="AJ37" s="1257" t="s">
        <v>8663</v>
      </c>
      <c r="AK37" s="1257" t="s">
        <v>4999</v>
      </c>
      <c r="AL37" s="1257" t="s">
        <v>8664</v>
      </c>
      <c r="AM37" s="1257" t="s">
        <v>8665</v>
      </c>
      <c r="AN37" s="1257" t="s">
        <v>3910</v>
      </c>
      <c r="AO37" s="1257" t="s">
        <v>8186</v>
      </c>
      <c r="AP37" s="1257" t="s">
        <v>8666</v>
      </c>
      <c r="AQ37" s="1257" t="s">
        <v>8667</v>
      </c>
      <c r="AR37" s="1257" t="s">
        <v>8051</v>
      </c>
      <c r="AS37" s="1257" t="s">
        <v>4576</v>
      </c>
      <c r="AT37" s="1257" t="s">
        <v>8668</v>
      </c>
      <c r="AU37" s="1257" t="s">
        <v>8669</v>
      </c>
      <c r="AV37" s="1257" t="str">
        <f t="shared" si="2"/>
        <v>2:44</v>
      </c>
      <c r="AW37" s="1269"/>
    </row>
    <row r="38" ht="15.75" customHeight="1">
      <c r="A38" s="1284" t="s">
        <v>1828</v>
      </c>
      <c r="B38" s="1355" t="s">
        <v>7844</v>
      </c>
      <c r="C38" s="1248">
        <v>0.05092592592592592</v>
      </c>
      <c r="D38" s="1356" t="s">
        <v>7845</v>
      </c>
      <c r="E38" s="1357" t="s">
        <v>7846</v>
      </c>
      <c r="F38" s="1356" t="s">
        <v>7847</v>
      </c>
      <c r="G38" s="1256" t="s">
        <v>8670</v>
      </c>
      <c r="H38" s="1356" t="s">
        <v>7849</v>
      </c>
      <c r="I38" s="1257" t="s">
        <v>261</v>
      </c>
      <c r="J38" s="1305" t="s">
        <v>8671</v>
      </c>
      <c r="K38" s="1257" t="s">
        <v>8399</v>
      </c>
      <c r="L38" s="1305" t="s">
        <v>4055</v>
      </c>
      <c r="M38" s="1257" t="s">
        <v>8137</v>
      </c>
      <c r="N38" s="1356" t="s">
        <v>7853</v>
      </c>
      <c r="O38" s="1257" t="s">
        <v>8672</v>
      </c>
      <c r="P38" s="1305" t="s">
        <v>826</v>
      </c>
      <c r="Q38" s="1357" t="s">
        <v>7856</v>
      </c>
      <c r="R38" s="1356" t="s">
        <v>7857</v>
      </c>
      <c r="S38" s="1257" t="s">
        <v>155</v>
      </c>
      <c r="T38" s="1305" t="s">
        <v>8135</v>
      </c>
      <c r="U38" s="1357" t="s">
        <v>7860</v>
      </c>
      <c r="V38" s="1356" t="s">
        <v>7861</v>
      </c>
      <c r="W38" s="1257" t="s">
        <v>8673</v>
      </c>
      <c r="X38" s="1356" t="s">
        <v>7863</v>
      </c>
      <c r="Y38" s="1257" t="s">
        <v>5356</v>
      </c>
      <c r="Z38" s="1289" t="s">
        <v>8374</v>
      </c>
      <c r="AA38" s="1257" t="s">
        <v>156</v>
      </c>
      <c r="AB38" s="1305" t="s">
        <v>8674</v>
      </c>
      <c r="AC38" s="1256" t="s">
        <v>8675</v>
      </c>
      <c r="AD38" s="1305" t="s">
        <v>8676</v>
      </c>
      <c r="AE38" s="1256" t="s">
        <v>8677</v>
      </c>
      <c r="AF38" s="1305" t="s">
        <v>8678</v>
      </c>
      <c r="AG38" s="1257" t="s">
        <v>6878</v>
      </c>
      <c r="AH38" s="1289" t="s">
        <v>8531</v>
      </c>
      <c r="AI38" s="1357" t="s">
        <v>7868</v>
      </c>
      <c r="AJ38" s="1305" t="s">
        <v>8679</v>
      </c>
      <c r="AK38" s="1257" t="s">
        <v>5468</v>
      </c>
      <c r="AL38" s="1356" t="s">
        <v>7870</v>
      </c>
      <c r="AM38" s="1257" t="s">
        <v>8680</v>
      </c>
      <c r="AN38" s="1305" t="s">
        <v>5365</v>
      </c>
      <c r="AO38" s="1256" t="s">
        <v>8681</v>
      </c>
      <c r="AP38" s="1289" t="s">
        <v>8682</v>
      </c>
      <c r="AQ38" s="1357" t="s">
        <v>7875</v>
      </c>
      <c r="AR38" s="1289" t="s">
        <v>8683</v>
      </c>
      <c r="AS38" s="1257" t="s">
        <v>1085</v>
      </c>
      <c r="AT38" s="1356" t="s">
        <v>7876</v>
      </c>
      <c r="AU38" s="1256" t="s">
        <v>8684</v>
      </c>
      <c r="AV38" s="1257" t="str">
        <f t="shared" si="2"/>
        <v>2:24</v>
      </c>
      <c r="AW38" s="1318"/>
    </row>
    <row r="39">
      <c r="A39" s="1329" t="s">
        <v>2798</v>
      </c>
      <c r="B39" s="1228" t="s">
        <v>7815</v>
      </c>
      <c r="C39" s="1248">
        <v>0.05096064814814815</v>
      </c>
      <c r="D39" s="1276" t="s">
        <v>8685</v>
      </c>
      <c r="E39" s="1289" t="s">
        <v>8686</v>
      </c>
      <c r="F39" s="1289" t="s">
        <v>8687</v>
      </c>
      <c r="G39" s="1289" t="s">
        <v>8688</v>
      </c>
      <c r="H39" s="1331" t="s">
        <v>8689</v>
      </c>
      <c r="I39" s="1331" t="s">
        <v>436</v>
      </c>
      <c r="J39" s="1292" t="s">
        <v>1501</v>
      </c>
      <c r="K39" s="1292" t="s">
        <v>3732</v>
      </c>
      <c r="L39" s="1292" t="s">
        <v>5410</v>
      </c>
      <c r="M39" s="1292" t="s">
        <v>528</v>
      </c>
      <c r="N39" s="1292" t="s">
        <v>8471</v>
      </c>
      <c r="O39" s="1292" t="s">
        <v>8690</v>
      </c>
      <c r="P39" s="1292" t="s">
        <v>473</v>
      </c>
      <c r="Q39" s="1294" t="s">
        <v>7012</v>
      </c>
      <c r="R39" s="1294" t="s">
        <v>8691</v>
      </c>
      <c r="S39" s="1294" t="s">
        <v>8351</v>
      </c>
      <c r="T39" s="1294" t="s">
        <v>8692</v>
      </c>
      <c r="U39" s="1358" t="s">
        <v>7151</v>
      </c>
      <c r="V39" s="1294" t="s">
        <v>8693</v>
      </c>
      <c r="W39" s="1296" t="s">
        <v>6148</v>
      </c>
      <c r="X39" s="1296" t="s">
        <v>8694</v>
      </c>
      <c r="Y39" s="1296" t="s">
        <v>8695</v>
      </c>
      <c r="Z39" s="1296" t="s">
        <v>2869</v>
      </c>
      <c r="AA39" s="1296" t="s">
        <v>1883</v>
      </c>
      <c r="AB39" s="1296" t="s">
        <v>8185</v>
      </c>
      <c r="AC39" s="1296" t="s">
        <v>1971</v>
      </c>
      <c r="AD39" s="1289" t="s">
        <v>900</v>
      </c>
      <c r="AE39" s="1289" t="s">
        <v>4876</v>
      </c>
      <c r="AF39" s="1297" t="s">
        <v>8696</v>
      </c>
      <c r="AG39" s="1297" t="s">
        <v>4696</v>
      </c>
      <c r="AH39" s="1297" t="s">
        <v>8469</v>
      </c>
      <c r="AI39" s="1297" t="s">
        <v>8697</v>
      </c>
      <c r="AJ39" s="1359" t="s">
        <v>7834</v>
      </c>
      <c r="AK39" s="1297" t="s">
        <v>8658</v>
      </c>
      <c r="AL39" s="1297" t="s">
        <v>5470</v>
      </c>
      <c r="AM39" s="1299" t="s">
        <v>8169</v>
      </c>
      <c r="AN39" s="1299" t="s">
        <v>3036</v>
      </c>
      <c r="AO39" s="1299" t="s">
        <v>2015</v>
      </c>
      <c r="AP39" s="1299" t="s">
        <v>8698</v>
      </c>
      <c r="AQ39" s="1299" t="s">
        <v>8699</v>
      </c>
      <c r="AR39" s="1299" t="s">
        <v>7001</v>
      </c>
      <c r="AS39" s="1299" t="s">
        <v>5851</v>
      </c>
      <c r="AT39" s="1292" t="s">
        <v>8700</v>
      </c>
      <c r="AU39" s="1360" t="s">
        <v>8701</v>
      </c>
      <c r="AV39" s="1257" t="str">
        <f t="shared" si="2"/>
        <v>4:22</v>
      </c>
      <c r="AW39" s="1283"/>
    </row>
    <row r="40" ht="15.75" customHeight="1">
      <c r="A40" s="1284" t="s">
        <v>1092</v>
      </c>
      <c r="B40" s="1302" t="s">
        <v>7815</v>
      </c>
      <c r="C40" s="1248">
        <v>0.05112268518518519</v>
      </c>
      <c r="D40" s="1289" t="s">
        <v>8702</v>
      </c>
      <c r="E40" s="1289" t="s">
        <v>4315</v>
      </c>
      <c r="F40" s="1289" t="s">
        <v>8703</v>
      </c>
      <c r="G40" s="1289" t="s">
        <v>8704</v>
      </c>
      <c r="H40" s="1276" t="s">
        <v>7045</v>
      </c>
      <c r="I40" s="1331" t="s">
        <v>4936</v>
      </c>
      <c r="J40" s="1292" t="s">
        <v>7921</v>
      </c>
      <c r="K40" s="1292" t="s">
        <v>8705</v>
      </c>
      <c r="L40" s="1361" t="s">
        <v>3519</v>
      </c>
      <c r="M40" s="1292" t="s">
        <v>4519</v>
      </c>
      <c r="N40" s="1292" t="s">
        <v>8427</v>
      </c>
      <c r="O40" s="1292" t="s">
        <v>8706</v>
      </c>
      <c r="P40" s="1292" t="s">
        <v>1544</v>
      </c>
      <c r="Q40" s="1294" t="s">
        <v>8707</v>
      </c>
      <c r="R40" s="1293" t="s">
        <v>8708</v>
      </c>
      <c r="S40" s="1294" t="s">
        <v>191</v>
      </c>
      <c r="T40" s="1294" t="s">
        <v>8709</v>
      </c>
      <c r="U40" s="1294" t="s">
        <v>8710</v>
      </c>
      <c r="V40" s="1294" t="s">
        <v>8711</v>
      </c>
      <c r="W40" s="1296" t="s">
        <v>8712</v>
      </c>
      <c r="X40" s="1296" t="s">
        <v>8713</v>
      </c>
      <c r="Y40" s="1362" t="s">
        <v>1085</v>
      </c>
      <c r="Z40" s="1296" t="s">
        <v>8714</v>
      </c>
      <c r="AA40" s="1256" t="s">
        <v>8715</v>
      </c>
      <c r="AB40" s="1296" t="s">
        <v>6743</v>
      </c>
      <c r="AC40" s="1334" t="s">
        <v>4687</v>
      </c>
      <c r="AD40" s="1289" t="s">
        <v>8716</v>
      </c>
      <c r="AE40" s="1289" t="s">
        <v>2810</v>
      </c>
      <c r="AF40" s="1297" t="s">
        <v>8717</v>
      </c>
      <c r="AG40" s="1297" t="s">
        <v>272</v>
      </c>
      <c r="AH40" s="1297" t="s">
        <v>662</v>
      </c>
      <c r="AI40" s="1297" t="s">
        <v>8718</v>
      </c>
      <c r="AJ40" s="1297" t="s">
        <v>8719</v>
      </c>
      <c r="AK40" s="1297" t="s">
        <v>8720</v>
      </c>
      <c r="AL40" s="1297" t="s">
        <v>8721</v>
      </c>
      <c r="AM40" s="1299" t="s">
        <v>8722</v>
      </c>
      <c r="AN40" s="1363" t="s">
        <v>7837</v>
      </c>
      <c r="AO40" s="1299" t="s">
        <v>6461</v>
      </c>
      <c r="AP40" s="1299" t="s">
        <v>8723</v>
      </c>
      <c r="AQ40" s="1299" t="s">
        <v>8724</v>
      </c>
      <c r="AR40" s="1299" t="s">
        <v>8725</v>
      </c>
      <c r="AS40" s="1299" t="s">
        <v>2567</v>
      </c>
      <c r="AT40" s="1292" t="s">
        <v>8726</v>
      </c>
      <c r="AU40" s="1282" t="s">
        <v>8727</v>
      </c>
      <c r="AV40" s="1311" t="str">
        <f t="shared" si="2"/>
        <v>4:57</v>
      </c>
      <c r="AW40" s="1339"/>
    </row>
    <row r="41">
      <c r="A41" s="1284" t="s">
        <v>1984</v>
      </c>
      <c r="B41" s="1354" t="s">
        <v>7815</v>
      </c>
      <c r="C41" s="1260">
        <v>0.05112268518518519</v>
      </c>
      <c r="D41" s="1256" t="s">
        <v>8728</v>
      </c>
      <c r="E41" s="1256" t="s">
        <v>8729</v>
      </c>
      <c r="F41" s="1256" t="s">
        <v>8730</v>
      </c>
      <c r="G41" s="1352" t="s">
        <v>7819</v>
      </c>
      <c r="H41" s="1276" t="s">
        <v>594</v>
      </c>
      <c r="I41" s="1256" t="s">
        <v>950</v>
      </c>
      <c r="J41" s="1256" t="s">
        <v>5958</v>
      </c>
      <c r="K41" s="1256" t="s">
        <v>2221</v>
      </c>
      <c r="L41" s="1256" t="s">
        <v>1302</v>
      </c>
      <c r="M41" s="1256" t="s">
        <v>8731</v>
      </c>
      <c r="N41" s="1256" t="s">
        <v>4034</v>
      </c>
      <c r="O41" s="1256" t="s">
        <v>8732</v>
      </c>
      <c r="P41" s="1256" t="s">
        <v>3502</v>
      </c>
      <c r="Q41" s="1256" t="s">
        <v>8733</v>
      </c>
      <c r="R41" s="1256" t="s">
        <v>8734</v>
      </c>
      <c r="S41" s="1256" t="s">
        <v>617</v>
      </c>
      <c r="T41" s="1256" t="s">
        <v>7160</v>
      </c>
      <c r="U41" s="1256" t="s">
        <v>8735</v>
      </c>
      <c r="V41" s="1256" t="s">
        <v>8736</v>
      </c>
      <c r="W41" s="1256" t="s">
        <v>8737</v>
      </c>
      <c r="X41" s="1256" t="s">
        <v>587</v>
      </c>
      <c r="Y41" s="1256" t="s">
        <v>6428</v>
      </c>
      <c r="Z41" s="1256" t="s">
        <v>7941</v>
      </c>
      <c r="AA41" s="1296" t="s">
        <v>806</v>
      </c>
      <c r="AB41" s="1256" t="s">
        <v>8738</v>
      </c>
      <c r="AC41" s="1256" t="s">
        <v>4876</v>
      </c>
      <c r="AD41" s="1256" t="s">
        <v>8739</v>
      </c>
      <c r="AE41" s="1256" t="s">
        <v>3502</v>
      </c>
      <c r="AF41" s="1256" t="s">
        <v>8740</v>
      </c>
      <c r="AG41" s="1256" t="s">
        <v>8741</v>
      </c>
      <c r="AH41" s="1256" t="s">
        <v>2246</v>
      </c>
      <c r="AI41" s="1256" t="s">
        <v>2299</v>
      </c>
      <c r="AJ41" s="1256" t="s">
        <v>8742</v>
      </c>
      <c r="AK41" s="1256" t="s">
        <v>8616</v>
      </c>
      <c r="AL41" s="1256" t="s">
        <v>2898</v>
      </c>
      <c r="AM41" s="1256" t="s">
        <v>2430</v>
      </c>
      <c r="AN41" s="1256" t="s">
        <v>8743</v>
      </c>
      <c r="AO41" s="1256" t="s">
        <v>8158</v>
      </c>
      <c r="AP41" s="1256" t="s">
        <v>8744</v>
      </c>
      <c r="AQ41" s="1256" t="s">
        <v>8745</v>
      </c>
      <c r="AR41" s="1256" t="s">
        <v>2385</v>
      </c>
      <c r="AS41" s="1256" t="s">
        <v>8746</v>
      </c>
      <c r="AT41" s="1256" t="s">
        <v>8747</v>
      </c>
      <c r="AU41" s="1256" t="s">
        <v>8748</v>
      </c>
      <c r="AV41" s="1256" t="s">
        <v>8749</v>
      </c>
      <c r="AW41" s="1364"/>
    </row>
    <row r="42" ht="15.75" customHeight="1">
      <c r="A42" s="1259" t="s">
        <v>8750</v>
      </c>
      <c r="B42" s="1342" t="s">
        <v>7789</v>
      </c>
      <c r="C42" s="1260">
        <v>0.051180555555555556</v>
      </c>
      <c r="D42" s="1276" t="s">
        <v>8751</v>
      </c>
      <c r="E42" s="1256" t="s">
        <v>506</v>
      </c>
      <c r="F42" s="1256" t="s">
        <v>8752</v>
      </c>
      <c r="G42" s="1256" t="s">
        <v>7623</v>
      </c>
      <c r="H42" s="1256" t="s">
        <v>8753</v>
      </c>
      <c r="I42" s="1256" t="s">
        <v>8754</v>
      </c>
      <c r="J42" s="1256" t="s">
        <v>2286</v>
      </c>
      <c r="K42" s="1256" t="s">
        <v>8206</v>
      </c>
      <c r="L42" s="1256" t="s">
        <v>7930</v>
      </c>
      <c r="M42" s="1256" t="s">
        <v>8755</v>
      </c>
      <c r="N42" s="1256" t="s">
        <v>8756</v>
      </c>
      <c r="O42" s="1256" t="s">
        <v>8757</v>
      </c>
      <c r="P42" s="1256" t="s">
        <v>3919</v>
      </c>
      <c r="Q42" s="1256" t="s">
        <v>8758</v>
      </c>
      <c r="R42" s="1256" t="s">
        <v>8759</v>
      </c>
      <c r="S42" s="1256" t="s">
        <v>8760</v>
      </c>
      <c r="T42" s="1257" t="s">
        <v>3684</v>
      </c>
      <c r="U42" s="1257" t="s">
        <v>8761</v>
      </c>
      <c r="V42" s="1256" t="s">
        <v>1637</v>
      </c>
      <c r="W42" s="1256" t="s">
        <v>8762</v>
      </c>
      <c r="X42" s="1256" t="s">
        <v>8763</v>
      </c>
      <c r="Y42" s="1256" t="s">
        <v>8764</v>
      </c>
      <c r="Z42" s="1256" t="s">
        <v>2053</v>
      </c>
      <c r="AA42" s="1256" t="s">
        <v>8765</v>
      </c>
      <c r="AB42" s="1256" t="s">
        <v>8766</v>
      </c>
      <c r="AC42" s="1256" t="s">
        <v>5719</v>
      </c>
      <c r="AD42" s="1256" t="s">
        <v>8767</v>
      </c>
      <c r="AE42" s="1256" t="s">
        <v>8117</v>
      </c>
      <c r="AF42" s="1257" t="s">
        <v>8768</v>
      </c>
      <c r="AG42" s="1256" t="s">
        <v>382</v>
      </c>
      <c r="AH42" s="1256" t="s">
        <v>8769</v>
      </c>
      <c r="AI42" s="1256" t="s">
        <v>8770</v>
      </c>
      <c r="AJ42" s="1256" t="s">
        <v>8771</v>
      </c>
      <c r="AK42" s="1256" t="s">
        <v>8772</v>
      </c>
      <c r="AL42" s="1256" t="s">
        <v>8773</v>
      </c>
      <c r="AM42" s="1256" t="s">
        <v>6721</v>
      </c>
      <c r="AN42" s="1256" t="s">
        <v>8008</v>
      </c>
      <c r="AO42" s="1262" t="str">
        <f>HYPERLINK("https://clips.twitch.tv/AltruisticEmpathicManateeDoritosChip","1:20.90")</f>
        <v>1:20.90</v>
      </c>
      <c r="AP42" s="1256" t="s">
        <v>8774</v>
      </c>
      <c r="AQ42" s="1256" t="s">
        <v>8775</v>
      </c>
      <c r="AR42" s="1256" t="s">
        <v>8776</v>
      </c>
      <c r="AS42" s="1256" t="s">
        <v>8291</v>
      </c>
      <c r="AT42" s="1256" t="s">
        <v>8777</v>
      </c>
      <c r="AU42" s="1256" t="s">
        <v>8778</v>
      </c>
      <c r="AV42" s="1257" t="str">
        <f t="shared" ref="AV42:AV48" si="3">TEXT(AU42-C42,"m:ss")</f>
        <v>2:40</v>
      </c>
      <c r="AW42" s="1322" t="s">
        <v>8779</v>
      </c>
    </row>
    <row r="43" ht="15.75" customHeight="1">
      <c r="A43" s="1304" t="s">
        <v>3960</v>
      </c>
      <c r="B43" s="1312" t="s">
        <v>7815</v>
      </c>
      <c r="C43" s="1248">
        <v>0.05130787037037037</v>
      </c>
      <c r="D43" s="1276" t="s">
        <v>8780</v>
      </c>
      <c r="E43" s="1289" t="s">
        <v>8781</v>
      </c>
      <c r="F43" s="1289" t="s">
        <v>8782</v>
      </c>
      <c r="G43" s="1305" t="s">
        <v>8783</v>
      </c>
      <c r="H43" s="1331" t="s">
        <v>8784</v>
      </c>
      <c r="I43" s="1331" t="s">
        <v>261</v>
      </c>
      <c r="J43" s="1292" t="s">
        <v>3777</v>
      </c>
      <c r="K43" s="1292" t="s">
        <v>8785</v>
      </c>
      <c r="L43" s="1292" t="s">
        <v>3933</v>
      </c>
      <c r="M43" s="1292" t="s">
        <v>8786</v>
      </c>
      <c r="N43" s="1307" t="s">
        <v>307</v>
      </c>
      <c r="O43" s="1292" t="s">
        <v>8787</v>
      </c>
      <c r="P43" s="1292" t="s">
        <v>373</v>
      </c>
      <c r="Q43" s="1294" t="s">
        <v>8788</v>
      </c>
      <c r="R43" s="1294" t="s">
        <v>3274</v>
      </c>
      <c r="S43" s="1308" t="s">
        <v>3683</v>
      </c>
      <c r="T43" s="1294" t="s">
        <v>8615</v>
      </c>
      <c r="U43" s="1308" t="s">
        <v>8789</v>
      </c>
      <c r="V43" s="1308" t="s">
        <v>1302</v>
      </c>
      <c r="W43" s="1296" t="s">
        <v>3533</v>
      </c>
      <c r="X43" s="1296" t="s">
        <v>883</v>
      </c>
      <c r="Y43" s="1296" t="s">
        <v>3620</v>
      </c>
      <c r="Z43" s="1296" t="s">
        <v>8790</v>
      </c>
      <c r="AA43" s="1296" t="s">
        <v>5126</v>
      </c>
      <c r="AB43" s="1296" t="s">
        <v>8791</v>
      </c>
      <c r="AC43" s="1309" t="s">
        <v>6098</v>
      </c>
      <c r="AD43" s="1289" t="s">
        <v>8792</v>
      </c>
      <c r="AE43" s="1305" t="s">
        <v>2303</v>
      </c>
      <c r="AF43" s="1297" t="s">
        <v>8793</v>
      </c>
      <c r="AG43" s="1297" t="s">
        <v>8794</v>
      </c>
      <c r="AH43" s="1297" t="s">
        <v>3009</v>
      </c>
      <c r="AI43" s="1297" t="s">
        <v>8795</v>
      </c>
      <c r="AJ43" s="1297" t="s">
        <v>8796</v>
      </c>
      <c r="AK43" s="1297" t="s">
        <v>8797</v>
      </c>
      <c r="AL43" s="1310" t="s">
        <v>5853</v>
      </c>
      <c r="AM43" s="1299" t="s">
        <v>8798</v>
      </c>
      <c r="AN43" s="1299" t="s">
        <v>3254</v>
      </c>
      <c r="AO43" s="1299" t="s">
        <v>8799</v>
      </c>
      <c r="AP43" s="1299" t="s">
        <v>8800</v>
      </c>
      <c r="AQ43" s="1299" t="s">
        <v>4005</v>
      </c>
      <c r="AR43" s="1299" t="s">
        <v>8683</v>
      </c>
      <c r="AS43" s="1298" t="s">
        <v>2567</v>
      </c>
      <c r="AT43" s="1292" t="s">
        <v>8801</v>
      </c>
      <c r="AU43" s="1282" t="s">
        <v>8802</v>
      </c>
      <c r="AV43" s="1257" t="str">
        <f t="shared" si="3"/>
        <v>2:51</v>
      </c>
      <c r="AW43" s="1303" t="s">
        <v>8803</v>
      </c>
    </row>
    <row r="44" ht="15.75" customHeight="1">
      <c r="A44" s="1284" t="s">
        <v>2556</v>
      </c>
      <c r="B44" s="1365" t="s">
        <v>7844</v>
      </c>
      <c r="C44" s="1340">
        <v>0.051319444444444445</v>
      </c>
      <c r="D44" s="1276" t="s">
        <v>8804</v>
      </c>
      <c r="E44" s="1257" t="s">
        <v>8805</v>
      </c>
      <c r="F44" s="1257" t="s">
        <v>8806</v>
      </c>
      <c r="G44" s="1257" t="s">
        <v>8807</v>
      </c>
      <c r="H44" s="1257" t="s">
        <v>8808</v>
      </c>
      <c r="I44" s="1257" t="s">
        <v>5202</v>
      </c>
      <c r="J44" s="1257" t="s">
        <v>8809</v>
      </c>
      <c r="K44" s="1257" t="s">
        <v>8810</v>
      </c>
      <c r="L44" s="1257" t="s">
        <v>3746</v>
      </c>
      <c r="M44" s="1257" t="s">
        <v>8603</v>
      </c>
      <c r="N44" s="1257" t="s">
        <v>4649</v>
      </c>
      <c r="O44" s="1257" t="s">
        <v>8811</v>
      </c>
      <c r="P44" s="1366" t="s">
        <v>7855</v>
      </c>
      <c r="Q44" s="1257" t="s">
        <v>7540</v>
      </c>
      <c r="R44" s="1257" t="s">
        <v>8812</v>
      </c>
      <c r="S44" s="1257" t="s">
        <v>1187</v>
      </c>
      <c r="T44" s="1257" t="s">
        <v>8091</v>
      </c>
      <c r="U44" s="1257" t="s">
        <v>126</v>
      </c>
      <c r="V44" s="1257" t="s">
        <v>652</v>
      </c>
      <c r="W44" s="1257" t="s">
        <v>8813</v>
      </c>
      <c r="X44" s="1257" t="s">
        <v>307</v>
      </c>
      <c r="Y44" s="1257" t="s">
        <v>3694</v>
      </c>
      <c r="Z44" s="1257" t="s">
        <v>6726</v>
      </c>
      <c r="AA44" s="1257" t="s">
        <v>501</v>
      </c>
      <c r="AB44" s="1257" t="s">
        <v>3980</v>
      </c>
      <c r="AC44" s="1257" t="s">
        <v>141</v>
      </c>
      <c r="AD44" s="1257" t="s">
        <v>8814</v>
      </c>
      <c r="AE44" s="1366" t="s">
        <v>2810</v>
      </c>
      <c r="AF44" s="1366" t="s">
        <v>2533</v>
      </c>
      <c r="AG44" s="1257" t="s">
        <v>4182</v>
      </c>
      <c r="AH44" s="1257" t="s">
        <v>8815</v>
      </c>
      <c r="AI44" s="1257" t="s">
        <v>8816</v>
      </c>
      <c r="AJ44" s="1257" t="s">
        <v>8817</v>
      </c>
      <c r="AK44" s="1257" t="s">
        <v>7085</v>
      </c>
      <c r="AL44" s="1257" t="s">
        <v>5668</v>
      </c>
      <c r="AM44" s="1366" t="s">
        <v>7871</v>
      </c>
      <c r="AN44" s="1256" t="s">
        <v>2196</v>
      </c>
      <c r="AO44" s="1257" t="s">
        <v>4652</v>
      </c>
      <c r="AP44" s="1257" t="s">
        <v>8818</v>
      </c>
      <c r="AQ44" s="1257" t="s">
        <v>8819</v>
      </c>
      <c r="AR44" s="1257" t="s">
        <v>8159</v>
      </c>
      <c r="AS44" s="1366" t="s">
        <v>5008</v>
      </c>
      <c r="AT44" s="1257" t="s">
        <v>8820</v>
      </c>
      <c r="AU44" s="1257" t="s">
        <v>8821</v>
      </c>
      <c r="AV44" s="1257" t="str">
        <f t="shared" si="3"/>
        <v>3:15</v>
      </c>
      <c r="AW44" s="1322" t="s">
        <v>8822</v>
      </c>
    </row>
    <row r="45">
      <c r="A45" s="1329" t="s">
        <v>1620</v>
      </c>
      <c r="B45" s="1302" t="s">
        <v>7789</v>
      </c>
      <c r="C45" s="1248">
        <v>0.05133101851851852</v>
      </c>
      <c r="D45" s="1343" t="s">
        <v>8823</v>
      </c>
      <c r="E45" s="1289" t="s">
        <v>8824</v>
      </c>
      <c r="F45" s="1289" t="s">
        <v>8825</v>
      </c>
      <c r="G45" s="1289" t="s">
        <v>8826</v>
      </c>
      <c r="H45" s="1331" t="s">
        <v>8827</v>
      </c>
      <c r="I45" s="1331" t="s">
        <v>3560</v>
      </c>
      <c r="J45" s="1292" t="s">
        <v>1882</v>
      </c>
      <c r="K45" s="1292" t="s">
        <v>8106</v>
      </c>
      <c r="L45" s="1292" t="s">
        <v>3673</v>
      </c>
      <c r="M45" s="1292" t="s">
        <v>8828</v>
      </c>
      <c r="N45" s="1292" t="s">
        <v>7948</v>
      </c>
      <c r="O45" s="1292" t="s">
        <v>8829</v>
      </c>
      <c r="P45" s="1292" t="s">
        <v>7928</v>
      </c>
      <c r="Q45" s="1294" t="s">
        <v>8830</v>
      </c>
      <c r="R45" s="1294" t="s">
        <v>8831</v>
      </c>
      <c r="S45" s="1294" t="s">
        <v>8832</v>
      </c>
      <c r="T45" s="1294" t="s">
        <v>8833</v>
      </c>
      <c r="U45" s="1294" t="s">
        <v>8834</v>
      </c>
      <c r="V45" s="1294" t="s">
        <v>8835</v>
      </c>
      <c r="W45" s="1296" t="s">
        <v>8836</v>
      </c>
      <c r="X45" s="1296" t="s">
        <v>8837</v>
      </c>
      <c r="Y45" s="1296" t="s">
        <v>5110</v>
      </c>
      <c r="Z45" s="1296" t="s">
        <v>1519</v>
      </c>
      <c r="AA45" s="1296" t="s">
        <v>8838</v>
      </c>
      <c r="AB45" s="1296" t="s">
        <v>5766</v>
      </c>
      <c r="AC45" s="1296" t="s">
        <v>2416</v>
      </c>
      <c r="AD45" s="1289" t="s">
        <v>8839</v>
      </c>
      <c r="AE45" s="1289" t="s">
        <v>5110</v>
      </c>
      <c r="AF45" s="1297" t="s">
        <v>8840</v>
      </c>
      <c r="AG45" s="1297" t="s">
        <v>7172</v>
      </c>
      <c r="AH45" s="1297" t="s">
        <v>3647</v>
      </c>
      <c r="AI45" s="1297" t="s">
        <v>8841</v>
      </c>
      <c r="AJ45" s="1297" t="s">
        <v>8842</v>
      </c>
      <c r="AK45" s="1297" t="s">
        <v>8763</v>
      </c>
      <c r="AL45" s="1297" t="s">
        <v>2570</v>
      </c>
      <c r="AM45" s="1299" t="s">
        <v>8843</v>
      </c>
      <c r="AN45" s="1299" t="s">
        <v>8844</v>
      </c>
      <c r="AO45" s="1299" t="s">
        <v>8845</v>
      </c>
      <c r="AP45" s="1299" t="s">
        <v>8846</v>
      </c>
      <c r="AQ45" s="1299" t="s">
        <v>8410</v>
      </c>
      <c r="AR45" s="1299" t="s">
        <v>8847</v>
      </c>
      <c r="AS45" s="1299" t="s">
        <v>8848</v>
      </c>
      <c r="AT45" s="1292" t="s">
        <v>8849</v>
      </c>
      <c r="AU45" s="1282" t="s">
        <v>8850</v>
      </c>
      <c r="AV45" s="1257" t="str">
        <f t="shared" si="3"/>
        <v>1:34</v>
      </c>
      <c r="AW45" s="1339"/>
    </row>
    <row r="46">
      <c r="A46" s="1329" t="s">
        <v>2902</v>
      </c>
      <c r="B46" s="1302" t="s">
        <v>7789</v>
      </c>
      <c r="C46" s="1248">
        <v>0.05134259259259259</v>
      </c>
      <c r="D46" s="1289" t="s">
        <v>8851</v>
      </c>
      <c r="E46" s="1289" t="s">
        <v>5858</v>
      </c>
      <c r="F46" s="1289" t="s">
        <v>8852</v>
      </c>
      <c r="G46" s="1289" t="s">
        <v>8853</v>
      </c>
      <c r="H46" s="1289" t="s">
        <v>8854</v>
      </c>
      <c r="I46" s="1289" t="s">
        <v>1384</v>
      </c>
      <c r="J46" s="1292" t="s">
        <v>4580</v>
      </c>
      <c r="K46" s="1292" t="s">
        <v>8855</v>
      </c>
      <c r="L46" s="1292" t="s">
        <v>4744</v>
      </c>
      <c r="M46" s="1292" t="s">
        <v>3512</v>
      </c>
      <c r="N46" s="1292" t="s">
        <v>1755</v>
      </c>
      <c r="O46" s="1292" t="s">
        <v>8856</v>
      </c>
      <c r="P46" s="1292" t="s">
        <v>4135</v>
      </c>
      <c r="Q46" s="1294" t="s">
        <v>8857</v>
      </c>
      <c r="R46" s="1294" t="s">
        <v>2820</v>
      </c>
      <c r="S46" s="1294" t="s">
        <v>8858</v>
      </c>
      <c r="T46" s="1294" t="s">
        <v>8859</v>
      </c>
      <c r="U46" s="1294" t="s">
        <v>8710</v>
      </c>
      <c r="V46" s="1294" t="s">
        <v>8860</v>
      </c>
      <c r="W46" s="1296" t="s">
        <v>8861</v>
      </c>
      <c r="X46" s="1296" t="s">
        <v>7868</v>
      </c>
      <c r="Y46" s="1296" t="s">
        <v>8421</v>
      </c>
      <c r="Z46" s="1296" t="s">
        <v>2954</v>
      </c>
      <c r="AA46" s="1256" t="s">
        <v>154</v>
      </c>
      <c r="AB46" s="1296" t="s">
        <v>8862</v>
      </c>
      <c r="AC46" s="1296" t="s">
        <v>8261</v>
      </c>
      <c r="AD46" s="1289" t="s">
        <v>8863</v>
      </c>
      <c r="AE46" s="1289" t="s">
        <v>8864</v>
      </c>
      <c r="AF46" s="1297" t="s">
        <v>8865</v>
      </c>
      <c r="AG46" s="1297" t="s">
        <v>8866</v>
      </c>
      <c r="AH46" s="1297" t="s">
        <v>1644</v>
      </c>
      <c r="AI46" s="1297" t="s">
        <v>197</v>
      </c>
      <c r="AJ46" s="1297" t="s">
        <v>8867</v>
      </c>
      <c r="AK46" s="1297" t="s">
        <v>8868</v>
      </c>
      <c r="AL46" s="1297" t="s">
        <v>5259</v>
      </c>
      <c r="AM46" s="1299" t="s">
        <v>8869</v>
      </c>
      <c r="AN46" s="1299" t="s">
        <v>5818</v>
      </c>
      <c r="AO46" s="1299" t="s">
        <v>8870</v>
      </c>
      <c r="AP46" s="1299" t="s">
        <v>8871</v>
      </c>
      <c r="AQ46" s="1299" t="s">
        <v>8410</v>
      </c>
      <c r="AR46" s="1299" t="s">
        <v>8872</v>
      </c>
      <c r="AS46" s="1299" t="s">
        <v>1643</v>
      </c>
      <c r="AT46" s="1292" t="s">
        <v>8873</v>
      </c>
      <c r="AU46" s="1282" t="s">
        <v>8748</v>
      </c>
      <c r="AV46" s="1257" t="str">
        <f t="shared" si="3"/>
        <v>2:56</v>
      </c>
      <c r="AW46" s="1303" t="s">
        <v>8874</v>
      </c>
    </row>
    <row r="47" ht="15.75" customHeight="1">
      <c r="A47" s="1270" t="s">
        <v>1439</v>
      </c>
      <c r="B47" s="1365" t="s">
        <v>7844</v>
      </c>
      <c r="C47" s="1345">
        <v>0.05134259259259259</v>
      </c>
      <c r="D47" s="1276" t="s">
        <v>8875</v>
      </c>
      <c r="E47" s="1305" t="s">
        <v>8876</v>
      </c>
      <c r="F47" s="1305" t="s">
        <v>8852</v>
      </c>
      <c r="G47" s="1305" t="s">
        <v>8877</v>
      </c>
      <c r="H47" s="1291" t="s">
        <v>8878</v>
      </c>
      <c r="I47" s="1367" t="s">
        <v>343</v>
      </c>
      <c r="J47" s="1307" t="s">
        <v>8879</v>
      </c>
      <c r="K47" s="1307" t="s">
        <v>3484</v>
      </c>
      <c r="L47" s="1368" t="s">
        <v>3240</v>
      </c>
      <c r="M47" s="1307" t="s">
        <v>7919</v>
      </c>
      <c r="N47" s="1307" t="s">
        <v>8880</v>
      </c>
      <c r="O47" s="1368" t="s">
        <v>7854</v>
      </c>
      <c r="P47" s="1307" t="s">
        <v>383</v>
      </c>
      <c r="Q47" s="1308" t="s">
        <v>8881</v>
      </c>
      <c r="R47" s="1308" t="s">
        <v>8882</v>
      </c>
      <c r="S47" s="1369" t="s">
        <v>7858</v>
      </c>
      <c r="T47" s="1369" t="s">
        <v>7859</v>
      </c>
      <c r="U47" s="1308" t="s">
        <v>8883</v>
      </c>
      <c r="V47" s="1308" t="s">
        <v>3793</v>
      </c>
      <c r="W47" s="1370" t="s">
        <v>7862</v>
      </c>
      <c r="X47" s="1309" t="s">
        <v>3866</v>
      </c>
      <c r="Y47" s="1309" t="s">
        <v>5202</v>
      </c>
      <c r="Z47" s="1309" t="s">
        <v>6962</v>
      </c>
      <c r="AA47" s="1309" t="s">
        <v>8884</v>
      </c>
      <c r="AB47" s="1370" t="s">
        <v>7866</v>
      </c>
      <c r="AC47" s="1309" t="s">
        <v>5972</v>
      </c>
      <c r="AD47" s="1371" t="s">
        <v>7867</v>
      </c>
      <c r="AE47" s="1305" t="s">
        <v>8885</v>
      </c>
      <c r="AF47" s="1310" t="s">
        <v>8886</v>
      </c>
      <c r="AG47" s="1310" t="s">
        <v>1605</v>
      </c>
      <c r="AH47" s="1310" t="s">
        <v>2911</v>
      </c>
      <c r="AI47" s="1310" t="s">
        <v>8887</v>
      </c>
      <c r="AJ47" s="1310" t="s">
        <v>8888</v>
      </c>
      <c r="AK47" s="1372" t="s">
        <v>5965</v>
      </c>
      <c r="AL47" s="1310" t="s">
        <v>8889</v>
      </c>
      <c r="AM47" s="1298" t="s">
        <v>8741</v>
      </c>
      <c r="AN47" s="1299" t="s">
        <v>5210</v>
      </c>
      <c r="AO47" s="1298" t="s">
        <v>8890</v>
      </c>
      <c r="AP47" s="1298" t="s">
        <v>8891</v>
      </c>
      <c r="AQ47" s="1298" t="s">
        <v>8892</v>
      </c>
      <c r="AR47" s="1298" t="s">
        <v>8893</v>
      </c>
      <c r="AS47" s="1298" t="s">
        <v>4361</v>
      </c>
      <c r="AT47" s="1307" t="s">
        <v>8894</v>
      </c>
      <c r="AU47" s="1311" t="s">
        <v>8895</v>
      </c>
      <c r="AV47" s="1257" t="str">
        <f t="shared" si="3"/>
        <v>1:58</v>
      </c>
      <c r="AW47" s="1339"/>
    </row>
    <row r="48" ht="15.75" customHeight="1">
      <c r="A48" s="1259" t="s">
        <v>3087</v>
      </c>
      <c r="B48" s="1247" t="s">
        <v>7789</v>
      </c>
      <c r="C48" s="1340">
        <v>0.05134259259259259</v>
      </c>
      <c r="D48" s="1276" t="s">
        <v>8896</v>
      </c>
      <c r="E48" s="1257" t="s">
        <v>8897</v>
      </c>
      <c r="F48" s="1257" t="s">
        <v>8898</v>
      </c>
      <c r="G48" s="1257" t="s">
        <v>8899</v>
      </c>
      <c r="H48" s="1257" t="s">
        <v>4286</v>
      </c>
      <c r="I48" s="1257" t="s">
        <v>5671</v>
      </c>
      <c r="J48" s="1257" t="s">
        <v>8900</v>
      </c>
      <c r="K48" s="1257" t="s">
        <v>3573</v>
      </c>
      <c r="L48" s="1257" t="s">
        <v>8901</v>
      </c>
      <c r="M48" s="1257" t="s">
        <v>8554</v>
      </c>
      <c r="N48" s="1257" t="s">
        <v>2497</v>
      </c>
      <c r="O48" s="1257" t="s">
        <v>8902</v>
      </c>
      <c r="P48" s="1257" t="s">
        <v>4858</v>
      </c>
      <c r="Q48" s="1257" t="s">
        <v>2185</v>
      </c>
      <c r="R48" s="1257" t="s">
        <v>8831</v>
      </c>
      <c r="S48" s="1257" t="s">
        <v>8462</v>
      </c>
      <c r="T48" s="1257" t="s">
        <v>8903</v>
      </c>
      <c r="U48" s="1257" t="s">
        <v>8904</v>
      </c>
      <c r="V48" s="1257" t="s">
        <v>7827</v>
      </c>
      <c r="W48" s="1257" t="s">
        <v>8905</v>
      </c>
      <c r="X48" s="1257" t="s">
        <v>8906</v>
      </c>
      <c r="Y48" s="1257" t="s">
        <v>383</v>
      </c>
      <c r="Z48" s="1257" t="s">
        <v>6452</v>
      </c>
      <c r="AA48" s="1257" t="s">
        <v>8405</v>
      </c>
      <c r="AB48" s="1257" t="s">
        <v>7889</v>
      </c>
      <c r="AC48" s="1257" t="s">
        <v>5719</v>
      </c>
      <c r="AD48" s="1257" t="s">
        <v>8907</v>
      </c>
      <c r="AE48" s="1257" t="s">
        <v>383</v>
      </c>
      <c r="AF48" s="1257" t="s">
        <v>8908</v>
      </c>
      <c r="AG48" s="1257" t="s">
        <v>8909</v>
      </c>
      <c r="AH48" s="1257" t="s">
        <v>4845</v>
      </c>
      <c r="AI48" s="1257" t="s">
        <v>8910</v>
      </c>
      <c r="AJ48" s="1257" t="s">
        <v>8842</v>
      </c>
      <c r="AK48" s="1257" t="s">
        <v>6912</v>
      </c>
      <c r="AL48" s="1257" t="s">
        <v>8911</v>
      </c>
      <c r="AM48" s="1257" t="s">
        <v>8912</v>
      </c>
      <c r="AN48" s="1257" t="s">
        <v>8913</v>
      </c>
      <c r="AO48" s="1257" t="s">
        <v>589</v>
      </c>
      <c r="AP48" s="1257" t="s">
        <v>8914</v>
      </c>
      <c r="AQ48" s="1257" t="s">
        <v>8915</v>
      </c>
      <c r="AR48" s="1257" t="s">
        <v>8916</v>
      </c>
      <c r="AS48" s="1298" t="s">
        <v>3949</v>
      </c>
      <c r="AT48" s="1257" t="s">
        <v>8917</v>
      </c>
      <c r="AU48" s="1257" t="s">
        <v>8456</v>
      </c>
      <c r="AV48" s="1257" t="str">
        <f t="shared" si="3"/>
        <v>2:27</v>
      </c>
      <c r="AW48" s="1322"/>
    </row>
    <row r="49" ht="15.75" customHeight="1">
      <c r="A49" s="1329" t="s">
        <v>3108</v>
      </c>
      <c r="B49" s="1228" t="s">
        <v>7815</v>
      </c>
      <c r="C49" s="1248">
        <v>0.051354166666666666</v>
      </c>
      <c r="D49" s="1289" t="s">
        <v>8918</v>
      </c>
      <c r="E49" s="1276" t="s">
        <v>8919</v>
      </c>
      <c r="F49" s="1276" t="s">
        <v>8920</v>
      </c>
      <c r="G49" s="1289" t="s">
        <v>8921</v>
      </c>
      <c r="H49" s="1331" t="s">
        <v>8922</v>
      </c>
      <c r="I49" s="1276" t="s">
        <v>1183</v>
      </c>
      <c r="J49" s="1276" t="s">
        <v>8442</v>
      </c>
      <c r="K49" s="1276" t="s">
        <v>8506</v>
      </c>
      <c r="L49" s="1276" t="s">
        <v>2446</v>
      </c>
      <c r="M49" s="1276" t="s">
        <v>8923</v>
      </c>
      <c r="N49" s="1292" t="s">
        <v>8924</v>
      </c>
      <c r="O49" s="1276" t="s">
        <v>8925</v>
      </c>
      <c r="P49" s="1292" t="s">
        <v>8561</v>
      </c>
      <c r="Q49" s="1276" t="s">
        <v>2443</v>
      </c>
      <c r="R49" s="1276" t="s">
        <v>5229</v>
      </c>
      <c r="S49" s="1294" t="s">
        <v>8394</v>
      </c>
      <c r="T49" s="1276" t="s">
        <v>5583</v>
      </c>
      <c r="U49" s="1294" t="s">
        <v>8926</v>
      </c>
      <c r="V49" s="1276" t="s">
        <v>2849</v>
      </c>
      <c r="W49" s="1276" t="s">
        <v>8927</v>
      </c>
      <c r="X49" s="1276" t="s">
        <v>8928</v>
      </c>
      <c r="Y49" s="1276" t="s">
        <v>4464</v>
      </c>
      <c r="Z49" s="1276" t="s">
        <v>2939</v>
      </c>
      <c r="AA49" s="1296" t="s">
        <v>8718</v>
      </c>
      <c r="AB49" s="1276" t="s">
        <v>3899</v>
      </c>
      <c r="AC49" s="1276" t="s">
        <v>8929</v>
      </c>
      <c r="AD49" s="1276" t="s">
        <v>8930</v>
      </c>
      <c r="AE49" s="1335" t="s">
        <v>7830</v>
      </c>
      <c r="AF49" s="1276" t="s">
        <v>8931</v>
      </c>
      <c r="AG49" s="1276" t="s">
        <v>8519</v>
      </c>
      <c r="AH49" s="1276" t="s">
        <v>8932</v>
      </c>
      <c r="AI49" s="1297" t="s">
        <v>8933</v>
      </c>
      <c r="AJ49" s="1276" t="s">
        <v>8934</v>
      </c>
      <c r="AK49" s="1276" t="s">
        <v>3777</v>
      </c>
      <c r="AL49" s="1276" t="s">
        <v>2109</v>
      </c>
      <c r="AM49" s="1276" t="s">
        <v>8910</v>
      </c>
      <c r="AN49" s="1299" t="s">
        <v>2814</v>
      </c>
      <c r="AO49" s="1276" t="s">
        <v>4092</v>
      </c>
      <c r="AP49" s="1276" t="s">
        <v>8935</v>
      </c>
      <c r="AQ49" s="1299" t="s">
        <v>6590</v>
      </c>
      <c r="AR49" s="1276" t="s">
        <v>8936</v>
      </c>
      <c r="AS49" s="1373" t="s">
        <v>3351</v>
      </c>
      <c r="AT49" s="1276" t="s">
        <v>8937</v>
      </c>
      <c r="AU49" s="1282" t="s">
        <v>8938</v>
      </c>
      <c r="AV49" s="1256" t="s">
        <v>7341</v>
      </c>
      <c r="AW49" s="1303" t="s">
        <v>8939</v>
      </c>
    </row>
    <row r="50" ht="15.75" customHeight="1">
      <c r="A50" s="1284" t="s">
        <v>1282</v>
      </c>
      <c r="B50" s="1317" t="s">
        <v>7844</v>
      </c>
      <c r="C50" s="1260">
        <v>0.05140046296296296</v>
      </c>
      <c r="D50" s="1256" t="s">
        <v>8940</v>
      </c>
      <c r="E50" s="1256" t="s">
        <v>8941</v>
      </c>
      <c r="F50" s="1256" t="s">
        <v>8942</v>
      </c>
      <c r="G50" s="1357" t="s">
        <v>7848</v>
      </c>
      <c r="H50" s="1276" t="s">
        <v>8943</v>
      </c>
      <c r="I50" s="1256" t="s">
        <v>2080</v>
      </c>
      <c r="J50" s="1357" t="s">
        <v>7850</v>
      </c>
      <c r="K50" s="1357" t="s">
        <v>8944</v>
      </c>
      <c r="L50" s="1256" t="s">
        <v>8143</v>
      </c>
      <c r="M50" s="1357" t="s">
        <v>7852</v>
      </c>
      <c r="N50" s="1256" t="s">
        <v>8945</v>
      </c>
      <c r="O50" s="1256" t="s">
        <v>3533</v>
      </c>
      <c r="P50" s="1256" t="s">
        <v>1147</v>
      </c>
      <c r="Q50" s="1256" t="s">
        <v>8707</v>
      </c>
      <c r="R50" s="1256" t="s">
        <v>8946</v>
      </c>
      <c r="S50" s="1256" t="s">
        <v>481</v>
      </c>
      <c r="T50" s="1256" t="s">
        <v>8375</v>
      </c>
      <c r="U50" s="1256" t="s">
        <v>8647</v>
      </c>
      <c r="V50" s="1256" t="s">
        <v>5460</v>
      </c>
      <c r="W50" s="1256" t="s">
        <v>8947</v>
      </c>
      <c r="X50" s="1256" t="s">
        <v>817</v>
      </c>
      <c r="Y50" s="1256" t="s">
        <v>8948</v>
      </c>
      <c r="Z50" s="1256" t="s">
        <v>8949</v>
      </c>
      <c r="AA50" s="1374" t="s">
        <v>7865</v>
      </c>
      <c r="AB50" s="1256" t="s">
        <v>8950</v>
      </c>
      <c r="AC50" s="1256" t="s">
        <v>4112</v>
      </c>
      <c r="AD50" s="1256" t="s">
        <v>8951</v>
      </c>
      <c r="AE50" s="1256" t="s">
        <v>2826</v>
      </c>
      <c r="AF50" s="1256" t="s">
        <v>3037</v>
      </c>
      <c r="AG50" s="1357" t="s">
        <v>4346</v>
      </c>
      <c r="AH50" s="1357" t="s">
        <v>4854</v>
      </c>
      <c r="AI50" s="1256" t="s">
        <v>8952</v>
      </c>
      <c r="AJ50" s="1256" t="s">
        <v>8953</v>
      </c>
      <c r="AK50" s="1256" t="s">
        <v>7807</v>
      </c>
      <c r="AL50" s="1256" t="s">
        <v>3745</v>
      </c>
      <c r="AM50" s="1256" t="s">
        <v>8954</v>
      </c>
      <c r="AN50" s="1256" t="s">
        <v>3153</v>
      </c>
      <c r="AO50" s="1357" t="s">
        <v>7873</v>
      </c>
      <c r="AP50" s="1375" t="s">
        <v>7874</v>
      </c>
      <c r="AQ50" s="1256" t="s">
        <v>8955</v>
      </c>
      <c r="AR50" s="1256" t="s">
        <v>8956</v>
      </c>
      <c r="AS50" s="1256" t="s">
        <v>5184</v>
      </c>
      <c r="AT50" s="1256" t="s">
        <v>8957</v>
      </c>
      <c r="AU50" s="1256" t="s">
        <v>3515</v>
      </c>
      <c r="AV50" s="1256" t="s">
        <v>7373</v>
      </c>
      <c r="AW50" s="1318" t="s">
        <v>8958</v>
      </c>
    </row>
    <row r="51" ht="15.75" customHeight="1">
      <c r="A51" s="1329" t="s">
        <v>3178</v>
      </c>
      <c r="B51" s="1355" t="s">
        <v>7789</v>
      </c>
      <c r="C51" s="1376">
        <v>0.05143518518518519</v>
      </c>
      <c r="D51" s="1289" t="s">
        <v>8959</v>
      </c>
      <c r="E51" s="1289" t="s">
        <v>8729</v>
      </c>
      <c r="F51" s="1289" t="s">
        <v>8960</v>
      </c>
      <c r="G51" s="1289" t="s">
        <v>8145</v>
      </c>
      <c r="H51" s="1331" t="s">
        <v>8961</v>
      </c>
      <c r="I51" s="1331" t="s">
        <v>613</v>
      </c>
      <c r="J51" s="1292" t="s">
        <v>8396</v>
      </c>
      <c r="K51" s="1292" t="s">
        <v>8962</v>
      </c>
      <c r="L51" s="1292" t="s">
        <v>4345</v>
      </c>
      <c r="M51" s="1292" t="s">
        <v>6868</v>
      </c>
      <c r="N51" s="1377" t="s">
        <v>1190</v>
      </c>
      <c r="O51" s="1292" t="s">
        <v>3627</v>
      </c>
      <c r="P51" s="1292" t="s">
        <v>409</v>
      </c>
      <c r="Q51" s="1294" t="s">
        <v>8963</v>
      </c>
      <c r="R51" s="1294" t="s">
        <v>8355</v>
      </c>
      <c r="S51" s="1294" t="s">
        <v>8964</v>
      </c>
      <c r="T51" s="1294" t="s">
        <v>8965</v>
      </c>
      <c r="U51" s="1294" t="s">
        <v>8409</v>
      </c>
      <c r="V51" s="1294" t="s">
        <v>2652</v>
      </c>
      <c r="W51" s="1296" t="s">
        <v>8966</v>
      </c>
      <c r="X51" s="1296" t="s">
        <v>8967</v>
      </c>
      <c r="Y51" s="1296" t="s">
        <v>3365</v>
      </c>
      <c r="Z51" s="1296" t="s">
        <v>8968</v>
      </c>
      <c r="AA51" s="1296" t="s">
        <v>8967</v>
      </c>
      <c r="AB51" s="1296" t="s">
        <v>8511</v>
      </c>
      <c r="AC51" s="1296" t="s">
        <v>679</v>
      </c>
      <c r="AD51" s="1289" t="s">
        <v>8969</v>
      </c>
      <c r="AE51" s="1289" t="s">
        <v>4830</v>
      </c>
      <c r="AF51" s="1297" t="s">
        <v>8970</v>
      </c>
      <c r="AG51" s="1297" t="s">
        <v>8971</v>
      </c>
      <c r="AH51" s="1297" t="s">
        <v>8587</v>
      </c>
      <c r="AI51" s="1297" t="s">
        <v>8971</v>
      </c>
      <c r="AJ51" s="1297" t="s">
        <v>8972</v>
      </c>
      <c r="AK51" s="1378" t="s">
        <v>4182</v>
      </c>
      <c r="AL51" s="1297" t="s">
        <v>8312</v>
      </c>
      <c r="AM51" s="1299" t="s">
        <v>8973</v>
      </c>
      <c r="AN51" s="1299" t="s">
        <v>765</v>
      </c>
      <c r="AO51" s="1299" t="s">
        <v>3181</v>
      </c>
      <c r="AP51" s="1299" t="s">
        <v>8974</v>
      </c>
      <c r="AQ51" s="1276" t="s">
        <v>4137</v>
      </c>
      <c r="AR51" s="1379" t="s">
        <v>8975</v>
      </c>
      <c r="AS51" s="1299" t="s">
        <v>8976</v>
      </c>
      <c r="AT51" s="1292" t="s">
        <v>8977</v>
      </c>
      <c r="AU51" s="1282" t="s">
        <v>8978</v>
      </c>
      <c r="AV51" s="1257" t="str">
        <f t="shared" ref="AV51:AV61" si="4">TEXT(AU51-C51,"m:ss")</f>
        <v>4:08</v>
      </c>
      <c r="AW51" s="1303" t="s">
        <v>8979</v>
      </c>
    </row>
    <row r="52">
      <c r="A52" s="1329" t="s">
        <v>2126</v>
      </c>
      <c r="B52" s="1380" t="s">
        <v>7789</v>
      </c>
      <c r="C52" s="1248">
        <v>0.050451388888888886</v>
      </c>
      <c r="D52" s="1381" t="s">
        <v>8980</v>
      </c>
      <c r="E52" s="1382" t="s">
        <v>5096</v>
      </c>
      <c r="F52" s="1382" t="s">
        <v>8981</v>
      </c>
      <c r="G52" s="1382" t="s">
        <v>8982</v>
      </c>
      <c r="H52" s="1382" t="s">
        <v>8983</v>
      </c>
      <c r="I52" s="1383" t="s">
        <v>5221</v>
      </c>
      <c r="J52" s="1382" t="s">
        <v>6454</v>
      </c>
      <c r="K52" s="1382" t="s">
        <v>8186</v>
      </c>
      <c r="L52" s="1382">
        <v>56.79</v>
      </c>
      <c r="M52" s="1382" t="s">
        <v>8919</v>
      </c>
      <c r="N52" s="1382" t="s">
        <v>8845</v>
      </c>
      <c r="O52" s="1382" t="s">
        <v>8633</v>
      </c>
      <c r="P52" s="1382">
        <v>47.54</v>
      </c>
      <c r="Q52" s="1382" t="s">
        <v>8984</v>
      </c>
      <c r="R52" s="1382" t="s">
        <v>8985</v>
      </c>
      <c r="S52" s="1382" t="s">
        <v>1772</v>
      </c>
      <c r="T52" s="1382" t="s">
        <v>8171</v>
      </c>
      <c r="U52" s="1382" t="s">
        <v>6766</v>
      </c>
      <c r="V52" s="1382">
        <v>58.55</v>
      </c>
      <c r="W52" s="1382" t="s">
        <v>8986</v>
      </c>
      <c r="X52" s="1382" t="s">
        <v>8375</v>
      </c>
      <c r="Y52" s="1382">
        <v>46.93</v>
      </c>
      <c r="Z52" s="1382" t="s">
        <v>7966</v>
      </c>
      <c r="AA52" s="1382" t="s">
        <v>8859</v>
      </c>
      <c r="AB52" s="1382" t="s">
        <v>5766</v>
      </c>
      <c r="AC52" s="1382">
        <v>47.69</v>
      </c>
      <c r="AD52" s="1382" t="s">
        <v>8987</v>
      </c>
      <c r="AE52" s="1382">
        <v>47.88</v>
      </c>
      <c r="AF52" s="1382" t="s">
        <v>8988</v>
      </c>
      <c r="AG52" s="1382" t="s">
        <v>2299</v>
      </c>
      <c r="AH52" s="1382">
        <v>58.69</v>
      </c>
      <c r="AI52" s="1382" t="s">
        <v>5232</v>
      </c>
      <c r="AJ52" s="1382" t="s">
        <v>8989</v>
      </c>
      <c r="AK52" s="1382" t="s">
        <v>8990</v>
      </c>
      <c r="AL52" s="1382">
        <v>56.33</v>
      </c>
      <c r="AM52" s="1382" t="s">
        <v>8903</v>
      </c>
      <c r="AN52" s="1382">
        <v>56.42</v>
      </c>
      <c r="AO52" s="1382" t="s">
        <v>3396</v>
      </c>
      <c r="AP52" s="1382" t="s">
        <v>8991</v>
      </c>
      <c r="AQ52" s="1382" t="s">
        <v>8362</v>
      </c>
      <c r="AR52" s="1382" t="s">
        <v>8992</v>
      </c>
      <c r="AS52" s="1382">
        <v>42.83</v>
      </c>
      <c r="AT52" s="1382" t="s">
        <v>7317</v>
      </c>
      <c r="AU52" s="1282" t="s">
        <v>8993</v>
      </c>
      <c r="AV52" s="1257" t="str">
        <f t="shared" si="4"/>
        <v>4:20</v>
      </c>
      <c r="AW52" s="1303" t="s">
        <v>8994</v>
      </c>
    </row>
    <row r="53" ht="15.75" customHeight="1">
      <c r="A53" s="1304" t="s">
        <v>1703</v>
      </c>
      <c r="B53" s="1247" t="s">
        <v>7789</v>
      </c>
      <c r="C53" s="1248">
        <v>0.05157407407407407</v>
      </c>
      <c r="D53" s="1276" t="s">
        <v>8995</v>
      </c>
      <c r="E53" s="1289" t="s">
        <v>8996</v>
      </c>
      <c r="F53" s="1289" t="s">
        <v>8997</v>
      </c>
      <c r="G53" s="1305" t="s">
        <v>8417</v>
      </c>
      <c r="H53" s="1291" t="s">
        <v>8998</v>
      </c>
      <c r="I53" s="1291" t="s">
        <v>160</v>
      </c>
      <c r="J53" s="1307" t="s">
        <v>5080</v>
      </c>
      <c r="K53" s="1307" t="s">
        <v>8133</v>
      </c>
      <c r="L53" s="1307" t="s">
        <v>8999</v>
      </c>
      <c r="M53" s="1307" t="s">
        <v>9000</v>
      </c>
      <c r="N53" s="1307" t="s">
        <v>483</v>
      </c>
      <c r="O53" s="1307" t="s">
        <v>8947</v>
      </c>
      <c r="P53" s="1307" t="s">
        <v>9001</v>
      </c>
      <c r="Q53" s="1308" t="s">
        <v>9002</v>
      </c>
      <c r="R53" s="1308" t="s">
        <v>9003</v>
      </c>
      <c r="S53" s="1308" t="s">
        <v>9004</v>
      </c>
      <c r="T53" s="1308" t="s">
        <v>6721</v>
      </c>
      <c r="U53" s="1308" t="s">
        <v>6669</v>
      </c>
      <c r="V53" s="1308" t="s">
        <v>4732</v>
      </c>
      <c r="W53" s="1309" t="s">
        <v>9005</v>
      </c>
      <c r="X53" s="1309" t="s">
        <v>8565</v>
      </c>
      <c r="Y53" s="1309" t="s">
        <v>3694</v>
      </c>
      <c r="Z53" s="1309" t="s">
        <v>7866</v>
      </c>
      <c r="AA53" s="1309" t="s">
        <v>2299</v>
      </c>
      <c r="AB53" s="1309" t="s">
        <v>5295</v>
      </c>
      <c r="AC53" s="1309" t="s">
        <v>3739</v>
      </c>
      <c r="AD53" s="1289" t="s">
        <v>9006</v>
      </c>
      <c r="AE53" s="1305" t="s">
        <v>5209</v>
      </c>
      <c r="AF53" s="1310" t="s">
        <v>9007</v>
      </c>
      <c r="AG53" s="1310" t="s">
        <v>9008</v>
      </c>
      <c r="AH53" s="1310" t="s">
        <v>9009</v>
      </c>
      <c r="AI53" s="1310" t="s">
        <v>173</v>
      </c>
      <c r="AJ53" s="1310" t="s">
        <v>8092</v>
      </c>
      <c r="AK53" s="1297" t="s">
        <v>817</v>
      </c>
      <c r="AL53" s="1297" t="s">
        <v>9010</v>
      </c>
      <c r="AM53" s="1298" t="s">
        <v>3035</v>
      </c>
      <c r="AN53" s="1298" t="s">
        <v>9011</v>
      </c>
      <c r="AO53" s="1298" t="s">
        <v>9012</v>
      </c>
      <c r="AP53" s="1298" t="s">
        <v>9013</v>
      </c>
      <c r="AQ53" s="1298" t="s">
        <v>9014</v>
      </c>
      <c r="AR53" s="1299" t="s">
        <v>7169</v>
      </c>
      <c r="AS53" s="1298" t="s">
        <v>3949</v>
      </c>
      <c r="AT53" s="1307" t="s">
        <v>9015</v>
      </c>
      <c r="AU53" s="1311" t="s">
        <v>9016</v>
      </c>
      <c r="AV53" s="1257" t="str">
        <f t="shared" si="4"/>
        <v>4:40</v>
      </c>
      <c r="AW53" s="1339" t="s">
        <v>9017</v>
      </c>
    </row>
    <row r="54" ht="15.75" customHeight="1">
      <c r="A54" s="1329" t="s">
        <v>7303</v>
      </c>
      <c r="B54" s="1302" t="s">
        <v>7789</v>
      </c>
      <c r="C54" s="1248">
        <v>0.051631944444444446</v>
      </c>
      <c r="D54" s="1289" t="s">
        <v>9018</v>
      </c>
      <c r="E54" s="1289" t="s">
        <v>6022</v>
      </c>
      <c r="F54" s="1289" t="s">
        <v>8624</v>
      </c>
      <c r="G54" s="1289" t="s">
        <v>9019</v>
      </c>
      <c r="H54" s="1331" t="s">
        <v>9020</v>
      </c>
      <c r="I54" s="1331" t="s">
        <v>579</v>
      </c>
      <c r="J54" s="1292" t="s">
        <v>8575</v>
      </c>
      <c r="K54" s="1292" t="s">
        <v>7807</v>
      </c>
      <c r="L54" s="1292" t="s">
        <v>4523</v>
      </c>
      <c r="M54" s="1292" t="s">
        <v>9021</v>
      </c>
      <c r="N54" s="1292" t="s">
        <v>8356</v>
      </c>
      <c r="O54" s="1292" t="s">
        <v>9022</v>
      </c>
      <c r="P54" s="1292" t="s">
        <v>6057</v>
      </c>
      <c r="Q54" s="1294" t="s">
        <v>9023</v>
      </c>
      <c r="R54" s="1294" t="s">
        <v>8812</v>
      </c>
      <c r="S54" s="1294" t="s">
        <v>588</v>
      </c>
      <c r="T54" s="1294" t="s">
        <v>5641</v>
      </c>
      <c r="U54" s="1294" t="s">
        <v>9024</v>
      </c>
      <c r="V54" s="1294" t="s">
        <v>9025</v>
      </c>
      <c r="W54" s="1296" t="s">
        <v>9026</v>
      </c>
      <c r="X54" s="1296" t="s">
        <v>817</v>
      </c>
      <c r="Y54" s="1296" t="s">
        <v>4722</v>
      </c>
      <c r="Z54" s="1296" t="s">
        <v>9027</v>
      </c>
      <c r="AA54" s="1256" t="s">
        <v>9028</v>
      </c>
      <c r="AB54" s="1296" t="s">
        <v>8610</v>
      </c>
      <c r="AC54" s="1296" t="s">
        <v>4399</v>
      </c>
      <c r="AD54" s="1289" t="s">
        <v>9029</v>
      </c>
      <c r="AE54" s="1289" t="s">
        <v>9030</v>
      </c>
      <c r="AF54" s="1384" t="s">
        <v>9031</v>
      </c>
      <c r="AG54" s="1297" t="s">
        <v>6131</v>
      </c>
      <c r="AH54" s="1297" t="s">
        <v>9009</v>
      </c>
      <c r="AI54" s="1297" t="s">
        <v>3331</v>
      </c>
      <c r="AJ54" s="1297" t="s">
        <v>9032</v>
      </c>
      <c r="AK54" s="1297" t="s">
        <v>1541</v>
      </c>
      <c r="AL54" s="1297" t="s">
        <v>9033</v>
      </c>
      <c r="AM54" s="1299" t="s">
        <v>2299</v>
      </c>
      <c r="AN54" s="1299" t="s">
        <v>5259</v>
      </c>
      <c r="AO54" s="1299" t="s">
        <v>5957</v>
      </c>
      <c r="AP54" s="1299" t="s">
        <v>9034</v>
      </c>
      <c r="AQ54" s="1299" t="s">
        <v>3075</v>
      </c>
      <c r="AR54" s="1299" t="s">
        <v>8533</v>
      </c>
      <c r="AS54" s="1299" t="s">
        <v>3822</v>
      </c>
      <c r="AT54" s="1292" t="s">
        <v>9035</v>
      </c>
      <c r="AU54" s="1282" t="s">
        <v>9036</v>
      </c>
      <c r="AV54" s="1257" t="str">
        <f t="shared" si="4"/>
        <v>2:25</v>
      </c>
      <c r="AW54" s="1333" t="s">
        <v>9037</v>
      </c>
    </row>
    <row r="55" ht="15.75" customHeight="1">
      <c r="A55" s="1320" t="s">
        <v>9038</v>
      </c>
      <c r="B55" s="1247" t="s">
        <v>7789</v>
      </c>
      <c r="C55" s="1340">
        <v>0.051631944444444446</v>
      </c>
      <c r="D55" s="1276" t="s">
        <v>9039</v>
      </c>
      <c r="E55" s="1257" t="s">
        <v>9040</v>
      </c>
      <c r="F55" s="1257" t="s">
        <v>7874</v>
      </c>
      <c r="G55" s="1257" t="s">
        <v>9041</v>
      </c>
      <c r="H55" s="1257" t="s">
        <v>9042</v>
      </c>
      <c r="I55" s="1257" t="s">
        <v>4112</v>
      </c>
      <c r="J55" s="1257" t="s">
        <v>3068</v>
      </c>
      <c r="K55" s="1257" t="s">
        <v>9043</v>
      </c>
      <c r="L55" s="1257" t="s">
        <v>5125</v>
      </c>
      <c r="M55" s="1257" t="s">
        <v>898</v>
      </c>
      <c r="N55" s="1257" t="s">
        <v>9044</v>
      </c>
      <c r="O55" s="1257" t="s">
        <v>4410</v>
      </c>
      <c r="P55" s="1257" t="s">
        <v>7821</v>
      </c>
      <c r="Q55" s="1257" t="s">
        <v>9045</v>
      </c>
      <c r="R55" s="1257" t="s">
        <v>9046</v>
      </c>
      <c r="S55" s="1257" t="s">
        <v>8776</v>
      </c>
      <c r="T55" s="1257" t="s">
        <v>8843</v>
      </c>
      <c r="U55" s="1257" t="s">
        <v>9047</v>
      </c>
      <c r="V55" s="1257" t="s">
        <v>9048</v>
      </c>
      <c r="W55" s="1257" t="s">
        <v>9049</v>
      </c>
      <c r="X55" s="1257" t="s">
        <v>8952</v>
      </c>
      <c r="Y55" s="1257" t="s">
        <v>4399</v>
      </c>
      <c r="Z55" s="1257" t="s">
        <v>6661</v>
      </c>
      <c r="AA55" s="1257" t="s">
        <v>8287</v>
      </c>
      <c r="AB55" s="1257" t="s">
        <v>9050</v>
      </c>
      <c r="AC55" s="1257" t="s">
        <v>383</v>
      </c>
      <c r="AD55" s="1257" t="s">
        <v>6598</v>
      </c>
      <c r="AE55" s="1257" t="s">
        <v>3560</v>
      </c>
      <c r="AF55" s="1257" t="s">
        <v>8783</v>
      </c>
      <c r="AG55" s="1257" t="s">
        <v>9051</v>
      </c>
      <c r="AH55" s="1257" t="s">
        <v>5015</v>
      </c>
      <c r="AI55" s="1257" t="s">
        <v>4274</v>
      </c>
      <c r="AJ55" s="1257" t="s">
        <v>9052</v>
      </c>
      <c r="AK55" s="1257" t="s">
        <v>8838</v>
      </c>
      <c r="AL55" s="1257" t="s">
        <v>4548</v>
      </c>
      <c r="AM55" s="1257" t="s">
        <v>9053</v>
      </c>
      <c r="AN55" s="1257" t="s">
        <v>7612</v>
      </c>
      <c r="AO55" s="1257" t="s">
        <v>9054</v>
      </c>
      <c r="AP55" s="1257" t="s">
        <v>9055</v>
      </c>
      <c r="AQ55" s="1257" t="s">
        <v>2992</v>
      </c>
      <c r="AR55" s="1257" t="s">
        <v>8306</v>
      </c>
      <c r="AS55" s="1257" t="s">
        <v>4384</v>
      </c>
      <c r="AT55" s="1257" t="s">
        <v>9056</v>
      </c>
      <c r="AU55" s="1341" t="str">
        <f>HYPERLINK("https://splits.io/pc9","1:16:48")</f>
        <v>1:16:48</v>
      </c>
      <c r="AV55" s="1257" t="str">
        <f t="shared" si="4"/>
        <v>2:27</v>
      </c>
      <c r="AW55" s="1269" t="s">
        <v>9057</v>
      </c>
    </row>
    <row r="56" ht="15.75" customHeight="1">
      <c r="A56" s="1304" t="s">
        <v>5293</v>
      </c>
      <c r="B56" s="1247" t="s">
        <v>7789</v>
      </c>
      <c r="C56" s="1345">
        <v>0.051631944444444446</v>
      </c>
      <c r="D56" s="1276" t="s">
        <v>9058</v>
      </c>
      <c r="E56" s="1305" t="s">
        <v>6153</v>
      </c>
      <c r="F56" s="1305" t="s">
        <v>9059</v>
      </c>
      <c r="G56" s="1305" t="s">
        <v>4939</v>
      </c>
      <c r="H56" s="1291" t="s">
        <v>8626</v>
      </c>
      <c r="I56" s="1291" t="s">
        <v>4399</v>
      </c>
      <c r="J56" s="1307" t="s">
        <v>9060</v>
      </c>
      <c r="K56" s="1307" t="s">
        <v>7667</v>
      </c>
      <c r="L56" s="1307" t="s">
        <v>3427</v>
      </c>
      <c r="M56" s="1307" t="s">
        <v>1047</v>
      </c>
      <c r="N56" s="1307" t="s">
        <v>8558</v>
      </c>
      <c r="O56" s="1307" t="s">
        <v>8811</v>
      </c>
      <c r="P56" s="1307" t="s">
        <v>9061</v>
      </c>
      <c r="Q56" s="1308" t="s">
        <v>9062</v>
      </c>
      <c r="R56" s="1308" t="s">
        <v>9003</v>
      </c>
      <c r="S56" s="1308" t="s">
        <v>7905</v>
      </c>
      <c r="T56" s="1308" t="s">
        <v>9063</v>
      </c>
      <c r="U56" s="1308" t="s">
        <v>9064</v>
      </c>
      <c r="V56" s="1308" t="s">
        <v>9065</v>
      </c>
      <c r="W56" s="1309" t="s">
        <v>9066</v>
      </c>
      <c r="X56" s="1309" t="s">
        <v>9067</v>
      </c>
      <c r="Y56" s="1309" t="s">
        <v>9068</v>
      </c>
      <c r="Z56" s="1309" t="s">
        <v>5036</v>
      </c>
      <c r="AA56" s="1309" t="s">
        <v>8337</v>
      </c>
      <c r="AB56" s="1309" t="s">
        <v>5955</v>
      </c>
      <c r="AC56" s="1309" t="s">
        <v>9069</v>
      </c>
      <c r="AD56" s="1305" t="s">
        <v>9070</v>
      </c>
      <c r="AE56" s="1289" t="s">
        <v>5110</v>
      </c>
      <c r="AF56" s="1310" t="s">
        <v>9071</v>
      </c>
      <c r="AG56" s="1310" t="s">
        <v>9072</v>
      </c>
      <c r="AH56" s="1310" t="s">
        <v>2382</v>
      </c>
      <c r="AI56" s="1310" t="s">
        <v>4056</v>
      </c>
      <c r="AJ56" s="1310" t="s">
        <v>7473</v>
      </c>
      <c r="AK56" s="1310" t="s">
        <v>9073</v>
      </c>
      <c r="AL56" s="1310" t="s">
        <v>5259</v>
      </c>
      <c r="AM56" s="1298" t="s">
        <v>9074</v>
      </c>
      <c r="AN56" s="1298" t="s">
        <v>9075</v>
      </c>
      <c r="AO56" s="1298" t="s">
        <v>7972</v>
      </c>
      <c r="AP56" s="1298" t="s">
        <v>9076</v>
      </c>
      <c r="AQ56" s="1298" t="s">
        <v>9077</v>
      </c>
      <c r="AR56" s="1298" t="s">
        <v>4439</v>
      </c>
      <c r="AS56" s="1298" t="s">
        <v>2957</v>
      </c>
      <c r="AT56" s="1307" t="s">
        <v>9078</v>
      </c>
      <c r="AU56" s="1311" t="s">
        <v>9079</v>
      </c>
      <c r="AV56" s="1257" t="str">
        <f t="shared" si="4"/>
        <v>3:33</v>
      </c>
      <c r="AW56" s="1349"/>
    </row>
    <row r="57" ht="15.75" customHeight="1">
      <c r="A57" s="1259" t="s">
        <v>3751</v>
      </c>
      <c r="B57" s="1247" t="s">
        <v>7789</v>
      </c>
      <c r="C57" s="1340">
        <v>0.05164351851851852</v>
      </c>
      <c r="D57" s="1276" t="s">
        <v>9080</v>
      </c>
      <c r="E57" s="1257" t="s">
        <v>7916</v>
      </c>
      <c r="F57" s="1257" t="s">
        <v>9081</v>
      </c>
      <c r="G57" s="1257" t="s">
        <v>7848</v>
      </c>
      <c r="H57" s="1257" t="s">
        <v>9082</v>
      </c>
      <c r="I57" s="1257" t="s">
        <v>1384</v>
      </c>
      <c r="J57" s="1257" t="s">
        <v>990</v>
      </c>
      <c r="K57" s="1257" t="s">
        <v>6608</v>
      </c>
      <c r="L57" s="1257" t="s">
        <v>3036</v>
      </c>
      <c r="M57" s="1257" t="s">
        <v>9021</v>
      </c>
      <c r="N57" s="1257" t="s">
        <v>8030</v>
      </c>
      <c r="O57" s="1257" t="s">
        <v>9083</v>
      </c>
      <c r="P57" s="1257" t="s">
        <v>4830</v>
      </c>
      <c r="Q57" s="1257" t="s">
        <v>9084</v>
      </c>
      <c r="R57" s="1257" t="s">
        <v>2074</v>
      </c>
      <c r="S57" s="1257" t="s">
        <v>9085</v>
      </c>
      <c r="T57" s="1257" t="s">
        <v>9086</v>
      </c>
      <c r="U57" s="1257" t="s">
        <v>9087</v>
      </c>
      <c r="V57" s="1257" t="s">
        <v>9088</v>
      </c>
      <c r="W57" s="1257" t="s">
        <v>9089</v>
      </c>
      <c r="X57" s="1257" t="s">
        <v>801</v>
      </c>
      <c r="Y57" s="1257" t="s">
        <v>8184</v>
      </c>
      <c r="Z57" s="1257" t="s">
        <v>6962</v>
      </c>
      <c r="AA57" s="1257" t="s">
        <v>5270</v>
      </c>
      <c r="AB57" s="1257" t="s">
        <v>5958</v>
      </c>
      <c r="AC57" s="1257" t="s">
        <v>6098</v>
      </c>
      <c r="AD57" s="1257" t="s">
        <v>9090</v>
      </c>
      <c r="AE57" s="1257" t="s">
        <v>1866</v>
      </c>
      <c r="AF57" s="1257" t="s">
        <v>9091</v>
      </c>
      <c r="AG57" s="1257" t="s">
        <v>724</v>
      </c>
      <c r="AH57" s="1257" t="s">
        <v>5015</v>
      </c>
      <c r="AI57" s="1257" t="s">
        <v>9092</v>
      </c>
      <c r="AJ57" s="1257" t="s">
        <v>9093</v>
      </c>
      <c r="AK57" s="1257" t="s">
        <v>8692</v>
      </c>
      <c r="AL57" s="1257" t="s">
        <v>4827</v>
      </c>
      <c r="AM57" s="1257" t="s">
        <v>8466</v>
      </c>
      <c r="AN57" s="1257" t="s">
        <v>8370</v>
      </c>
      <c r="AO57" s="1257" t="s">
        <v>8893</v>
      </c>
      <c r="AP57" s="1257" t="s">
        <v>9094</v>
      </c>
      <c r="AQ57" s="1257" t="s">
        <v>9095</v>
      </c>
      <c r="AR57" s="1257" t="s">
        <v>3495</v>
      </c>
      <c r="AS57" s="1257" t="s">
        <v>9096</v>
      </c>
      <c r="AT57" s="1257" t="s">
        <v>8840</v>
      </c>
      <c r="AU57" s="1257" t="s">
        <v>9097</v>
      </c>
      <c r="AV57" s="1257" t="str">
        <f t="shared" si="4"/>
        <v>3:13</v>
      </c>
      <c r="AW57" s="1269" t="s">
        <v>9098</v>
      </c>
    </row>
    <row r="58" ht="15.75" customHeight="1">
      <c r="A58" s="1270" t="s">
        <v>1008</v>
      </c>
      <c r="B58" s="1365" t="s">
        <v>7844</v>
      </c>
      <c r="C58" s="1345">
        <v>0.05167824074074074</v>
      </c>
      <c r="D58" s="1276" t="s">
        <v>9099</v>
      </c>
      <c r="E58" s="1305" t="s">
        <v>9100</v>
      </c>
      <c r="F58" s="1305" t="s">
        <v>8192</v>
      </c>
      <c r="G58" s="1305" t="s">
        <v>9101</v>
      </c>
      <c r="H58" s="1291" t="s">
        <v>9102</v>
      </c>
      <c r="I58" s="1291" t="s">
        <v>1854</v>
      </c>
      <c r="J58" s="1307" t="s">
        <v>8945</v>
      </c>
      <c r="K58" s="1307" t="s">
        <v>9103</v>
      </c>
      <c r="L58" s="1307" t="s">
        <v>1637</v>
      </c>
      <c r="M58" s="1307" t="s">
        <v>6955</v>
      </c>
      <c r="N58" s="1307" t="s">
        <v>9104</v>
      </c>
      <c r="O58" s="1307" t="s">
        <v>9105</v>
      </c>
      <c r="P58" s="1307" t="s">
        <v>1996</v>
      </c>
      <c r="Q58" s="1308" t="s">
        <v>904</v>
      </c>
      <c r="R58" s="1308" t="s">
        <v>9106</v>
      </c>
      <c r="S58" s="1308" t="s">
        <v>9107</v>
      </c>
      <c r="T58" s="1308" t="s">
        <v>9108</v>
      </c>
      <c r="U58" s="1308" t="s">
        <v>8666</v>
      </c>
      <c r="V58" s="1308" t="s">
        <v>684</v>
      </c>
      <c r="W58" s="1309" t="s">
        <v>9109</v>
      </c>
      <c r="X58" s="1309" t="s">
        <v>4453</v>
      </c>
      <c r="Y58" s="1309" t="s">
        <v>1052</v>
      </c>
      <c r="Z58" s="1309" t="s">
        <v>8791</v>
      </c>
      <c r="AA58" s="1309" t="s">
        <v>1595</v>
      </c>
      <c r="AB58" s="1309" t="s">
        <v>9110</v>
      </c>
      <c r="AC58" s="1309" t="s">
        <v>9111</v>
      </c>
      <c r="AD58" s="1289" t="s">
        <v>9112</v>
      </c>
      <c r="AE58" s="1305" t="s">
        <v>1878</v>
      </c>
      <c r="AF58" s="1310" t="s">
        <v>8516</v>
      </c>
      <c r="AG58" s="1310" t="s">
        <v>3521</v>
      </c>
      <c r="AH58" s="1310" t="s">
        <v>4523</v>
      </c>
      <c r="AI58" s="1310" t="s">
        <v>4197</v>
      </c>
      <c r="AJ58" s="1310" t="s">
        <v>9113</v>
      </c>
      <c r="AK58" s="1310" t="s">
        <v>7897</v>
      </c>
      <c r="AL58" s="1310" t="s">
        <v>4854</v>
      </c>
      <c r="AM58" s="1298" t="s">
        <v>9114</v>
      </c>
      <c r="AN58" s="1298" t="s">
        <v>9115</v>
      </c>
      <c r="AO58" s="1298" t="s">
        <v>8785</v>
      </c>
      <c r="AP58" s="1298" t="s">
        <v>9116</v>
      </c>
      <c r="AQ58" s="1298" t="s">
        <v>9117</v>
      </c>
      <c r="AR58" s="1298" t="s">
        <v>9118</v>
      </c>
      <c r="AS58" s="1298" t="s">
        <v>9119</v>
      </c>
      <c r="AT58" s="1307" t="s">
        <v>9120</v>
      </c>
      <c r="AU58" s="1311" t="s">
        <v>9121</v>
      </c>
      <c r="AV58" s="1257" t="str">
        <f t="shared" si="4"/>
        <v>2:51</v>
      </c>
      <c r="AW58" s="1339"/>
    </row>
    <row r="59" ht="15.75" customHeight="1">
      <c r="A59" s="1284" t="s">
        <v>4368</v>
      </c>
      <c r="B59" s="1312" t="s">
        <v>7815</v>
      </c>
      <c r="C59" s="1340">
        <v>0.05170138888888889</v>
      </c>
      <c r="D59" s="1276" t="s">
        <v>9122</v>
      </c>
      <c r="E59" s="1257" t="s">
        <v>9123</v>
      </c>
      <c r="F59" s="1257" t="s">
        <v>8653</v>
      </c>
      <c r="G59" s="1257" t="s">
        <v>8528</v>
      </c>
      <c r="H59" s="1257" t="s">
        <v>9124</v>
      </c>
      <c r="I59" s="1257" t="s">
        <v>4716</v>
      </c>
      <c r="J59" s="1257" t="s">
        <v>8671</v>
      </c>
      <c r="K59" s="1257" t="s">
        <v>7972</v>
      </c>
      <c r="L59" s="1257" t="s">
        <v>3824</v>
      </c>
      <c r="M59" s="1257" t="s">
        <v>6848</v>
      </c>
      <c r="N59" s="1257" t="s">
        <v>5583</v>
      </c>
      <c r="O59" s="1257" t="s">
        <v>8757</v>
      </c>
      <c r="P59" s="1257" t="s">
        <v>679</v>
      </c>
      <c r="Q59" s="1257" t="s">
        <v>3324</v>
      </c>
      <c r="R59" s="1257" t="s">
        <v>9125</v>
      </c>
      <c r="S59" s="1257" t="s">
        <v>9012</v>
      </c>
      <c r="T59" s="1257" t="s">
        <v>2497</v>
      </c>
      <c r="U59" s="1257" t="s">
        <v>9126</v>
      </c>
      <c r="V59" s="1257" t="s">
        <v>9127</v>
      </c>
      <c r="W59" s="1257" t="s">
        <v>9049</v>
      </c>
      <c r="X59" s="1257" t="s">
        <v>3035</v>
      </c>
      <c r="Y59" s="1257" t="s">
        <v>1971</v>
      </c>
      <c r="Z59" s="1257" t="s">
        <v>687</v>
      </c>
      <c r="AA59" s="1257" t="s">
        <v>817</v>
      </c>
      <c r="AB59" s="1257" t="s">
        <v>9128</v>
      </c>
      <c r="AC59" s="1257" t="s">
        <v>5401</v>
      </c>
      <c r="AD59" s="1257" t="s">
        <v>7045</v>
      </c>
      <c r="AE59" s="1257" t="s">
        <v>872</v>
      </c>
      <c r="AF59" s="1257" t="s">
        <v>9129</v>
      </c>
      <c r="AG59" s="1257" t="s">
        <v>9130</v>
      </c>
      <c r="AH59" s="1257" t="s">
        <v>3134</v>
      </c>
      <c r="AI59" s="1257" t="s">
        <v>9131</v>
      </c>
      <c r="AJ59" s="1257" t="s">
        <v>9132</v>
      </c>
      <c r="AK59" s="1257" t="s">
        <v>8674</v>
      </c>
      <c r="AL59" s="1257" t="s">
        <v>9133</v>
      </c>
      <c r="AM59" s="1257" t="s">
        <v>9134</v>
      </c>
      <c r="AN59" s="1257" t="s">
        <v>9135</v>
      </c>
      <c r="AO59" s="1257" t="s">
        <v>8799</v>
      </c>
      <c r="AP59" s="1257" t="s">
        <v>4166</v>
      </c>
      <c r="AQ59" s="1257" t="s">
        <v>9136</v>
      </c>
      <c r="AR59" s="1257" t="s">
        <v>9137</v>
      </c>
      <c r="AS59" s="1257" t="s">
        <v>5851</v>
      </c>
      <c r="AT59" s="1257" t="s">
        <v>9138</v>
      </c>
      <c r="AU59" s="1257" t="s">
        <v>9139</v>
      </c>
      <c r="AV59" s="1257" t="str">
        <f t="shared" si="4"/>
        <v>2:37</v>
      </c>
      <c r="AW59" s="1322" t="s">
        <v>9140</v>
      </c>
    </row>
    <row r="60" ht="15.75" customHeight="1">
      <c r="A60" s="1284" t="s">
        <v>4559</v>
      </c>
      <c r="B60" s="1317" t="s">
        <v>7815</v>
      </c>
      <c r="C60" s="1248">
        <v>0.05171296296296296</v>
      </c>
      <c r="D60" s="1343" t="s">
        <v>9141</v>
      </c>
      <c r="E60" s="1289" t="s">
        <v>9142</v>
      </c>
      <c r="F60" s="1289" t="s">
        <v>1492</v>
      </c>
      <c r="G60" s="1289" t="s">
        <v>9143</v>
      </c>
      <c r="H60" s="1331" t="s">
        <v>9144</v>
      </c>
      <c r="I60" s="1331" t="s">
        <v>9145</v>
      </c>
      <c r="J60" s="1292" t="s">
        <v>2286</v>
      </c>
      <c r="K60" s="1385" t="s">
        <v>6979</v>
      </c>
      <c r="L60" s="1292" t="s">
        <v>1627</v>
      </c>
      <c r="M60" s="1344" t="s">
        <v>9146</v>
      </c>
      <c r="N60" s="1292" t="s">
        <v>9147</v>
      </c>
      <c r="O60" s="1292" t="s">
        <v>9148</v>
      </c>
      <c r="P60" s="1292" t="s">
        <v>4722</v>
      </c>
      <c r="Q60" s="1294" t="s">
        <v>9149</v>
      </c>
      <c r="R60" s="1294" t="s">
        <v>9150</v>
      </c>
      <c r="S60" s="1294" t="s">
        <v>3920</v>
      </c>
      <c r="T60" s="1294" t="s">
        <v>9151</v>
      </c>
      <c r="U60" s="1294" t="s">
        <v>8898</v>
      </c>
      <c r="V60" s="1344" t="s">
        <v>9152</v>
      </c>
      <c r="W60" s="1344" t="s">
        <v>9153</v>
      </c>
      <c r="X60" s="1296" t="s">
        <v>8765</v>
      </c>
      <c r="Y60" s="1276" t="s">
        <v>4772</v>
      </c>
      <c r="Z60" s="1296" t="s">
        <v>1538</v>
      </c>
      <c r="AA60" s="1296" t="s">
        <v>1426</v>
      </c>
      <c r="AB60" s="1344" t="s">
        <v>9154</v>
      </c>
      <c r="AC60" s="1296" t="s">
        <v>1866</v>
      </c>
      <c r="AD60" s="1289" t="s">
        <v>9155</v>
      </c>
      <c r="AE60" s="1289" t="s">
        <v>3453</v>
      </c>
      <c r="AF60" s="1297" t="s">
        <v>9156</v>
      </c>
      <c r="AG60" s="1297" t="s">
        <v>724</v>
      </c>
      <c r="AH60" s="1297" t="s">
        <v>9157</v>
      </c>
      <c r="AI60" s="1297" t="s">
        <v>5040</v>
      </c>
      <c r="AJ60" s="1297" t="s">
        <v>9158</v>
      </c>
      <c r="AK60" s="1297" t="s">
        <v>9159</v>
      </c>
      <c r="AL60" s="1297" t="s">
        <v>2109</v>
      </c>
      <c r="AM60" s="1299" t="s">
        <v>9160</v>
      </c>
      <c r="AN60" s="1299" t="s">
        <v>9161</v>
      </c>
      <c r="AO60" s="1299" t="s">
        <v>2468</v>
      </c>
      <c r="AP60" s="1299" t="s">
        <v>1754</v>
      </c>
      <c r="AQ60" s="1299" t="s">
        <v>943</v>
      </c>
      <c r="AR60" s="1299" t="s">
        <v>8725</v>
      </c>
      <c r="AS60" s="1299" t="s">
        <v>4116</v>
      </c>
      <c r="AT60" s="1292" t="s">
        <v>9162</v>
      </c>
      <c r="AU60" s="1282" t="s">
        <v>9163</v>
      </c>
      <c r="AV60" s="1257" t="str">
        <f t="shared" si="4"/>
        <v>4:14</v>
      </c>
      <c r="AW60" s="1303" t="s">
        <v>9164</v>
      </c>
    </row>
    <row r="61" ht="15.75" customHeight="1">
      <c r="A61" s="1329" t="s">
        <v>2310</v>
      </c>
      <c r="B61" s="1342" t="s">
        <v>7815</v>
      </c>
      <c r="C61" s="1248">
        <v>0.05173611111111111</v>
      </c>
      <c r="D61" s="1276" t="s">
        <v>9165</v>
      </c>
      <c r="E61" s="1289" t="s">
        <v>9166</v>
      </c>
      <c r="F61" s="1289" t="s">
        <v>9167</v>
      </c>
      <c r="G61" s="1289" t="s">
        <v>9168</v>
      </c>
      <c r="H61" s="1331" t="s">
        <v>9169</v>
      </c>
      <c r="I61" s="1331" t="s">
        <v>692</v>
      </c>
      <c r="J61" s="1292" t="s">
        <v>8171</v>
      </c>
      <c r="K61" s="1292" t="s">
        <v>9170</v>
      </c>
      <c r="L61" s="1292" t="s">
        <v>6510</v>
      </c>
      <c r="M61" s="1292" t="s">
        <v>3515</v>
      </c>
      <c r="N61" s="1292" t="s">
        <v>2592</v>
      </c>
      <c r="O61" s="1292" t="s">
        <v>9171</v>
      </c>
      <c r="P61" s="1292" t="s">
        <v>592</v>
      </c>
      <c r="Q61" s="1294" t="s">
        <v>9172</v>
      </c>
      <c r="R61" s="1294" t="s">
        <v>9106</v>
      </c>
      <c r="S61" s="1294" t="s">
        <v>5145</v>
      </c>
      <c r="T61" s="1294" t="s">
        <v>5343</v>
      </c>
      <c r="U61" s="1294" t="s">
        <v>9173</v>
      </c>
      <c r="V61" s="1294" t="s">
        <v>353</v>
      </c>
      <c r="W61" s="1296" t="s">
        <v>2623</v>
      </c>
      <c r="X61" s="1296" t="s">
        <v>9008</v>
      </c>
      <c r="Y61" s="1296" t="s">
        <v>9068</v>
      </c>
      <c r="Z61" s="1296" t="s">
        <v>9174</v>
      </c>
      <c r="AA61" s="1296" t="s">
        <v>8287</v>
      </c>
      <c r="AB61" s="1296" t="s">
        <v>5956</v>
      </c>
      <c r="AC61" s="1296" t="s">
        <v>8754</v>
      </c>
      <c r="AD61" s="1289" t="s">
        <v>9029</v>
      </c>
      <c r="AE61" s="1289" t="s">
        <v>1589</v>
      </c>
      <c r="AF61" s="1297" t="s">
        <v>8404</v>
      </c>
      <c r="AG61" s="1297" t="s">
        <v>4468</v>
      </c>
      <c r="AH61" s="1297" t="s">
        <v>9175</v>
      </c>
      <c r="AI61" s="1297" t="s">
        <v>9176</v>
      </c>
      <c r="AJ61" s="1297" t="s">
        <v>9177</v>
      </c>
      <c r="AK61" s="1297" t="s">
        <v>8042</v>
      </c>
      <c r="AL61" s="1297" t="s">
        <v>9178</v>
      </c>
      <c r="AM61" s="1299" t="s">
        <v>2680</v>
      </c>
      <c r="AN61" s="1299" t="s">
        <v>4827</v>
      </c>
      <c r="AO61" s="1299" t="s">
        <v>8890</v>
      </c>
      <c r="AP61" s="1299" t="s">
        <v>9179</v>
      </c>
      <c r="AQ61" s="1299" t="s">
        <v>9180</v>
      </c>
      <c r="AR61" s="1299" t="s">
        <v>194</v>
      </c>
      <c r="AS61" s="1299" t="s">
        <v>9181</v>
      </c>
      <c r="AT61" s="1292" t="s">
        <v>9182</v>
      </c>
      <c r="AU61" s="1282" t="s">
        <v>9183</v>
      </c>
      <c r="AV61" s="1257" t="str">
        <f t="shared" si="4"/>
        <v>3:51</v>
      </c>
      <c r="AW61" s="1303" t="s">
        <v>9184</v>
      </c>
    </row>
    <row r="62">
      <c r="A62" s="1329" t="s">
        <v>3550</v>
      </c>
      <c r="B62" s="1302" t="s">
        <v>7815</v>
      </c>
      <c r="C62" s="1248">
        <v>0.051805555555555556</v>
      </c>
      <c r="D62" s="1289" t="s">
        <v>9185</v>
      </c>
      <c r="E62" s="1289" t="s">
        <v>7067</v>
      </c>
      <c r="F62" s="1289" t="s">
        <v>8960</v>
      </c>
      <c r="G62" s="1289" t="s">
        <v>9186</v>
      </c>
      <c r="H62" s="1386" t="s">
        <v>5750</v>
      </c>
      <c r="I62" s="1386" t="s">
        <v>4601</v>
      </c>
      <c r="J62" s="1292" t="s">
        <v>8041</v>
      </c>
      <c r="K62" s="1387" t="s">
        <v>7897</v>
      </c>
      <c r="L62" s="1292" t="s">
        <v>2991</v>
      </c>
      <c r="M62" s="1292" t="s">
        <v>7835</v>
      </c>
      <c r="N62" s="1292" t="s">
        <v>501</v>
      </c>
      <c r="O62" s="1292" t="s">
        <v>5745</v>
      </c>
      <c r="P62" s="1292" t="s">
        <v>1259</v>
      </c>
      <c r="Q62" s="1294" t="s">
        <v>9187</v>
      </c>
      <c r="R62" s="1294" t="s">
        <v>9150</v>
      </c>
      <c r="S62" s="1294" t="s">
        <v>6667</v>
      </c>
      <c r="T62" s="1294" t="s">
        <v>8257</v>
      </c>
      <c r="U62" s="1381" t="s">
        <v>9188</v>
      </c>
      <c r="V62" s="1381" t="s">
        <v>9189</v>
      </c>
      <c r="W62" s="1362" t="s">
        <v>9190</v>
      </c>
      <c r="X62" s="1296" t="s">
        <v>9191</v>
      </c>
      <c r="Y62" s="1296" t="s">
        <v>8764</v>
      </c>
      <c r="Z62" s="1296" t="s">
        <v>5965</v>
      </c>
      <c r="AA62" s="1256" t="s">
        <v>9192</v>
      </c>
      <c r="AB62" s="1296" t="s">
        <v>9193</v>
      </c>
      <c r="AC62" s="1296" t="s">
        <v>5706</v>
      </c>
      <c r="AD62" s="1289" t="s">
        <v>9194</v>
      </c>
      <c r="AE62" s="1289" t="s">
        <v>9195</v>
      </c>
      <c r="AF62" s="1297" t="s">
        <v>9196</v>
      </c>
      <c r="AG62" s="1386" t="s">
        <v>1371</v>
      </c>
      <c r="AH62" s="1297" t="s">
        <v>9197</v>
      </c>
      <c r="AI62" s="1297" t="s">
        <v>6130</v>
      </c>
      <c r="AJ62" s="1297" t="s">
        <v>9198</v>
      </c>
      <c r="AK62" s="1297" t="s">
        <v>9199</v>
      </c>
      <c r="AL62" s="1297" t="s">
        <v>1627</v>
      </c>
      <c r="AM62" s="1299" t="s">
        <v>8667</v>
      </c>
      <c r="AN62" s="1299" t="s">
        <v>5132</v>
      </c>
      <c r="AO62" s="1299" t="s">
        <v>8147</v>
      </c>
      <c r="AP62" s="1299" t="s">
        <v>9200</v>
      </c>
      <c r="AQ62" s="1299" t="s">
        <v>9201</v>
      </c>
      <c r="AR62" s="1299" t="s">
        <v>8604</v>
      </c>
      <c r="AS62" s="1299" t="s">
        <v>4507</v>
      </c>
      <c r="AT62" s="1292" t="s">
        <v>7841</v>
      </c>
      <c r="AU62" s="1311"/>
      <c r="AV62" s="1311"/>
      <c r="AW62" s="1303"/>
    </row>
    <row r="63" ht="15.75" customHeight="1">
      <c r="A63" s="1329" t="s">
        <v>431</v>
      </c>
      <c r="B63" s="1302" t="s">
        <v>7844</v>
      </c>
      <c r="C63" s="1248">
        <v>0.051805555555555556</v>
      </c>
      <c r="D63" s="1289" t="s">
        <v>9202</v>
      </c>
      <c r="E63" s="1289" t="s">
        <v>6028</v>
      </c>
      <c r="F63" s="1276" t="s">
        <v>9203</v>
      </c>
      <c r="G63" s="1289" t="s">
        <v>7331</v>
      </c>
      <c r="H63" s="1254" t="s">
        <v>9204</v>
      </c>
      <c r="I63" s="1254">
        <v>49.81</v>
      </c>
      <c r="J63" s="1254" t="s">
        <v>9205</v>
      </c>
      <c r="K63" s="1254" t="s">
        <v>5670</v>
      </c>
      <c r="L63" s="1254">
        <v>59.57</v>
      </c>
      <c r="M63" s="1254" t="s">
        <v>9206</v>
      </c>
      <c r="N63" s="1254" t="s">
        <v>9207</v>
      </c>
      <c r="O63" s="1253" t="s">
        <v>8260</v>
      </c>
      <c r="P63" s="1253" t="s">
        <v>9208</v>
      </c>
      <c r="Q63" s="1253" t="s">
        <v>9209</v>
      </c>
      <c r="R63" s="1254" t="s">
        <v>9210</v>
      </c>
      <c r="S63" s="1254" t="s">
        <v>8776</v>
      </c>
      <c r="T63" s="1254" t="s">
        <v>9211</v>
      </c>
      <c r="U63" s="1254" t="s">
        <v>9212</v>
      </c>
      <c r="V63" s="1254" t="s">
        <v>4018</v>
      </c>
      <c r="W63" s="1254" t="s">
        <v>9213</v>
      </c>
      <c r="X63" s="1254" t="s">
        <v>9214</v>
      </c>
      <c r="Y63" s="1253" t="s">
        <v>8675</v>
      </c>
      <c r="Z63" s="1388" t="s">
        <v>7864</v>
      </c>
      <c r="AA63" s="1254" t="s">
        <v>484</v>
      </c>
      <c r="AB63" s="1253" t="s">
        <v>3842</v>
      </c>
      <c r="AC63" s="1254">
        <v>49.53</v>
      </c>
      <c r="AD63" s="1254" t="s">
        <v>1680</v>
      </c>
      <c r="AE63" s="1253" t="s">
        <v>9215</v>
      </c>
      <c r="AF63" s="1254" t="s">
        <v>9216</v>
      </c>
      <c r="AG63" s="1254" t="s">
        <v>9217</v>
      </c>
      <c r="AH63" s="1254">
        <v>59.93</v>
      </c>
      <c r="AI63" s="1254" t="s">
        <v>9218</v>
      </c>
      <c r="AJ63" s="1254" t="s">
        <v>9219</v>
      </c>
      <c r="AK63" s="1254" t="s">
        <v>7887</v>
      </c>
      <c r="AL63" s="1254">
        <v>59.13</v>
      </c>
      <c r="AM63" s="1254" t="s">
        <v>9137</v>
      </c>
      <c r="AN63" s="1254">
        <v>57.86</v>
      </c>
      <c r="AO63" s="1254" t="s">
        <v>7082</v>
      </c>
      <c r="AP63" s="1254" t="s">
        <v>9220</v>
      </c>
      <c r="AQ63" s="1388" t="s">
        <v>7875</v>
      </c>
      <c r="AR63" s="1254" t="s">
        <v>5579</v>
      </c>
      <c r="AS63" s="1254">
        <v>47.67</v>
      </c>
      <c r="AT63" s="1292" t="s">
        <v>9221</v>
      </c>
      <c r="AU63" s="1282" t="s">
        <v>9222</v>
      </c>
      <c r="AV63" s="1282" t="s">
        <v>7420</v>
      </c>
      <c r="AW63" s="1333" t="s">
        <v>9223</v>
      </c>
    </row>
    <row r="64" ht="15.75" customHeight="1">
      <c r="A64" s="1259" t="s">
        <v>2729</v>
      </c>
      <c r="B64" s="1312" t="s">
        <v>7815</v>
      </c>
      <c r="C64" s="1340">
        <v>0.051863425925925924</v>
      </c>
      <c r="D64" s="1276" t="s">
        <v>9224</v>
      </c>
      <c r="E64" s="1257" t="s">
        <v>5836</v>
      </c>
      <c r="F64" s="1257" t="s">
        <v>9225</v>
      </c>
      <c r="G64" s="1257" t="s">
        <v>9226</v>
      </c>
      <c r="H64" s="1257" t="s">
        <v>9227</v>
      </c>
      <c r="I64" s="1257" t="s">
        <v>9228</v>
      </c>
      <c r="J64" s="1257" t="s">
        <v>2084</v>
      </c>
      <c r="K64" s="1257" t="s">
        <v>5465</v>
      </c>
      <c r="L64" s="1257" t="s">
        <v>2739</v>
      </c>
      <c r="M64" s="1257" t="s">
        <v>9003</v>
      </c>
      <c r="N64" s="1257" t="s">
        <v>4638</v>
      </c>
      <c r="O64" s="1257" t="s">
        <v>9229</v>
      </c>
      <c r="P64" s="1257" t="s">
        <v>1259</v>
      </c>
      <c r="Q64" s="1257" t="s">
        <v>9230</v>
      </c>
      <c r="R64" s="1257" t="s">
        <v>9231</v>
      </c>
      <c r="S64" s="1257" t="s">
        <v>9232</v>
      </c>
      <c r="T64" s="1257" t="s">
        <v>9233</v>
      </c>
      <c r="U64" s="1257" t="s">
        <v>9234</v>
      </c>
      <c r="V64" s="1257" t="s">
        <v>8736</v>
      </c>
      <c r="W64" s="1257" t="s">
        <v>9235</v>
      </c>
      <c r="X64" s="1257" t="s">
        <v>9131</v>
      </c>
      <c r="Y64" s="1257" t="s">
        <v>8252</v>
      </c>
      <c r="Z64" s="1257" t="s">
        <v>9236</v>
      </c>
      <c r="AA64" s="1257" t="s">
        <v>9237</v>
      </c>
      <c r="AB64" s="1257" t="s">
        <v>8760</v>
      </c>
      <c r="AC64" s="1257" t="s">
        <v>5401</v>
      </c>
      <c r="AD64" s="1257" t="s">
        <v>9238</v>
      </c>
      <c r="AE64" s="1257" t="s">
        <v>1207</v>
      </c>
      <c r="AF64" s="1257" t="s">
        <v>9239</v>
      </c>
      <c r="AG64" s="1257" t="s">
        <v>9240</v>
      </c>
      <c r="AH64" s="1257" t="s">
        <v>5125</v>
      </c>
      <c r="AI64" s="1257" t="s">
        <v>9176</v>
      </c>
      <c r="AJ64" s="1257" t="s">
        <v>9241</v>
      </c>
      <c r="AK64" s="1257" t="s">
        <v>1859</v>
      </c>
      <c r="AL64" s="1257" t="s">
        <v>5853</v>
      </c>
      <c r="AM64" s="1257" t="s">
        <v>9242</v>
      </c>
      <c r="AN64" s="1257" t="s">
        <v>8664</v>
      </c>
      <c r="AO64" s="1257" t="s">
        <v>9243</v>
      </c>
      <c r="AP64" s="1257" t="s">
        <v>9244</v>
      </c>
      <c r="AQ64" s="1257" t="s">
        <v>9245</v>
      </c>
      <c r="AR64" s="1257" t="s">
        <v>9246</v>
      </c>
      <c r="AS64" s="1257" t="s">
        <v>631</v>
      </c>
      <c r="AT64" s="1257" t="s">
        <v>9247</v>
      </c>
      <c r="AU64" s="1257" t="s">
        <v>9248</v>
      </c>
      <c r="AV64" s="1257" t="str">
        <f t="shared" ref="AV64:AV66" si="5">TEXT(AU64-C64,"m:ss")</f>
        <v>2:06</v>
      </c>
      <c r="AW64" s="1318" t="s">
        <v>9249</v>
      </c>
    </row>
    <row r="65" ht="15.75" customHeight="1">
      <c r="A65" s="1304" t="s">
        <v>1159</v>
      </c>
      <c r="B65" s="1247" t="s">
        <v>7789</v>
      </c>
      <c r="C65" s="1345">
        <v>0.051875</v>
      </c>
      <c r="D65" s="1276" t="s">
        <v>9250</v>
      </c>
      <c r="E65" s="1305" t="s">
        <v>6967</v>
      </c>
      <c r="F65" s="1305" t="s">
        <v>9251</v>
      </c>
      <c r="G65" s="1305" t="s">
        <v>9252</v>
      </c>
      <c r="H65" s="1291" t="s">
        <v>9253</v>
      </c>
      <c r="I65" s="1291" t="s">
        <v>208</v>
      </c>
      <c r="J65" s="1307" t="s">
        <v>2252</v>
      </c>
      <c r="K65" s="1307" t="s">
        <v>9254</v>
      </c>
      <c r="L65" s="1307" t="s">
        <v>7945</v>
      </c>
      <c r="M65" s="1307" t="s">
        <v>6868</v>
      </c>
      <c r="N65" s="1307" t="s">
        <v>8843</v>
      </c>
      <c r="O65" s="1307" t="s">
        <v>4536</v>
      </c>
      <c r="P65" s="1307" t="s">
        <v>1544</v>
      </c>
      <c r="Q65" s="1308" t="s">
        <v>2601</v>
      </c>
      <c r="R65" s="1308" t="s">
        <v>8423</v>
      </c>
      <c r="S65" s="1308" t="s">
        <v>4568</v>
      </c>
      <c r="T65" s="1308" t="s">
        <v>9192</v>
      </c>
      <c r="U65" s="1308" t="s">
        <v>9047</v>
      </c>
      <c r="V65" s="1308" t="s">
        <v>5847</v>
      </c>
      <c r="W65" s="1309" t="s">
        <v>4536</v>
      </c>
      <c r="X65" s="1309" t="s">
        <v>9255</v>
      </c>
      <c r="Y65" s="1309" t="s">
        <v>8677</v>
      </c>
      <c r="Z65" s="1309" t="s">
        <v>9256</v>
      </c>
      <c r="AA65" s="1309" t="s">
        <v>197</v>
      </c>
      <c r="AB65" s="1309" t="s">
        <v>812</v>
      </c>
      <c r="AC65" s="1309" t="s">
        <v>9257</v>
      </c>
      <c r="AD65" s="1305" t="s">
        <v>9090</v>
      </c>
      <c r="AE65" s="1305" t="s">
        <v>5719</v>
      </c>
      <c r="AF65" s="1310" t="s">
        <v>9258</v>
      </c>
      <c r="AG65" s="1310" t="s">
        <v>9259</v>
      </c>
      <c r="AH65" s="1310" t="s">
        <v>8999</v>
      </c>
      <c r="AI65" s="1310" t="s">
        <v>9260</v>
      </c>
      <c r="AJ65" s="1310" t="s">
        <v>9261</v>
      </c>
      <c r="AK65" s="1310" t="s">
        <v>9262</v>
      </c>
      <c r="AL65" s="1310" t="s">
        <v>3120</v>
      </c>
      <c r="AM65" s="1298" t="s">
        <v>9263</v>
      </c>
      <c r="AN65" s="1298" t="s">
        <v>5769</v>
      </c>
      <c r="AO65" s="1299" t="s">
        <v>8975</v>
      </c>
      <c r="AP65" s="1298" t="s">
        <v>9264</v>
      </c>
      <c r="AQ65" s="1298" t="s">
        <v>9265</v>
      </c>
      <c r="AR65" s="1298" t="s">
        <v>8448</v>
      </c>
      <c r="AS65" s="1298" t="s">
        <v>8522</v>
      </c>
      <c r="AT65" s="1307" t="s">
        <v>9266</v>
      </c>
      <c r="AU65" s="1282" t="s">
        <v>8015</v>
      </c>
      <c r="AV65" s="1257" t="str">
        <f t="shared" si="5"/>
        <v>0:37</v>
      </c>
      <c r="AW65" s="1339" t="s">
        <v>9267</v>
      </c>
    </row>
    <row r="66">
      <c r="A66" s="1284" t="s">
        <v>7171</v>
      </c>
      <c r="B66" s="1317" t="s">
        <v>7789</v>
      </c>
      <c r="C66" s="1260">
        <v>0.05188657407407407</v>
      </c>
      <c r="D66" s="1256" t="s">
        <v>9268</v>
      </c>
      <c r="E66" s="1276" t="s">
        <v>1044</v>
      </c>
      <c r="F66" s="1276" t="s">
        <v>9269</v>
      </c>
      <c r="G66" s="1276" t="s">
        <v>9270</v>
      </c>
      <c r="H66" s="1276" t="s">
        <v>9271</v>
      </c>
      <c r="I66" s="1276" t="s">
        <v>872</v>
      </c>
      <c r="J66" s="1276" t="s">
        <v>8720</v>
      </c>
      <c r="K66" s="1276" t="s">
        <v>8419</v>
      </c>
      <c r="L66" s="1276" t="s">
        <v>2446</v>
      </c>
      <c r="M66" s="1276" t="s">
        <v>9272</v>
      </c>
      <c r="N66" s="1276" t="s">
        <v>8169</v>
      </c>
      <c r="O66" s="1276" t="s">
        <v>8116</v>
      </c>
      <c r="P66" s="1276" t="s">
        <v>252</v>
      </c>
      <c r="Q66" s="1276" t="s">
        <v>9273</v>
      </c>
      <c r="R66" s="1276" t="s">
        <v>5237</v>
      </c>
      <c r="S66" s="1276" t="s">
        <v>8081</v>
      </c>
      <c r="T66" s="1276" t="s">
        <v>7868</v>
      </c>
      <c r="U66" s="1276" t="s">
        <v>5388</v>
      </c>
      <c r="V66" s="1276" t="s">
        <v>9274</v>
      </c>
      <c r="W66" s="1276" t="s">
        <v>9275</v>
      </c>
      <c r="X66" s="1276" t="s">
        <v>9276</v>
      </c>
      <c r="Y66" s="1276" t="s">
        <v>9277</v>
      </c>
      <c r="Z66" s="1276" t="s">
        <v>8430</v>
      </c>
      <c r="AA66" s="1276" t="s">
        <v>5052</v>
      </c>
      <c r="AB66" s="1276" t="s">
        <v>880</v>
      </c>
      <c r="AC66" s="1276" t="s">
        <v>9278</v>
      </c>
      <c r="AD66" s="1276" t="s">
        <v>9279</v>
      </c>
      <c r="AE66" s="1276" t="s">
        <v>5485</v>
      </c>
      <c r="AF66" s="1276" t="s">
        <v>9280</v>
      </c>
      <c r="AG66" s="1276" t="s">
        <v>2030</v>
      </c>
      <c r="AH66" s="1276" t="s">
        <v>2446</v>
      </c>
      <c r="AI66" s="1276" t="s">
        <v>3234</v>
      </c>
      <c r="AJ66" s="1276" t="s">
        <v>9281</v>
      </c>
      <c r="AK66" s="1276" t="s">
        <v>8437</v>
      </c>
      <c r="AL66" s="1276" t="s">
        <v>8143</v>
      </c>
      <c r="AM66" s="1276" t="s">
        <v>6879</v>
      </c>
      <c r="AN66" s="1276" t="s">
        <v>3509</v>
      </c>
      <c r="AO66" s="1276" t="s">
        <v>9282</v>
      </c>
      <c r="AP66" s="1276" t="s">
        <v>8871</v>
      </c>
      <c r="AQ66" s="1276" t="s">
        <v>9265</v>
      </c>
      <c r="AR66" s="1276" t="s">
        <v>9283</v>
      </c>
      <c r="AS66" s="1276" t="s">
        <v>5851</v>
      </c>
      <c r="AT66" s="1276" t="s">
        <v>9284</v>
      </c>
      <c r="AU66" s="1256" t="s">
        <v>9285</v>
      </c>
      <c r="AV66" s="1257" t="str">
        <f t="shared" si="5"/>
        <v>4:21</v>
      </c>
      <c r="AW66" s="1318" t="s">
        <v>9286</v>
      </c>
    </row>
    <row r="67" ht="15.75" customHeight="1">
      <c r="A67" s="1329" t="s">
        <v>3778</v>
      </c>
      <c r="B67" s="1302" t="s">
        <v>7789</v>
      </c>
      <c r="C67" s="1248">
        <v>0.05188657407407407</v>
      </c>
      <c r="D67" s="1289" t="s">
        <v>9287</v>
      </c>
      <c r="E67" s="1289" t="s">
        <v>6153</v>
      </c>
      <c r="F67" s="1289" t="s">
        <v>6331</v>
      </c>
      <c r="G67" s="1289" t="s">
        <v>9288</v>
      </c>
      <c r="H67" s="1276" t="s">
        <v>9289</v>
      </c>
      <c r="I67" s="1331" t="s">
        <v>1384</v>
      </c>
      <c r="J67" s="1292" t="s">
        <v>8512</v>
      </c>
      <c r="K67" s="1292" t="s">
        <v>8574</v>
      </c>
      <c r="L67" s="1292" t="s">
        <v>3711</v>
      </c>
      <c r="M67" s="1292" t="s">
        <v>9003</v>
      </c>
      <c r="N67" s="1292" t="s">
        <v>3035</v>
      </c>
      <c r="O67" s="1292" t="s">
        <v>9290</v>
      </c>
      <c r="P67" s="1292" t="s">
        <v>9291</v>
      </c>
      <c r="Q67" s="1294" t="s">
        <v>3810</v>
      </c>
      <c r="R67" s="1294" t="s">
        <v>5029</v>
      </c>
      <c r="S67" s="1389" t="s">
        <v>8858</v>
      </c>
      <c r="T67" s="1294" t="s">
        <v>9292</v>
      </c>
      <c r="U67" s="1294" t="s">
        <v>9293</v>
      </c>
      <c r="V67" s="1294" t="s">
        <v>3539</v>
      </c>
      <c r="W67" s="1296" t="s">
        <v>9294</v>
      </c>
      <c r="X67" s="1296" t="s">
        <v>801</v>
      </c>
      <c r="Y67" s="1296" t="s">
        <v>9295</v>
      </c>
      <c r="Z67" s="1296" t="s">
        <v>9296</v>
      </c>
      <c r="AA67" s="1256" t="s">
        <v>1076</v>
      </c>
      <c r="AB67" s="1296" t="s">
        <v>9297</v>
      </c>
      <c r="AC67" s="1296" t="s">
        <v>4112</v>
      </c>
      <c r="AD67" s="1289" t="s">
        <v>9298</v>
      </c>
      <c r="AE67" s="1289" t="s">
        <v>8864</v>
      </c>
      <c r="AF67" s="1297" t="s">
        <v>9299</v>
      </c>
      <c r="AG67" s="1297" t="s">
        <v>9300</v>
      </c>
      <c r="AH67" s="1297" t="s">
        <v>1583</v>
      </c>
      <c r="AI67" s="1297" t="s">
        <v>9301</v>
      </c>
      <c r="AJ67" s="1297" t="s">
        <v>9302</v>
      </c>
      <c r="AK67" s="1297" t="s">
        <v>6126</v>
      </c>
      <c r="AL67" s="1297" t="s">
        <v>4827</v>
      </c>
      <c r="AM67" s="1299" t="s">
        <v>9192</v>
      </c>
      <c r="AN67" s="1299" t="s">
        <v>8290</v>
      </c>
      <c r="AO67" s="1299" t="s">
        <v>4570</v>
      </c>
      <c r="AP67" s="1379" t="s">
        <v>9303</v>
      </c>
      <c r="AQ67" s="1299" t="s">
        <v>2248</v>
      </c>
      <c r="AR67" s="1299" t="s">
        <v>9304</v>
      </c>
      <c r="AS67" s="1299" t="s">
        <v>8412</v>
      </c>
      <c r="AT67" s="1292" t="s">
        <v>9305</v>
      </c>
      <c r="AU67" s="1282" t="s">
        <v>9306</v>
      </c>
      <c r="AV67" s="1282" t="s">
        <v>7546</v>
      </c>
      <c r="AW67" s="1303" t="s">
        <v>9307</v>
      </c>
    </row>
    <row r="68" ht="15.75" customHeight="1">
      <c r="A68" s="1304" t="s">
        <v>4456</v>
      </c>
      <c r="B68" s="1365" t="s">
        <v>7844</v>
      </c>
      <c r="C68" s="1248">
        <v>0.051909722222222225</v>
      </c>
      <c r="D68" s="1390" t="s">
        <v>9308</v>
      </c>
      <c r="E68" s="1386" t="s">
        <v>8443</v>
      </c>
      <c r="F68" s="1386" t="s">
        <v>9309</v>
      </c>
      <c r="G68" s="1386" t="s">
        <v>9310</v>
      </c>
      <c r="H68" s="1386" t="s">
        <v>9311</v>
      </c>
      <c r="I68" s="1390">
        <v>49.97</v>
      </c>
      <c r="J68" s="1386" t="s">
        <v>9312</v>
      </c>
      <c r="K68" s="1386" t="s">
        <v>9313</v>
      </c>
      <c r="L68" s="1386" t="s">
        <v>4707</v>
      </c>
      <c r="M68" s="1386" t="s">
        <v>3563</v>
      </c>
      <c r="N68" s="1386" t="s">
        <v>4418</v>
      </c>
      <c r="O68" s="1386" t="s">
        <v>9314</v>
      </c>
      <c r="P68" s="1391">
        <v>48.99</v>
      </c>
      <c r="Q68" s="1386" t="s">
        <v>9315</v>
      </c>
      <c r="R68" s="1386" t="s">
        <v>9316</v>
      </c>
      <c r="S68" s="1386" t="s">
        <v>3705</v>
      </c>
      <c r="T68" s="1386" t="s">
        <v>9317</v>
      </c>
      <c r="U68" s="1386" t="s">
        <v>9318</v>
      </c>
      <c r="V68" s="1386" t="s">
        <v>2039</v>
      </c>
      <c r="W68" s="1386" t="s">
        <v>9319</v>
      </c>
      <c r="X68" s="1386" t="s">
        <v>8565</v>
      </c>
      <c r="Y68" s="1392">
        <v>47.93</v>
      </c>
      <c r="Z68" s="1386" t="s">
        <v>9320</v>
      </c>
      <c r="AA68" s="1386" t="s">
        <v>6627</v>
      </c>
      <c r="AB68" s="1386" t="s">
        <v>9297</v>
      </c>
      <c r="AC68" s="1391">
        <v>49.24</v>
      </c>
      <c r="AD68" s="1386" t="s">
        <v>8298</v>
      </c>
      <c r="AE68" s="1390">
        <v>49.87</v>
      </c>
      <c r="AF68" s="1386" t="s">
        <v>9321</v>
      </c>
      <c r="AG68" s="1386" t="s">
        <v>9322</v>
      </c>
      <c r="AH68" s="1390">
        <v>59.9</v>
      </c>
      <c r="AI68" s="1386" t="s">
        <v>9323</v>
      </c>
      <c r="AJ68" s="1393" t="s">
        <v>7869</v>
      </c>
      <c r="AK68" s="1386" t="s">
        <v>1708</v>
      </c>
      <c r="AL68" s="1390">
        <v>58.74</v>
      </c>
      <c r="AM68" s="1386" t="s">
        <v>1755</v>
      </c>
      <c r="AN68" s="1390">
        <v>57.51</v>
      </c>
      <c r="AO68" s="1386" t="s">
        <v>3803</v>
      </c>
      <c r="AP68" s="1386" t="s">
        <v>9324</v>
      </c>
      <c r="AQ68" s="1386" t="s">
        <v>8955</v>
      </c>
      <c r="AR68" s="1393" t="s">
        <v>5957</v>
      </c>
      <c r="AS68" s="1391">
        <v>47.44</v>
      </c>
      <c r="AT68" s="1386" t="s">
        <v>9325</v>
      </c>
      <c r="AU68" s="1282" t="s">
        <v>9326</v>
      </c>
      <c r="AV68" s="1257" t="str">
        <f t="shared" ref="AV68:AV81" si="6">TEXT(AU68-C68,"m:ss")</f>
        <v>2:59</v>
      </c>
      <c r="AW68" s="1303" t="s">
        <v>7162</v>
      </c>
    </row>
    <row r="69">
      <c r="A69" s="1329" t="s">
        <v>7717</v>
      </c>
      <c r="B69" s="1302" t="s">
        <v>7789</v>
      </c>
      <c r="C69" s="1248">
        <v>0.05193287037037037</v>
      </c>
      <c r="D69" s="1343" t="s">
        <v>9327</v>
      </c>
      <c r="E69" s="1289" t="s">
        <v>6993</v>
      </c>
      <c r="F69" s="1289" t="s">
        <v>9328</v>
      </c>
      <c r="G69" s="1289" t="s">
        <v>9329</v>
      </c>
      <c r="H69" s="1331" t="s">
        <v>9330</v>
      </c>
      <c r="I69" s="1331" t="s">
        <v>1996</v>
      </c>
      <c r="J69" s="1292" t="s">
        <v>3777</v>
      </c>
      <c r="K69" s="1292" t="s">
        <v>8360</v>
      </c>
      <c r="L69" s="1292"/>
      <c r="M69" s="1292" t="s">
        <v>6616</v>
      </c>
      <c r="N69" s="1292" t="s">
        <v>8643</v>
      </c>
      <c r="O69" s="1292" t="s">
        <v>7862</v>
      </c>
      <c r="P69" s="1292" t="s">
        <v>8864</v>
      </c>
      <c r="Q69" s="1294" t="s">
        <v>9331</v>
      </c>
      <c r="R69" s="1294" t="s">
        <v>9332</v>
      </c>
      <c r="S69" s="1294" t="s">
        <v>8862</v>
      </c>
      <c r="T69" s="1294" t="s">
        <v>9333</v>
      </c>
      <c r="U69" s="1294" t="s">
        <v>9334</v>
      </c>
      <c r="V69" s="1294" t="s">
        <v>8654</v>
      </c>
      <c r="W69" s="1296" t="s">
        <v>9314</v>
      </c>
      <c r="X69" s="1296" t="s">
        <v>817</v>
      </c>
      <c r="Y69" s="1296" t="s">
        <v>8285</v>
      </c>
      <c r="Z69" s="1296" t="s">
        <v>8635</v>
      </c>
      <c r="AA69" s="1296" t="s">
        <v>7091</v>
      </c>
      <c r="AB69" s="1296" t="s">
        <v>8872</v>
      </c>
      <c r="AC69" s="1296" t="s">
        <v>2933</v>
      </c>
      <c r="AD69" s="1289" t="s">
        <v>9335</v>
      </c>
      <c r="AE69" s="1289" t="s">
        <v>9336</v>
      </c>
      <c r="AF69" s="1297" t="s">
        <v>9337</v>
      </c>
      <c r="AG69" s="1297" t="s">
        <v>9051</v>
      </c>
      <c r="AH69" s="1297" t="s">
        <v>9338</v>
      </c>
      <c r="AI69" s="1297" t="s">
        <v>9339</v>
      </c>
      <c r="AJ69" s="1297" t="s">
        <v>9340</v>
      </c>
      <c r="AK69" s="1297" t="s">
        <v>9341</v>
      </c>
      <c r="AL69" s="1297" t="s">
        <v>3374</v>
      </c>
      <c r="AM69" s="1299" t="s">
        <v>9342</v>
      </c>
      <c r="AN69" s="1299" t="s">
        <v>3519</v>
      </c>
      <c r="AO69" s="1299" t="s">
        <v>9343</v>
      </c>
      <c r="AP69" s="1299" t="s">
        <v>9344</v>
      </c>
      <c r="AQ69" s="1299" t="s">
        <v>9345</v>
      </c>
      <c r="AR69" s="1299" t="s">
        <v>8798</v>
      </c>
      <c r="AS69" s="1299" t="s">
        <v>3227</v>
      </c>
      <c r="AT69" s="1292" t="s">
        <v>9346</v>
      </c>
      <c r="AU69" s="1282" t="s">
        <v>9347</v>
      </c>
      <c r="AV69" s="1257" t="str">
        <f t="shared" si="6"/>
        <v>4:12</v>
      </c>
      <c r="AW69" s="1339"/>
    </row>
    <row r="70" ht="15.75" customHeight="1">
      <c r="A70" s="1351" t="s">
        <v>9348</v>
      </c>
      <c r="B70" s="1247" t="s">
        <v>7789</v>
      </c>
      <c r="C70" s="1345">
        <v>0.05199074074074074</v>
      </c>
      <c r="D70" s="1276" t="s">
        <v>9349</v>
      </c>
      <c r="E70" s="1305" t="s">
        <v>9350</v>
      </c>
      <c r="F70" s="1305" t="s">
        <v>6923</v>
      </c>
      <c r="G70" s="1305" t="s">
        <v>9351</v>
      </c>
      <c r="H70" s="1291" t="s">
        <v>6830</v>
      </c>
      <c r="I70" s="1291" t="s">
        <v>3694</v>
      </c>
      <c r="J70" s="1307" t="s">
        <v>4504</v>
      </c>
      <c r="K70" s="1307" t="s">
        <v>9352</v>
      </c>
      <c r="L70" s="1307" t="s">
        <v>2739</v>
      </c>
      <c r="M70" s="1307" t="s">
        <v>8786</v>
      </c>
      <c r="N70" s="1307" t="s">
        <v>8519</v>
      </c>
      <c r="O70" s="1307" t="s">
        <v>9353</v>
      </c>
      <c r="P70" s="1307" t="s">
        <v>1956</v>
      </c>
      <c r="Q70" s="1308" t="s">
        <v>4563</v>
      </c>
      <c r="R70" s="1308" t="s">
        <v>4931</v>
      </c>
      <c r="S70" s="1308" t="s">
        <v>4459</v>
      </c>
      <c r="T70" s="1308" t="s">
        <v>7172</v>
      </c>
      <c r="U70" s="1308" t="s">
        <v>9354</v>
      </c>
      <c r="V70" s="1308" t="s">
        <v>5847</v>
      </c>
      <c r="W70" s="1309" t="s">
        <v>7181</v>
      </c>
      <c r="X70" s="1309" t="s">
        <v>9355</v>
      </c>
      <c r="Y70" s="1309" t="s">
        <v>160</v>
      </c>
      <c r="Z70" s="1309" t="s">
        <v>9356</v>
      </c>
      <c r="AA70" s="1309" t="s">
        <v>8565</v>
      </c>
      <c r="AB70" s="1309" t="s">
        <v>9357</v>
      </c>
      <c r="AC70" s="1309" t="s">
        <v>2810</v>
      </c>
      <c r="AD70" s="1305" t="s">
        <v>9358</v>
      </c>
      <c r="AE70" s="1305" t="s">
        <v>6098</v>
      </c>
      <c r="AF70" s="1310" t="s">
        <v>9359</v>
      </c>
      <c r="AG70" s="1310" t="s">
        <v>9262</v>
      </c>
      <c r="AH70" s="1310" t="s">
        <v>9360</v>
      </c>
      <c r="AI70" s="1310" t="s">
        <v>9361</v>
      </c>
      <c r="AJ70" s="1310" t="s">
        <v>9362</v>
      </c>
      <c r="AK70" s="1310" t="s">
        <v>994</v>
      </c>
      <c r="AL70" s="1310" t="s">
        <v>3910</v>
      </c>
      <c r="AM70" s="1298" t="s">
        <v>8718</v>
      </c>
      <c r="AN70" s="1298" t="s">
        <v>9363</v>
      </c>
      <c r="AO70" s="1299" t="s">
        <v>6885</v>
      </c>
      <c r="AP70" s="1299" t="s">
        <v>9364</v>
      </c>
      <c r="AQ70" s="1298" t="s">
        <v>4971</v>
      </c>
      <c r="AR70" s="1298" t="s">
        <v>9365</v>
      </c>
      <c r="AS70" s="1298" t="s">
        <v>1592</v>
      </c>
      <c r="AT70" s="1307" t="s">
        <v>8865</v>
      </c>
      <c r="AU70" s="1394" t="str">
        <f>HYPERLINK("https://splits.io/m3t","1:18:40")</f>
        <v>1:18:40</v>
      </c>
      <c r="AV70" s="1257" t="str">
        <f t="shared" si="6"/>
        <v>3:48</v>
      </c>
      <c r="AW70" s="1349" t="s">
        <v>9366</v>
      </c>
    </row>
    <row r="71" ht="15.75" customHeight="1">
      <c r="A71" s="1320" t="s">
        <v>9367</v>
      </c>
      <c r="B71" s="1247" t="s">
        <v>7789</v>
      </c>
      <c r="C71" s="1340">
        <v>0.052002314814814814</v>
      </c>
      <c r="D71" s="1276" t="s">
        <v>9368</v>
      </c>
      <c r="E71" s="1257" t="s">
        <v>9369</v>
      </c>
      <c r="F71" s="1257" t="s">
        <v>9370</v>
      </c>
      <c r="G71" s="1257" t="s">
        <v>9371</v>
      </c>
      <c r="H71" s="1257" t="s">
        <v>9372</v>
      </c>
      <c r="I71" s="1257" t="s">
        <v>3520</v>
      </c>
      <c r="J71" s="1257" t="s">
        <v>8396</v>
      </c>
      <c r="K71" s="1257" t="s">
        <v>4568</v>
      </c>
      <c r="L71" s="1257" t="s">
        <v>3062</v>
      </c>
      <c r="M71" s="1257" t="s">
        <v>9046</v>
      </c>
      <c r="N71" s="1257" t="s">
        <v>4538</v>
      </c>
      <c r="O71" s="1257" t="s">
        <v>9373</v>
      </c>
      <c r="P71" s="1257" t="s">
        <v>9195</v>
      </c>
      <c r="Q71" s="1257" t="s">
        <v>9374</v>
      </c>
      <c r="R71" s="1257" t="s">
        <v>1479</v>
      </c>
      <c r="S71" s="1257" t="s">
        <v>8486</v>
      </c>
      <c r="T71" s="1257" t="s">
        <v>725</v>
      </c>
      <c r="U71" s="1257" t="s">
        <v>1663</v>
      </c>
      <c r="V71" s="1257" t="s">
        <v>663</v>
      </c>
      <c r="W71" s="1257" t="s">
        <v>5500</v>
      </c>
      <c r="X71" s="1257" t="s">
        <v>8770</v>
      </c>
      <c r="Y71" s="1257" t="s">
        <v>1971</v>
      </c>
      <c r="Z71" s="1257" t="s">
        <v>9375</v>
      </c>
      <c r="AA71" s="1257" t="s">
        <v>8519</v>
      </c>
      <c r="AB71" s="1257" t="s">
        <v>9376</v>
      </c>
      <c r="AC71" s="1257" t="s">
        <v>3560</v>
      </c>
      <c r="AD71" s="1257" t="s">
        <v>9377</v>
      </c>
      <c r="AE71" s="1257" t="s">
        <v>252</v>
      </c>
      <c r="AF71" s="1257" t="s">
        <v>9378</v>
      </c>
      <c r="AG71" s="1257" t="s">
        <v>9379</v>
      </c>
      <c r="AH71" s="1257" t="s">
        <v>2382</v>
      </c>
      <c r="AI71" s="1257" t="s">
        <v>9380</v>
      </c>
      <c r="AJ71" s="1257" t="s">
        <v>9381</v>
      </c>
      <c r="AK71" s="1257" t="s">
        <v>4229</v>
      </c>
      <c r="AL71" s="1257" t="s">
        <v>9382</v>
      </c>
      <c r="AM71" s="1257" t="s">
        <v>1483</v>
      </c>
      <c r="AN71" s="1257" t="s">
        <v>7923</v>
      </c>
      <c r="AO71" s="1257" t="s">
        <v>8253</v>
      </c>
      <c r="AP71" s="1257" t="s">
        <v>9383</v>
      </c>
      <c r="AQ71" s="1257" t="s">
        <v>9384</v>
      </c>
      <c r="AR71" s="1257" t="s">
        <v>9317</v>
      </c>
      <c r="AS71" s="1257" t="s">
        <v>9385</v>
      </c>
      <c r="AT71" s="1257" t="s">
        <v>9386</v>
      </c>
      <c r="AU71" s="1257" t="s">
        <v>9387</v>
      </c>
      <c r="AV71" s="1257" t="str">
        <f t="shared" si="6"/>
        <v>3:32</v>
      </c>
      <c r="AW71" s="1269" t="s">
        <v>9388</v>
      </c>
    </row>
    <row r="72" ht="15.75" customHeight="1">
      <c r="A72" s="1351" t="s">
        <v>9389</v>
      </c>
      <c r="B72" s="1312" t="s">
        <v>7815</v>
      </c>
      <c r="C72" s="1345">
        <v>0.05201388888888889</v>
      </c>
      <c r="D72" s="1276" t="s">
        <v>9390</v>
      </c>
      <c r="E72" s="1289" t="s">
        <v>9391</v>
      </c>
      <c r="F72" s="1305" t="s">
        <v>9392</v>
      </c>
      <c r="G72" s="1305" t="s">
        <v>9393</v>
      </c>
      <c r="H72" s="1291" t="s">
        <v>9394</v>
      </c>
      <c r="I72" s="1291" t="s">
        <v>9395</v>
      </c>
      <c r="J72" s="1307" t="s">
        <v>9396</v>
      </c>
      <c r="K72" s="1307" t="s">
        <v>3705</v>
      </c>
      <c r="L72" s="1307" t="s">
        <v>9397</v>
      </c>
      <c r="M72" s="1307" t="s">
        <v>1616</v>
      </c>
      <c r="N72" s="1307" t="s">
        <v>9398</v>
      </c>
      <c r="O72" s="1307" t="s">
        <v>9399</v>
      </c>
      <c r="P72" s="1307" t="s">
        <v>8754</v>
      </c>
      <c r="Q72" s="1308" t="s">
        <v>9400</v>
      </c>
      <c r="R72" s="1308" t="s">
        <v>9401</v>
      </c>
      <c r="S72" s="1308" t="s">
        <v>9402</v>
      </c>
      <c r="T72" s="1308" t="s">
        <v>2153</v>
      </c>
      <c r="U72" s="1308" t="s">
        <v>8567</v>
      </c>
      <c r="V72" s="1308" t="s">
        <v>2849</v>
      </c>
      <c r="W72" s="1309" t="s">
        <v>9403</v>
      </c>
      <c r="X72" s="1309" t="s">
        <v>8770</v>
      </c>
      <c r="Y72" s="1309" t="s">
        <v>301</v>
      </c>
      <c r="Z72" s="1309" t="s">
        <v>1989</v>
      </c>
      <c r="AA72" s="1309" t="s">
        <v>5473</v>
      </c>
      <c r="AB72" s="1309" t="s">
        <v>8022</v>
      </c>
      <c r="AC72" s="1309" t="s">
        <v>1036</v>
      </c>
      <c r="AD72" s="1305" t="s">
        <v>9404</v>
      </c>
      <c r="AE72" s="1305" t="s">
        <v>9068</v>
      </c>
      <c r="AF72" s="1310" t="s">
        <v>9405</v>
      </c>
      <c r="AG72" s="1310" t="s">
        <v>2680</v>
      </c>
      <c r="AH72" s="1310" t="s">
        <v>5586</v>
      </c>
      <c r="AI72" s="1310" t="s">
        <v>9406</v>
      </c>
      <c r="AJ72" s="1310" t="s">
        <v>9407</v>
      </c>
      <c r="AK72" s="1310" t="s">
        <v>3495</v>
      </c>
      <c r="AL72" s="1310" t="s">
        <v>3746</v>
      </c>
      <c r="AM72" s="1298" t="s">
        <v>456</v>
      </c>
      <c r="AN72" s="1298" t="s">
        <v>9133</v>
      </c>
      <c r="AO72" s="1298" t="s">
        <v>2385</v>
      </c>
      <c r="AP72" s="1298" t="s">
        <v>9408</v>
      </c>
      <c r="AQ72" s="1298" t="s">
        <v>564</v>
      </c>
      <c r="AR72" s="1298" t="s">
        <v>7863</v>
      </c>
      <c r="AS72" s="1298" t="s">
        <v>8848</v>
      </c>
      <c r="AT72" s="1307" t="s">
        <v>9409</v>
      </c>
      <c r="AU72" s="1311" t="s">
        <v>9410</v>
      </c>
      <c r="AV72" s="1257" t="str">
        <f t="shared" si="6"/>
        <v>2:58</v>
      </c>
      <c r="AW72" s="1339" t="s">
        <v>9411</v>
      </c>
    </row>
    <row r="73" ht="15.75" customHeight="1">
      <c r="A73" s="1259" t="s">
        <v>5911</v>
      </c>
      <c r="B73" s="1312" t="s">
        <v>7815</v>
      </c>
      <c r="C73" s="1340">
        <v>0.05207175925925926</v>
      </c>
      <c r="D73" s="1276" t="s">
        <v>9412</v>
      </c>
      <c r="E73" s="1257" t="s">
        <v>9413</v>
      </c>
      <c r="F73" s="1257" t="s">
        <v>9414</v>
      </c>
      <c r="G73" s="1257" t="s">
        <v>9415</v>
      </c>
      <c r="H73" s="1257" t="s">
        <v>9416</v>
      </c>
      <c r="I73" s="1257" t="s">
        <v>9417</v>
      </c>
      <c r="J73" s="1257" t="s">
        <v>7836</v>
      </c>
      <c r="K73" s="1257" t="s">
        <v>9012</v>
      </c>
      <c r="L73" s="1257" t="s">
        <v>9418</v>
      </c>
      <c r="M73" s="1257" t="s">
        <v>2553</v>
      </c>
      <c r="N73" s="1257" t="s">
        <v>9419</v>
      </c>
      <c r="O73" s="1257" t="s">
        <v>9420</v>
      </c>
      <c r="P73" s="1257" t="s">
        <v>950</v>
      </c>
      <c r="Q73" s="1257" t="s">
        <v>9421</v>
      </c>
      <c r="R73" s="1257" t="s">
        <v>1216</v>
      </c>
      <c r="S73" s="1257" t="s">
        <v>5562</v>
      </c>
      <c r="T73" s="1257" t="s">
        <v>7172</v>
      </c>
      <c r="U73" s="1257" t="s">
        <v>9422</v>
      </c>
      <c r="V73" s="1257" t="s">
        <v>2039</v>
      </c>
      <c r="W73" s="1257" t="s">
        <v>9423</v>
      </c>
      <c r="X73" s="1257" t="s">
        <v>9424</v>
      </c>
      <c r="Y73" s="1257" t="s">
        <v>261</v>
      </c>
      <c r="Z73" s="1257" t="s">
        <v>9425</v>
      </c>
      <c r="AA73" s="1257" t="s">
        <v>1505</v>
      </c>
      <c r="AB73" s="1257" t="s">
        <v>4302</v>
      </c>
      <c r="AC73" s="1257" t="s">
        <v>238</v>
      </c>
      <c r="AD73" s="1257" t="s">
        <v>9426</v>
      </c>
      <c r="AE73" s="1257" t="s">
        <v>141</v>
      </c>
      <c r="AF73" s="1257" t="s">
        <v>9427</v>
      </c>
      <c r="AG73" s="1257" t="s">
        <v>8770</v>
      </c>
      <c r="AH73" s="1257" t="s">
        <v>6512</v>
      </c>
      <c r="AI73" s="1257" t="s">
        <v>9176</v>
      </c>
      <c r="AJ73" s="1257" t="s">
        <v>9428</v>
      </c>
      <c r="AK73" s="1257" t="s">
        <v>9429</v>
      </c>
      <c r="AL73" s="1257" t="s">
        <v>3315</v>
      </c>
      <c r="AM73" s="1257" t="s">
        <v>8887</v>
      </c>
      <c r="AN73" s="1257" t="s">
        <v>3746</v>
      </c>
      <c r="AO73" s="1257" t="s">
        <v>3705</v>
      </c>
      <c r="AP73" s="1257" t="s">
        <v>9430</v>
      </c>
      <c r="AQ73" s="1257" t="s">
        <v>9431</v>
      </c>
      <c r="AR73" s="1257" t="s">
        <v>1504</v>
      </c>
      <c r="AS73" s="1257" t="s">
        <v>4094</v>
      </c>
      <c r="AT73" s="1257" t="s">
        <v>8899</v>
      </c>
      <c r="AU73" s="1257" t="s">
        <v>9432</v>
      </c>
      <c r="AV73" s="1257" t="str">
        <f t="shared" si="6"/>
        <v>3:10</v>
      </c>
      <c r="AW73" s="1322" t="s">
        <v>9433</v>
      </c>
    </row>
    <row r="74">
      <c r="A74" s="1329" t="s">
        <v>3571</v>
      </c>
      <c r="B74" s="1302" t="s">
        <v>7789</v>
      </c>
      <c r="C74" s="1260">
        <v>0.052314814814814814</v>
      </c>
      <c r="D74" s="1343" t="s">
        <v>9434</v>
      </c>
      <c r="E74" s="1256" t="s">
        <v>9435</v>
      </c>
      <c r="F74" s="1256" t="s">
        <v>9436</v>
      </c>
      <c r="G74" s="1256" t="s">
        <v>9437</v>
      </c>
      <c r="H74" s="1256" t="s">
        <v>9438</v>
      </c>
      <c r="I74" s="1256" t="s">
        <v>8252</v>
      </c>
      <c r="J74" s="1256" t="s">
        <v>7487</v>
      </c>
      <c r="K74" s="1256" t="s">
        <v>4568</v>
      </c>
      <c r="L74" s="1256" t="s">
        <v>5655</v>
      </c>
      <c r="M74" s="1256" t="s">
        <v>5128</v>
      </c>
      <c r="N74" s="1256" t="s">
        <v>8794</v>
      </c>
      <c r="O74" s="1256" t="s">
        <v>9439</v>
      </c>
      <c r="P74" s="1256" t="s">
        <v>252</v>
      </c>
      <c r="Q74" s="1256" t="s">
        <v>4471</v>
      </c>
      <c r="R74" s="1256" t="s">
        <v>5676</v>
      </c>
      <c r="S74" s="1256" t="s">
        <v>9440</v>
      </c>
      <c r="T74" s="1256" t="s">
        <v>7646</v>
      </c>
      <c r="U74" s="1256" t="s">
        <v>9441</v>
      </c>
      <c r="V74" s="1256" t="s">
        <v>9442</v>
      </c>
      <c r="W74" s="1256" t="s">
        <v>9443</v>
      </c>
      <c r="X74" s="1256" t="s">
        <v>9444</v>
      </c>
      <c r="Y74" s="1256" t="s">
        <v>8215</v>
      </c>
      <c r="Z74" s="1256" t="s">
        <v>9445</v>
      </c>
      <c r="AA74" s="1276" t="s">
        <v>9446</v>
      </c>
      <c r="AB74" s="1256" t="s">
        <v>9447</v>
      </c>
      <c r="AC74" s="1256" t="s">
        <v>9215</v>
      </c>
      <c r="AD74" s="1256" t="s">
        <v>6827</v>
      </c>
      <c r="AE74" s="1256" t="s">
        <v>6057</v>
      </c>
      <c r="AF74" s="1264" t="s">
        <v>9448</v>
      </c>
      <c r="AG74" s="1256" t="s">
        <v>9449</v>
      </c>
      <c r="AH74" s="1256" t="s">
        <v>4167</v>
      </c>
      <c r="AI74" s="1256" t="s">
        <v>2487</v>
      </c>
      <c r="AJ74" s="1256" t="s">
        <v>9450</v>
      </c>
      <c r="AK74" s="1256" t="s">
        <v>9451</v>
      </c>
      <c r="AL74" s="1256" t="s">
        <v>9135</v>
      </c>
      <c r="AM74" s="1256" t="s">
        <v>9452</v>
      </c>
      <c r="AN74" s="1256" t="s">
        <v>2470</v>
      </c>
      <c r="AO74" s="1256" t="s">
        <v>8111</v>
      </c>
      <c r="AP74" s="1256" t="s">
        <v>5276</v>
      </c>
      <c r="AQ74" s="1256" t="s">
        <v>9453</v>
      </c>
      <c r="AR74" s="1256" t="s">
        <v>883</v>
      </c>
      <c r="AS74" s="1264" t="s">
        <v>513</v>
      </c>
      <c r="AT74" s="1256" t="s">
        <v>5582</v>
      </c>
      <c r="AU74" s="1256" t="s">
        <v>9454</v>
      </c>
      <c r="AV74" s="1257" t="str">
        <f t="shared" si="6"/>
        <v>4:32</v>
      </c>
      <c r="AW74" s="1318" t="s">
        <v>9455</v>
      </c>
    </row>
    <row r="75">
      <c r="A75" s="1284" t="s">
        <v>4835</v>
      </c>
      <c r="B75" s="1317" t="s">
        <v>7815</v>
      </c>
      <c r="C75" s="1395">
        <v>0.05232638888888889</v>
      </c>
      <c r="D75" s="1343" t="s">
        <v>9456</v>
      </c>
      <c r="E75" s="1256" t="s">
        <v>1257</v>
      </c>
      <c r="F75" s="1256" t="s">
        <v>9457</v>
      </c>
      <c r="G75" s="1256" t="s">
        <v>9458</v>
      </c>
      <c r="H75" s="1256" t="s">
        <v>9459</v>
      </c>
      <c r="I75" s="1256" t="s">
        <v>1286</v>
      </c>
      <c r="J75" s="1256" t="s">
        <v>2625</v>
      </c>
      <c r="K75" s="1256" t="s">
        <v>8575</v>
      </c>
      <c r="L75" s="1256" t="s">
        <v>9460</v>
      </c>
      <c r="M75" s="1256" t="s">
        <v>6814</v>
      </c>
      <c r="N75" s="1256" t="s">
        <v>9461</v>
      </c>
      <c r="O75" s="1256" t="s">
        <v>9462</v>
      </c>
      <c r="P75" s="1256" t="s">
        <v>717</v>
      </c>
      <c r="Q75" s="1256" t="s">
        <v>7540</v>
      </c>
      <c r="R75" s="1256" t="s">
        <v>5120</v>
      </c>
      <c r="S75" s="1256" t="s">
        <v>9255</v>
      </c>
      <c r="T75" s="1256" t="s">
        <v>9463</v>
      </c>
      <c r="U75" s="1256" t="s">
        <v>9464</v>
      </c>
      <c r="V75" s="1256" t="s">
        <v>9465</v>
      </c>
      <c r="W75" s="1256" t="s">
        <v>5732</v>
      </c>
      <c r="X75" s="1256" t="s">
        <v>310</v>
      </c>
      <c r="Y75" s="1256" t="s">
        <v>5970</v>
      </c>
      <c r="Z75" s="1256" t="s">
        <v>966</v>
      </c>
      <c r="AA75" s="1257" t="s">
        <v>9255</v>
      </c>
      <c r="AB75" s="1256" t="s">
        <v>9466</v>
      </c>
      <c r="AC75" s="1256" t="s">
        <v>5671</v>
      </c>
      <c r="AD75" s="1256" t="s">
        <v>9467</v>
      </c>
      <c r="AE75" s="1256" t="s">
        <v>224</v>
      </c>
      <c r="AF75" s="1256" t="s">
        <v>7408</v>
      </c>
      <c r="AG75" s="1256" t="s">
        <v>9468</v>
      </c>
      <c r="AH75" s="1256" t="s">
        <v>1627</v>
      </c>
      <c r="AI75" s="1256" t="s">
        <v>415</v>
      </c>
      <c r="AJ75" s="1256" t="s">
        <v>2585</v>
      </c>
      <c r="AK75" s="1256" t="s">
        <v>9469</v>
      </c>
      <c r="AL75" s="1256" t="s">
        <v>9178</v>
      </c>
      <c r="AM75" s="1256" t="s">
        <v>2680</v>
      </c>
      <c r="AN75" s="1256" t="s">
        <v>9470</v>
      </c>
      <c r="AO75" s="1256" t="s">
        <v>3027</v>
      </c>
      <c r="AP75" s="1256" t="s">
        <v>9471</v>
      </c>
      <c r="AQ75" s="1256" t="s">
        <v>6813</v>
      </c>
      <c r="AR75" s="1256" t="s">
        <v>5670</v>
      </c>
      <c r="AS75" s="1256" t="s">
        <v>9472</v>
      </c>
      <c r="AT75" s="1256" t="s">
        <v>9473</v>
      </c>
      <c r="AU75" s="1256" t="s">
        <v>9474</v>
      </c>
      <c r="AV75" s="1257" t="str">
        <f t="shared" si="6"/>
        <v>3:48</v>
      </c>
      <c r="AW75" s="1322"/>
    </row>
    <row r="76" ht="15.75" customHeight="1">
      <c r="A76" s="1259" t="s">
        <v>9475</v>
      </c>
      <c r="B76" s="1247" t="s">
        <v>7789</v>
      </c>
      <c r="C76" s="1340">
        <v>0.05240740740740741</v>
      </c>
      <c r="D76" s="1276" t="s">
        <v>9476</v>
      </c>
      <c r="E76" s="1257" t="s">
        <v>8941</v>
      </c>
      <c r="F76" s="1257" t="s">
        <v>9477</v>
      </c>
      <c r="G76" s="1257" t="s">
        <v>9158</v>
      </c>
      <c r="H76" s="1257" t="s">
        <v>9478</v>
      </c>
      <c r="I76" s="1257" t="s">
        <v>9479</v>
      </c>
      <c r="J76" s="1257" t="s">
        <v>2289</v>
      </c>
      <c r="K76" s="1257" t="s">
        <v>9480</v>
      </c>
      <c r="L76" s="1257" t="s">
        <v>8469</v>
      </c>
      <c r="M76" s="1257" t="s">
        <v>9481</v>
      </c>
      <c r="N76" s="1257" t="s">
        <v>4451</v>
      </c>
      <c r="O76" s="1257" t="s">
        <v>9482</v>
      </c>
      <c r="P76" s="1257" t="s">
        <v>9291</v>
      </c>
      <c r="Q76" s="1257" t="s">
        <v>3754</v>
      </c>
      <c r="R76" s="1257" t="s">
        <v>8734</v>
      </c>
      <c r="S76" s="1257" t="s">
        <v>8890</v>
      </c>
      <c r="T76" s="1257" t="s">
        <v>6627</v>
      </c>
      <c r="U76" s="1257" t="s">
        <v>9483</v>
      </c>
      <c r="V76" s="1257" t="s">
        <v>9484</v>
      </c>
      <c r="W76" s="1257" t="s">
        <v>9485</v>
      </c>
      <c r="X76" s="1257" t="s">
        <v>9486</v>
      </c>
      <c r="Y76" s="1257" t="s">
        <v>5202</v>
      </c>
      <c r="Z76" s="1257" t="s">
        <v>9356</v>
      </c>
      <c r="AA76" s="1309" t="s">
        <v>1883</v>
      </c>
      <c r="AB76" s="1257" t="s">
        <v>9487</v>
      </c>
      <c r="AC76" s="1257" t="s">
        <v>1557</v>
      </c>
      <c r="AD76" s="1257" t="s">
        <v>9488</v>
      </c>
      <c r="AE76" s="1257" t="s">
        <v>1557</v>
      </c>
      <c r="AF76" s="1257" t="s">
        <v>9489</v>
      </c>
      <c r="AG76" s="1257" t="s">
        <v>9092</v>
      </c>
      <c r="AH76" s="1257" t="s">
        <v>9490</v>
      </c>
      <c r="AI76" s="1257" t="s">
        <v>9491</v>
      </c>
      <c r="AJ76" s="1257" t="s">
        <v>9492</v>
      </c>
      <c r="AK76" s="1257" t="s">
        <v>9493</v>
      </c>
      <c r="AL76" s="1257" t="s">
        <v>4273</v>
      </c>
      <c r="AM76" s="1257" t="s">
        <v>1213</v>
      </c>
      <c r="AN76" s="1257" t="s">
        <v>2923</v>
      </c>
      <c r="AO76" s="1257" t="s">
        <v>9494</v>
      </c>
      <c r="AP76" s="1257" t="s">
        <v>4214</v>
      </c>
      <c r="AQ76" s="1257" t="s">
        <v>9495</v>
      </c>
      <c r="AR76" s="1257" t="s">
        <v>9496</v>
      </c>
      <c r="AS76" s="1257" t="s">
        <v>8291</v>
      </c>
      <c r="AT76" s="1257" t="s">
        <v>8406</v>
      </c>
      <c r="AU76" s="1257" t="s">
        <v>9497</v>
      </c>
      <c r="AV76" s="1257" t="str">
        <f t="shared" si="6"/>
        <v>3:40</v>
      </c>
      <c r="AW76" s="1269" t="s">
        <v>9498</v>
      </c>
    </row>
    <row r="77" ht="15.75" customHeight="1">
      <c r="A77" s="1351" t="s">
        <v>9499</v>
      </c>
      <c r="B77" s="1247" t="s">
        <v>7789</v>
      </c>
      <c r="C77" s="1345">
        <v>0.05263888888888889</v>
      </c>
      <c r="D77" s="1276" t="s">
        <v>9500</v>
      </c>
      <c r="E77" s="1305" t="s">
        <v>8919</v>
      </c>
      <c r="F77" s="1305" t="s">
        <v>9501</v>
      </c>
      <c r="G77" s="1305" t="s">
        <v>9502</v>
      </c>
      <c r="H77" s="1291" t="s">
        <v>9503</v>
      </c>
      <c r="I77" s="1291" t="s">
        <v>9504</v>
      </c>
      <c r="J77" s="1307" t="s">
        <v>9505</v>
      </c>
      <c r="K77" s="1307" t="s">
        <v>8720</v>
      </c>
      <c r="L77" s="1307" t="s">
        <v>3711</v>
      </c>
      <c r="M77" s="1307" t="s">
        <v>8428</v>
      </c>
      <c r="N77" s="1307" t="s">
        <v>9506</v>
      </c>
      <c r="O77" s="1307" t="s">
        <v>7829</v>
      </c>
      <c r="P77" s="1307" t="s">
        <v>679</v>
      </c>
      <c r="Q77" s="1308" t="s">
        <v>9507</v>
      </c>
      <c r="R77" s="1308" t="s">
        <v>5237</v>
      </c>
      <c r="S77" s="1308" t="s">
        <v>1862</v>
      </c>
      <c r="T77" s="1308" t="s">
        <v>8377</v>
      </c>
      <c r="U77" s="1308" t="s">
        <v>9508</v>
      </c>
      <c r="V77" s="1308" t="s">
        <v>9509</v>
      </c>
      <c r="W77" s="1309" t="s">
        <v>9510</v>
      </c>
      <c r="X77" s="1309" t="s">
        <v>5364</v>
      </c>
      <c r="Y77" s="1309" t="s">
        <v>1557</v>
      </c>
      <c r="Z77" s="1309" t="s">
        <v>5958</v>
      </c>
      <c r="AA77" s="1256" t="s">
        <v>9511</v>
      </c>
      <c r="AB77" s="1309" t="s">
        <v>2085</v>
      </c>
      <c r="AC77" s="1309" t="s">
        <v>9512</v>
      </c>
      <c r="AD77" s="1305" t="s">
        <v>2963</v>
      </c>
      <c r="AE77" s="1305" t="s">
        <v>8482</v>
      </c>
      <c r="AF77" s="1310" t="s">
        <v>9513</v>
      </c>
      <c r="AG77" s="1310" t="s">
        <v>2455</v>
      </c>
      <c r="AH77" s="1310" t="s">
        <v>6119</v>
      </c>
      <c r="AI77" s="1310" t="s">
        <v>9514</v>
      </c>
      <c r="AJ77" s="1310" t="s">
        <v>9515</v>
      </c>
      <c r="AK77" s="1310" t="s">
        <v>8765</v>
      </c>
      <c r="AL77" s="1310" t="s">
        <v>9516</v>
      </c>
      <c r="AM77" s="1298" t="s">
        <v>9517</v>
      </c>
      <c r="AN77" s="1298" t="s">
        <v>3745</v>
      </c>
      <c r="AO77" s="1298" t="s">
        <v>8171</v>
      </c>
      <c r="AP77" s="1298" t="s">
        <v>9518</v>
      </c>
      <c r="AQ77" s="1298" t="s">
        <v>9519</v>
      </c>
      <c r="AR77" s="1298" t="s">
        <v>1318</v>
      </c>
      <c r="AS77" s="1298" t="s">
        <v>1592</v>
      </c>
      <c r="AT77" s="1307" t="s">
        <v>9520</v>
      </c>
      <c r="AU77" s="1311" t="s">
        <v>9521</v>
      </c>
      <c r="AV77" s="1257" t="str">
        <f t="shared" si="6"/>
        <v>4:28</v>
      </c>
      <c r="AW77" s="1349" t="s">
        <v>9522</v>
      </c>
    </row>
    <row r="78" ht="15.75" customHeight="1">
      <c r="A78" s="1284" t="s">
        <v>9523</v>
      </c>
      <c r="B78" s="1317" t="s">
        <v>7789</v>
      </c>
      <c r="C78" s="1260">
        <v>0.05267361111111111</v>
      </c>
      <c r="D78" s="1343" t="s">
        <v>8851</v>
      </c>
      <c r="E78" s="1256" t="s">
        <v>1044</v>
      </c>
      <c r="F78" s="1256" t="s">
        <v>9524</v>
      </c>
      <c r="G78" s="1256" t="s">
        <v>9525</v>
      </c>
      <c r="H78" s="1256" t="s">
        <v>9526</v>
      </c>
      <c r="I78" s="1256" t="s">
        <v>5269</v>
      </c>
      <c r="J78" s="1276" t="s">
        <v>9527</v>
      </c>
      <c r="K78" s="1256" t="s">
        <v>9528</v>
      </c>
      <c r="L78" s="1256" t="s">
        <v>3165</v>
      </c>
      <c r="M78" s="1256" t="s">
        <v>6774</v>
      </c>
      <c r="N78" s="1256" t="s">
        <v>9529</v>
      </c>
      <c r="O78" s="1256" t="s">
        <v>8577</v>
      </c>
      <c r="P78" s="1256" t="s">
        <v>3694</v>
      </c>
      <c r="Q78" s="1256" t="s">
        <v>9530</v>
      </c>
      <c r="R78" s="1256" t="s">
        <v>5339</v>
      </c>
      <c r="S78" s="1256" t="s">
        <v>6890</v>
      </c>
      <c r="T78" s="1256" t="s">
        <v>9531</v>
      </c>
      <c r="U78" s="1256" t="s">
        <v>9532</v>
      </c>
      <c r="V78" s="1256" t="s">
        <v>8488</v>
      </c>
      <c r="W78" s="1256" t="s">
        <v>9533</v>
      </c>
      <c r="X78" s="1256" t="s">
        <v>2030</v>
      </c>
      <c r="Y78" s="1256" t="s">
        <v>1589</v>
      </c>
      <c r="Z78" s="1256" t="s">
        <v>8013</v>
      </c>
      <c r="AA78" s="1296" t="s">
        <v>9534</v>
      </c>
      <c r="AB78" s="1256" t="s">
        <v>9085</v>
      </c>
      <c r="AC78" s="1256" t="s">
        <v>8215</v>
      </c>
      <c r="AD78" s="1256" t="s">
        <v>9535</v>
      </c>
      <c r="AE78" s="1256" t="s">
        <v>1996</v>
      </c>
      <c r="AF78" s="1256" t="s">
        <v>9536</v>
      </c>
      <c r="AG78" s="1256" t="s">
        <v>9537</v>
      </c>
      <c r="AH78" s="1256" t="s">
        <v>3711</v>
      </c>
      <c r="AI78" s="1256" t="s">
        <v>9538</v>
      </c>
      <c r="AJ78" s="1256" t="s">
        <v>9539</v>
      </c>
      <c r="AK78" s="1256" t="s">
        <v>2961</v>
      </c>
      <c r="AL78" s="1256" t="s">
        <v>2829</v>
      </c>
      <c r="AM78" s="1256" t="s">
        <v>2961</v>
      </c>
      <c r="AN78" s="1256" t="s">
        <v>2829</v>
      </c>
      <c r="AO78" s="1256" t="s">
        <v>5579</v>
      </c>
      <c r="AP78" s="1256" t="s">
        <v>9540</v>
      </c>
      <c r="AQ78" s="1256" t="s">
        <v>2330</v>
      </c>
      <c r="AR78" s="1256" t="s">
        <v>9384</v>
      </c>
      <c r="AS78" s="1256" t="s">
        <v>9541</v>
      </c>
      <c r="AT78" s="1256" t="s">
        <v>9542</v>
      </c>
      <c r="AU78" s="1256" t="s">
        <v>9543</v>
      </c>
      <c r="AV78" s="1257" t="str">
        <f t="shared" si="6"/>
        <v>5:58</v>
      </c>
      <c r="AW78" s="1318" t="s">
        <v>9544</v>
      </c>
    </row>
    <row r="79" ht="15.75" customHeight="1">
      <c r="A79" s="1259" t="s">
        <v>5525</v>
      </c>
      <c r="B79" s="1312" t="s">
        <v>7815</v>
      </c>
      <c r="C79" s="1340">
        <v>0.05275462962962963</v>
      </c>
      <c r="D79" s="1276" t="s">
        <v>9545</v>
      </c>
      <c r="E79" s="1257" t="s">
        <v>8876</v>
      </c>
      <c r="F79" s="1257" t="s">
        <v>9546</v>
      </c>
      <c r="G79" s="1257" t="s">
        <v>9216</v>
      </c>
      <c r="H79" s="1257" t="s">
        <v>9547</v>
      </c>
      <c r="I79" s="1257" t="s">
        <v>9548</v>
      </c>
      <c r="J79" s="1257" t="s">
        <v>4120</v>
      </c>
      <c r="K79" s="1257" t="s">
        <v>9232</v>
      </c>
      <c r="L79" s="1257" t="s">
        <v>4902</v>
      </c>
      <c r="M79" s="1257" t="s">
        <v>9549</v>
      </c>
      <c r="N79" s="1257" t="s">
        <v>1908</v>
      </c>
      <c r="O79" s="1257" t="s">
        <v>9550</v>
      </c>
      <c r="P79" s="1257" t="s">
        <v>5706</v>
      </c>
      <c r="Q79" s="1257" t="s">
        <v>9551</v>
      </c>
      <c r="R79" s="1257" t="s">
        <v>9552</v>
      </c>
      <c r="S79" s="1257" t="s">
        <v>9553</v>
      </c>
      <c r="T79" s="1257" t="s">
        <v>2835</v>
      </c>
      <c r="U79" s="1257" t="s">
        <v>694</v>
      </c>
      <c r="V79" s="1257" t="s">
        <v>9554</v>
      </c>
      <c r="W79" s="1257" t="s">
        <v>9555</v>
      </c>
      <c r="X79" s="1257" t="s">
        <v>9556</v>
      </c>
      <c r="Y79" s="1257" t="s">
        <v>5404</v>
      </c>
      <c r="Z79" s="1257" t="s">
        <v>8022</v>
      </c>
      <c r="AA79" s="1309" t="s">
        <v>9557</v>
      </c>
      <c r="AB79" s="1257" t="s">
        <v>687</v>
      </c>
      <c r="AC79" s="1257" t="s">
        <v>9111</v>
      </c>
      <c r="AD79" s="1257" t="s">
        <v>9558</v>
      </c>
      <c r="AE79" s="1257" t="s">
        <v>1797</v>
      </c>
      <c r="AF79" s="1257" t="s">
        <v>8614</v>
      </c>
      <c r="AG79" s="1257" t="s">
        <v>9559</v>
      </c>
      <c r="AH79" s="1257" t="s">
        <v>906</v>
      </c>
      <c r="AI79" s="1257" t="s">
        <v>4938</v>
      </c>
      <c r="AJ79" s="1257" t="s">
        <v>9560</v>
      </c>
      <c r="AK79" s="1257" t="s">
        <v>9561</v>
      </c>
      <c r="AL79" s="1257" t="s">
        <v>5132</v>
      </c>
      <c r="AM79" s="1257" t="s">
        <v>9562</v>
      </c>
      <c r="AN79" s="1257" t="s">
        <v>5826</v>
      </c>
      <c r="AO79" s="1257" t="s">
        <v>9199</v>
      </c>
      <c r="AP79" s="1257" t="s">
        <v>9563</v>
      </c>
      <c r="AQ79" s="1257" t="s">
        <v>9564</v>
      </c>
      <c r="AR79" s="1257" t="s">
        <v>5343</v>
      </c>
      <c r="AS79" s="1257" t="s">
        <v>8034</v>
      </c>
      <c r="AT79" s="1257" t="s">
        <v>9565</v>
      </c>
      <c r="AU79" s="1257" t="s">
        <v>9566</v>
      </c>
      <c r="AV79" s="1257" t="str">
        <f t="shared" si="6"/>
        <v>3:59</v>
      </c>
      <c r="AW79" s="1322" t="s">
        <v>9567</v>
      </c>
    </row>
    <row r="80" ht="15.75" customHeight="1">
      <c r="A80" s="1351" t="s">
        <v>9568</v>
      </c>
      <c r="B80" s="1365" t="s">
        <v>7844</v>
      </c>
      <c r="C80" s="1345">
        <v>0.05291666666666667</v>
      </c>
      <c r="D80" s="1276" t="s">
        <v>9569</v>
      </c>
      <c r="E80" s="1305" t="s">
        <v>9570</v>
      </c>
      <c r="F80" s="1305" t="s">
        <v>5475</v>
      </c>
      <c r="G80" s="1305" t="s">
        <v>8719</v>
      </c>
      <c r="H80" s="1291" t="s">
        <v>9102</v>
      </c>
      <c r="I80" s="1291" t="s">
        <v>9571</v>
      </c>
      <c r="J80" s="1307" t="s">
        <v>9572</v>
      </c>
      <c r="K80" s="1307" t="s">
        <v>5042</v>
      </c>
      <c r="L80" s="1307" t="s">
        <v>7110</v>
      </c>
      <c r="M80" s="1307" t="s">
        <v>9573</v>
      </c>
      <c r="N80" s="1307" t="s">
        <v>9574</v>
      </c>
      <c r="O80" s="1307" t="s">
        <v>9575</v>
      </c>
      <c r="P80" s="1307" t="s">
        <v>4112</v>
      </c>
      <c r="Q80" s="1308" t="s">
        <v>9576</v>
      </c>
      <c r="R80" s="1308" t="s">
        <v>8812</v>
      </c>
      <c r="S80" s="1308" t="s">
        <v>4179</v>
      </c>
      <c r="T80" s="1308" t="s">
        <v>8038</v>
      </c>
      <c r="U80" s="1308" t="s">
        <v>4995</v>
      </c>
      <c r="V80" s="1308" t="s">
        <v>125</v>
      </c>
      <c r="W80" s="1309" t="s">
        <v>9577</v>
      </c>
      <c r="X80" s="1309" t="s">
        <v>9578</v>
      </c>
      <c r="Y80" s="1309" t="s">
        <v>849</v>
      </c>
      <c r="Z80" s="1309" t="s">
        <v>9579</v>
      </c>
      <c r="AA80" s="1296" t="s">
        <v>9580</v>
      </c>
      <c r="AB80" s="1309" t="s">
        <v>4311</v>
      </c>
      <c r="AC80" s="1309" t="s">
        <v>1971</v>
      </c>
      <c r="AD80" s="1305" t="s">
        <v>9581</v>
      </c>
      <c r="AE80" s="1305" t="s">
        <v>9295</v>
      </c>
      <c r="AF80" s="1310" t="s">
        <v>9582</v>
      </c>
      <c r="AG80" s="1310" t="s">
        <v>9583</v>
      </c>
      <c r="AH80" s="1310" t="s">
        <v>9584</v>
      </c>
      <c r="AI80" s="1310" t="s">
        <v>9585</v>
      </c>
      <c r="AJ80" s="1310" t="s">
        <v>9586</v>
      </c>
      <c r="AK80" s="1310" t="s">
        <v>9587</v>
      </c>
      <c r="AL80" s="1310" t="s">
        <v>2109</v>
      </c>
      <c r="AM80" s="1298" t="s">
        <v>3156</v>
      </c>
      <c r="AN80" s="1298" t="s">
        <v>9588</v>
      </c>
      <c r="AO80" s="1298" t="s">
        <v>9589</v>
      </c>
      <c r="AP80" s="1298" t="s">
        <v>7600</v>
      </c>
      <c r="AQ80" s="1298" t="s">
        <v>9590</v>
      </c>
      <c r="AR80" s="1298" t="s">
        <v>8377</v>
      </c>
      <c r="AS80" s="1298" t="s">
        <v>3867</v>
      </c>
      <c r="AT80" s="1307" t="s">
        <v>9591</v>
      </c>
      <c r="AU80" s="1311" t="s">
        <v>9592</v>
      </c>
      <c r="AV80" s="1257" t="str">
        <f t="shared" si="6"/>
        <v>2:38</v>
      </c>
      <c r="AW80" s="1339"/>
    </row>
    <row r="81">
      <c r="A81" s="1284" t="s">
        <v>3493</v>
      </c>
      <c r="B81" s="1355" t="s">
        <v>7844</v>
      </c>
      <c r="C81" s="1260">
        <v>0.05303240740740741</v>
      </c>
      <c r="D81" s="1276" t="s">
        <v>9593</v>
      </c>
      <c r="E81" s="1276" t="s">
        <v>9594</v>
      </c>
      <c r="F81" s="1276" t="s">
        <v>9595</v>
      </c>
      <c r="G81" s="1276" t="s">
        <v>9596</v>
      </c>
      <c r="H81" s="1276" t="s">
        <v>7944</v>
      </c>
      <c r="I81" s="1276" t="s">
        <v>1957</v>
      </c>
      <c r="J81" s="1276" t="s">
        <v>9292</v>
      </c>
      <c r="K81" s="1276" t="s">
        <v>9597</v>
      </c>
      <c r="L81" s="1276" t="s">
        <v>9598</v>
      </c>
      <c r="M81" s="1276" t="s">
        <v>9332</v>
      </c>
      <c r="N81" s="1276" t="s">
        <v>9599</v>
      </c>
      <c r="O81" s="1276" t="s">
        <v>9600</v>
      </c>
      <c r="P81" s="1276" t="s">
        <v>8675</v>
      </c>
      <c r="Q81" s="1276" t="s">
        <v>9601</v>
      </c>
      <c r="R81" s="1276" t="s">
        <v>9602</v>
      </c>
      <c r="S81" s="1276" t="s">
        <v>9603</v>
      </c>
      <c r="T81" s="1276" t="s">
        <v>9604</v>
      </c>
      <c r="U81" s="1276" t="s">
        <v>9605</v>
      </c>
      <c r="V81" s="1276" t="s">
        <v>4018</v>
      </c>
      <c r="W81" s="1276" t="s">
        <v>7975</v>
      </c>
      <c r="X81" s="1276" t="s">
        <v>6856</v>
      </c>
      <c r="Y81" s="1276" t="s">
        <v>1904</v>
      </c>
      <c r="Z81" s="1276" t="s">
        <v>5739</v>
      </c>
      <c r="AA81" s="1296" t="s">
        <v>9606</v>
      </c>
      <c r="AB81" s="1276" t="s">
        <v>9607</v>
      </c>
      <c r="AC81" s="1276" t="s">
        <v>928</v>
      </c>
      <c r="AD81" s="1396" t="s">
        <v>9423</v>
      </c>
      <c r="AE81" s="1276" t="s">
        <v>3372</v>
      </c>
      <c r="AF81" s="1276" t="s">
        <v>9608</v>
      </c>
      <c r="AG81" s="1276" t="s">
        <v>9609</v>
      </c>
      <c r="AH81" s="1276" t="s">
        <v>3165</v>
      </c>
      <c r="AI81" s="1276" t="s">
        <v>9610</v>
      </c>
      <c r="AJ81" s="1276" t="s">
        <v>9611</v>
      </c>
      <c r="AK81" s="1276" t="s">
        <v>9606</v>
      </c>
      <c r="AL81" s="1276" t="s">
        <v>4854</v>
      </c>
      <c r="AM81" s="1276" t="s">
        <v>9612</v>
      </c>
      <c r="AN81" s="1397" t="s">
        <v>7872</v>
      </c>
      <c r="AO81" s="1276" t="s">
        <v>9613</v>
      </c>
      <c r="AP81" s="1276" t="s">
        <v>9614</v>
      </c>
      <c r="AQ81" s="1276" t="s">
        <v>9615</v>
      </c>
      <c r="AR81" s="1276" t="s">
        <v>7085</v>
      </c>
      <c r="AS81" s="1276" t="s">
        <v>5184</v>
      </c>
      <c r="AT81" s="1276" t="s">
        <v>9616</v>
      </c>
      <c r="AU81" s="1398" t="s">
        <v>9617</v>
      </c>
      <c r="AV81" s="1257" t="str">
        <f t="shared" si="6"/>
        <v>5:45</v>
      </c>
      <c r="AW81" s="1316" t="s">
        <v>9618</v>
      </c>
    </row>
    <row r="82">
      <c r="A82" s="1329" t="s">
        <v>5888</v>
      </c>
      <c r="B82" s="1302" t="s">
        <v>7789</v>
      </c>
      <c r="C82" s="1399">
        <v>0.05310185185185185</v>
      </c>
      <c r="D82" s="1382" t="s">
        <v>9619</v>
      </c>
      <c r="E82" s="1382" t="s">
        <v>8876</v>
      </c>
      <c r="F82" s="1382" t="s">
        <v>9620</v>
      </c>
      <c r="G82" s="1382" t="s">
        <v>8953</v>
      </c>
      <c r="H82" s="1382" t="s">
        <v>9621</v>
      </c>
      <c r="I82" s="1382">
        <v>49.75</v>
      </c>
      <c r="J82" s="1382" t="s">
        <v>9622</v>
      </c>
      <c r="K82" s="1382" t="s">
        <v>7887</v>
      </c>
      <c r="L82" s="1382" t="s">
        <v>9598</v>
      </c>
      <c r="M82" s="1382" t="s">
        <v>1151</v>
      </c>
      <c r="N82" s="1382" t="s">
        <v>9623</v>
      </c>
      <c r="O82" s="1382" t="s">
        <v>4790</v>
      </c>
      <c r="P82" s="1382">
        <v>48.73</v>
      </c>
      <c r="Q82" s="1382" t="s">
        <v>9624</v>
      </c>
      <c r="R82" s="1382" t="s">
        <v>5089</v>
      </c>
      <c r="S82" s="1382" t="s">
        <v>1861</v>
      </c>
      <c r="T82" s="1382" t="s">
        <v>7157</v>
      </c>
      <c r="U82" s="1382" t="s">
        <v>9625</v>
      </c>
      <c r="V82" s="1382" t="s">
        <v>9626</v>
      </c>
      <c r="W82" s="1382" t="s">
        <v>9627</v>
      </c>
      <c r="X82" s="1382" t="s">
        <v>9628</v>
      </c>
      <c r="Y82" s="1382">
        <v>49.38</v>
      </c>
      <c r="Z82" s="1382" t="s">
        <v>8424</v>
      </c>
      <c r="AA82" s="1382" t="s">
        <v>9629</v>
      </c>
      <c r="AB82" s="1382" t="s">
        <v>9630</v>
      </c>
      <c r="AC82" s="1382">
        <v>49.83</v>
      </c>
      <c r="AD82" s="1382" t="s">
        <v>9631</v>
      </c>
      <c r="AE82" s="1382">
        <v>49.66</v>
      </c>
      <c r="AF82" s="1382" t="s">
        <v>9632</v>
      </c>
      <c r="AG82" s="1382" t="s">
        <v>2218</v>
      </c>
      <c r="AH82" s="1382" t="s">
        <v>8057</v>
      </c>
      <c r="AI82" s="1382" t="s">
        <v>9633</v>
      </c>
      <c r="AJ82" s="1382" t="s">
        <v>9634</v>
      </c>
      <c r="AK82" s="1382" t="s">
        <v>8053</v>
      </c>
      <c r="AL82" s="1382">
        <v>58.5</v>
      </c>
      <c r="AM82" s="1382" t="s">
        <v>9635</v>
      </c>
      <c r="AN82" s="1382">
        <v>58.78</v>
      </c>
      <c r="AO82" s="1382" t="s">
        <v>5059</v>
      </c>
      <c r="AP82" s="1382" t="s">
        <v>9636</v>
      </c>
      <c r="AQ82" s="1382" t="s">
        <v>9637</v>
      </c>
      <c r="AR82" s="1382" t="s">
        <v>8055</v>
      </c>
      <c r="AS82" s="1382">
        <v>47.69</v>
      </c>
      <c r="AT82" s="1382" t="s">
        <v>9638</v>
      </c>
      <c r="AU82" s="1400" t="s">
        <v>9639</v>
      </c>
      <c r="AV82" s="1400" t="s">
        <v>9640</v>
      </c>
      <c r="AW82" s="1303" t="s">
        <v>9641</v>
      </c>
    </row>
    <row r="83" ht="15.75" customHeight="1">
      <c r="A83" s="1329" t="s">
        <v>5751</v>
      </c>
      <c r="B83" s="1302" t="s">
        <v>7789</v>
      </c>
      <c r="C83" s="1248">
        <v>0.05324074074074074</v>
      </c>
      <c r="D83" s="1276" t="s">
        <v>9642</v>
      </c>
      <c r="E83" s="1276" t="s">
        <v>9643</v>
      </c>
      <c r="F83" s="1276" t="s">
        <v>9644</v>
      </c>
      <c r="G83" s="1276" t="s">
        <v>8434</v>
      </c>
      <c r="H83" s="1276" t="s">
        <v>9645</v>
      </c>
      <c r="I83" s="1276" t="s">
        <v>141</v>
      </c>
      <c r="J83" s="1276" t="s">
        <v>9646</v>
      </c>
      <c r="K83" s="1276" t="s">
        <v>3983</v>
      </c>
      <c r="L83" s="1276" t="s">
        <v>9647</v>
      </c>
      <c r="M83" s="1276" t="s">
        <v>8691</v>
      </c>
      <c r="N83" s="1276" t="s">
        <v>9648</v>
      </c>
      <c r="O83" s="1276" t="s">
        <v>9649</v>
      </c>
      <c r="P83" s="1276" t="s">
        <v>9650</v>
      </c>
      <c r="Q83" s="1276" t="s">
        <v>9651</v>
      </c>
      <c r="R83" s="1276" t="s">
        <v>9652</v>
      </c>
      <c r="S83" s="1276" t="s">
        <v>9486</v>
      </c>
      <c r="T83" s="1276" t="s">
        <v>9653</v>
      </c>
      <c r="U83" s="1276" t="s">
        <v>599</v>
      </c>
      <c r="V83" s="1276" t="s">
        <v>2470</v>
      </c>
      <c r="W83" s="1276" t="s">
        <v>9654</v>
      </c>
      <c r="X83" s="1276" t="s">
        <v>9655</v>
      </c>
      <c r="Y83" s="1276" t="s">
        <v>5269</v>
      </c>
      <c r="Z83" s="1276" t="s">
        <v>9656</v>
      </c>
      <c r="AA83" s="1256" t="s">
        <v>9657</v>
      </c>
      <c r="AB83" s="1276" t="s">
        <v>8858</v>
      </c>
      <c r="AC83" s="1276" t="s">
        <v>278</v>
      </c>
      <c r="AD83" s="1276" t="s">
        <v>9658</v>
      </c>
      <c r="AE83" s="1276" t="s">
        <v>8677</v>
      </c>
      <c r="AF83" s="1276" t="s">
        <v>9659</v>
      </c>
      <c r="AG83" s="1276" t="s">
        <v>9660</v>
      </c>
      <c r="AH83" s="1276" t="s">
        <v>9661</v>
      </c>
      <c r="AI83" s="1276" t="s">
        <v>9662</v>
      </c>
      <c r="AJ83" s="1276" t="s">
        <v>9663</v>
      </c>
      <c r="AK83" s="1297" t="s">
        <v>9664</v>
      </c>
      <c r="AL83" s="1276" t="s">
        <v>5853</v>
      </c>
      <c r="AM83" s="1276" t="s">
        <v>9665</v>
      </c>
      <c r="AN83" s="1276" t="s">
        <v>9048</v>
      </c>
      <c r="AO83" s="1276" t="s">
        <v>8239</v>
      </c>
      <c r="AP83" s="1276" t="s">
        <v>9666</v>
      </c>
      <c r="AQ83" s="1276" t="s">
        <v>9667</v>
      </c>
      <c r="AR83" s="1299" t="s">
        <v>3164</v>
      </c>
      <c r="AS83" s="1276" t="s">
        <v>2375</v>
      </c>
      <c r="AT83" s="1276" t="s">
        <v>7841</v>
      </c>
      <c r="AU83" s="1282" t="s">
        <v>9668</v>
      </c>
      <c r="AV83" s="1257" t="str">
        <f t="shared" ref="AV83:AV86" si="7">TEXT(AU83-C83,"m:ss")</f>
        <v>3:53</v>
      </c>
      <c r="AW83" s="1303" t="s">
        <v>9669</v>
      </c>
    </row>
    <row r="84">
      <c r="A84" s="1284" t="s">
        <v>9670</v>
      </c>
      <c r="B84" s="1317" t="s">
        <v>7844</v>
      </c>
      <c r="C84" s="1260">
        <v>0.05331018518518518</v>
      </c>
      <c r="D84" s="1256" t="s">
        <v>9671</v>
      </c>
      <c r="E84" s="1256" t="s">
        <v>9672</v>
      </c>
      <c r="F84" s="1289" t="s">
        <v>9673</v>
      </c>
      <c r="G84" s="1256" t="s">
        <v>9674</v>
      </c>
      <c r="H84" s="1256" t="s">
        <v>8682</v>
      </c>
      <c r="I84" s="1256" t="s">
        <v>1854</v>
      </c>
      <c r="J84" s="1256" t="s">
        <v>3653</v>
      </c>
      <c r="K84" s="1256" t="s">
        <v>9675</v>
      </c>
      <c r="L84" s="1256" t="s">
        <v>1374</v>
      </c>
      <c r="M84" s="1256" t="s">
        <v>2418</v>
      </c>
      <c r="N84" s="1256" t="s">
        <v>8843</v>
      </c>
      <c r="O84" s="1256" t="s">
        <v>9676</v>
      </c>
      <c r="P84" s="1256" t="s">
        <v>9677</v>
      </c>
      <c r="Q84" s="1256" t="s">
        <v>9015</v>
      </c>
      <c r="R84" s="1256" t="s">
        <v>9316</v>
      </c>
      <c r="S84" s="1256" t="s">
        <v>9678</v>
      </c>
      <c r="T84" s="1256" t="s">
        <v>5724</v>
      </c>
      <c r="U84" s="1256" t="s">
        <v>9679</v>
      </c>
      <c r="V84" s="1256" t="s">
        <v>9088</v>
      </c>
      <c r="W84" s="1256" t="s">
        <v>9510</v>
      </c>
      <c r="X84" s="1256" t="s">
        <v>9680</v>
      </c>
      <c r="Y84" s="1256" t="s">
        <v>1384</v>
      </c>
      <c r="Z84" s="1256" t="s">
        <v>3044</v>
      </c>
      <c r="AA84" s="1309" t="s">
        <v>8909</v>
      </c>
      <c r="AB84" s="1256" t="s">
        <v>2881</v>
      </c>
      <c r="AC84" s="1256" t="s">
        <v>9681</v>
      </c>
      <c r="AD84" s="1256" t="s">
        <v>9682</v>
      </c>
      <c r="AE84" s="1256" t="s">
        <v>9295</v>
      </c>
      <c r="AF84" s="1256" t="s">
        <v>9156</v>
      </c>
      <c r="AG84" s="1256" t="s">
        <v>9683</v>
      </c>
      <c r="AH84" s="1256" t="s">
        <v>9684</v>
      </c>
      <c r="AI84" s="1256" t="s">
        <v>9685</v>
      </c>
      <c r="AJ84" s="1256" t="s">
        <v>9686</v>
      </c>
      <c r="AK84" s="1256" t="s">
        <v>8001</v>
      </c>
      <c r="AL84" s="1256" t="s">
        <v>9687</v>
      </c>
      <c r="AM84" s="1256" t="s">
        <v>9688</v>
      </c>
      <c r="AN84" s="1256" t="s">
        <v>1075</v>
      </c>
      <c r="AO84" s="1256" t="s">
        <v>4439</v>
      </c>
      <c r="AP84" s="1256" t="s">
        <v>9689</v>
      </c>
      <c r="AQ84" s="1256" t="s">
        <v>9690</v>
      </c>
      <c r="AR84" s="1256" t="s">
        <v>9691</v>
      </c>
      <c r="AS84" s="1256" t="s">
        <v>5437</v>
      </c>
      <c r="AT84" s="1256" t="s">
        <v>9692</v>
      </c>
      <c r="AU84" s="1256" t="s">
        <v>9693</v>
      </c>
      <c r="AV84" s="1257" t="str">
        <f t="shared" si="7"/>
        <v>4:10</v>
      </c>
      <c r="AW84" s="1322"/>
    </row>
    <row r="85" ht="15.75" customHeight="1">
      <c r="A85" s="1351" t="s">
        <v>9694</v>
      </c>
      <c r="B85" s="1365" t="s">
        <v>7844</v>
      </c>
      <c r="C85" s="1248">
        <v>0.05348379629629629</v>
      </c>
      <c r="D85" s="1276" t="s">
        <v>9695</v>
      </c>
      <c r="E85" s="1305" t="s">
        <v>9435</v>
      </c>
      <c r="F85" s="1305" t="s">
        <v>5825</v>
      </c>
      <c r="G85" s="1305" t="s">
        <v>9696</v>
      </c>
      <c r="H85" s="1291" t="s">
        <v>9697</v>
      </c>
      <c r="I85" s="1291" t="s">
        <v>2282</v>
      </c>
      <c r="J85" s="1307" t="s">
        <v>9698</v>
      </c>
      <c r="K85" s="1307" t="s">
        <v>7859</v>
      </c>
      <c r="L85" s="1307" t="s">
        <v>4449</v>
      </c>
      <c r="M85" s="1307" t="s">
        <v>9699</v>
      </c>
      <c r="N85" s="1307" t="s">
        <v>9700</v>
      </c>
      <c r="O85" s="1307" t="s">
        <v>4023</v>
      </c>
      <c r="P85" s="1307" t="s">
        <v>1036</v>
      </c>
      <c r="Q85" s="1294" t="s">
        <v>9701</v>
      </c>
      <c r="R85" s="1308" t="s">
        <v>9210</v>
      </c>
      <c r="S85" s="1308" t="s">
        <v>4064</v>
      </c>
      <c r="T85" s="1308" t="s">
        <v>9424</v>
      </c>
      <c r="U85" s="1308" t="s">
        <v>9702</v>
      </c>
      <c r="V85" s="1308" t="s">
        <v>6060</v>
      </c>
      <c r="W85" s="1309" t="s">
        <v>9703</v>
      </c>
      <c r="X85" s="1309" t="s">
        <v>2744</v>
      </c>
      <c r="Y85" s="1309" t="s">
        <v>1453</v>
      </c>
      <c r="Z85" s="1309" t="s">
        <v>8186</v>
      </c>
      <c r="AA85" s="1256" t="s">
        <v>9704</v>
      </c>
      <c r="AB85" s="1309" t="s">
        <v>8900</v>
      </c>
      <c r="AC85" s="1309" t="s">
        <v>1183</v>
      </c>
      <c r="AD85" s="1305" t="s">
        <v>9705</v>
      </c>
      <c r="AE85" s="1305" t="s">
        <v>781</v>
      </c>
      <c r="AF85" s="1297" t="s">
        <v>9706</v>
      </c>
      <c r="AG85" s="1310" t="s">
        <v>5440</v>
      </c>
      <c r="AH85" s="1310" t="s">
        <v>7999</v>
      </c>
      <c r="AI85" s="1310" t="s">
        <v>2858</v>
      </c>
      <c r="AJ85" s="1310" t="s">
        <v>9707</v>
      </c>
      <c r="AK85" s="1310" t="s">
        <v>8649</v>
      </c>
      <c r="AL85" s="1310" t="s">
        <v>9708</v>
      </c>
      <c r="AM85" s="1298" t="s">
        <v>9709</v>
      </c>
      <c r="AN85" s="1298" t="s">
        <v>5853</v>
      </c>
      <c r="AO85" s="1298" t="s">
        <v>8810</v>
      </c>
      <c r="AP85" s="1298" t="s">
        <v>9710</v>
      </c>
      <c r="AQ85" s="1298" t="s">
        <v>4530</v>
      </c>
      <c r="AR85" s="1298" t="s">
        <v>1318</v>
      </c>
      <c r="AS85" s="1298" t="s">
        <v>7940</v>
      </c>
      <c r="AT85" s="1307" t="s">
        <v>4385</v>
      </c>
      <c r="AU85" s="1311" t="s">
        <v>9711</v>
      </c>
      <c r="AV85" s="1257" t="str">
        <f t="shared" si="7"/>
        <v>3:27</v>
      </c>
      <c r="AW85" s="1303" t="s">
        <v>9712</v>
      </c>
    </row>
    <row r="86" ht="15.75" customHeight="1">
      <c r="A86" s="1329" t="s">
        <v>1351</v>
      </c>
      <c r="B86" s="1312" t="s">
        <v>7815</v>
      </c>
      <c r="C86" s="1248">
        <v>0.05355324074074074</v>
      </c>
      <c r="D86" s="1401" t="s">
        <v>9713</v>
      </c>
      <c r="E86" s="1401" t="s">
        <v>9714</v>
      </c>
      <c r="F86" s="1401" t="s">
        <v>9715</v>
      </c>
      <c r="G86" s="1401" t="s">
        <v>9716</v>
      </c>
      <c r="H86" s="1402" t="s">
        <v>9717</v>
      </c>
      <c r="I86" s="1313" t="s">
        <v>9718</v>
      </c>
      <c r="J86" s="1403" t="s">
        <v>9719</v>
      </c>
      <c r="K86" s="1403" t="s">
        <v>1501</v>
      </c>
      <c r="L86" s="1403" t="s">
        <v>7999</v>
      </c>
      <c r="M86" s="1403" t="s">
        <v>9720</v>
      </c>
      <c r="N86" s="1403" t="s">
        <v>9721</v>
      </c>
      <c r="O86" s="1403" t="s">
        <v>9722</v>
      </c>
      <c r="P86" s="1403" t="s">
        <v>3560</v>
      </c>
      <c r="Q86" s="1293" t="s">
        <v>9723</v>
      </c>
      <c r="R86" s="1293" t="s">
        <v>6751</v>
      </c>
      <c r="S86" s="1404" t="s">
        <v>9724</v>
      </c>
      <c r="T86" s="1404" t="s">
        <v>9725</v>
      </c>
      <c r="U86" s="1293" t="s">
        <v>7876</v>
      </c>
      <c r="V86" s="1293" t="s">
        <v>9726</v>
      </c>
      <c r="W86" s="1362" t="s">
        <v>9627</v>
      </c>
      <c r="X86" s="1362" t="s">
        <v>4202</v>
      </c>
      <c r="Y86" s="1362" t="s">
        <v>1822</v>
      </c>
      <c r="Z86" s="1362" t="s">
        <v>9480</v>
      </c>
      <c r="AA86" s="1264" t="s">
        <v>9704</v>
      </c>
      <c r="AB86" s="1362" t="s">
        <v>8267</v>
      </c>
      <c r="AC86" s="1362" t="s">
        <v>1598</v>
      </c>
      <c r="AD86" s="1401" t="s">
        <v>9727</v>
      </c>
      <c r="AE86" s="1401" t="s">
        <v>1849</v>
      </c>
      <c r="AF86" s="1378" t="s">
        <v>8840</v>
      </c>
      <c r="AG86" s="1378" t="s">
        <v>2676</v>
      </c>
      <c r="AH86" s="1378" t="s">
        <v>9728</v>
      </c>
      <c r="AI86" s="1378" t="s">
        <v>244</v>
      </c>
      <c r="AJ86" s="1378" t="s">
        <v>9729</v>
      </c>
      <c r="AK86" s="1378" t="s">
        <v>9730</v>
      </c>
      <c r="AL86" s="1378" t="s">
        <v>8143</v>
      </c>
      <c r="AM86" s="1405" t="s">
        <v>9731</v>
      </c>
      <c r="AN86" s="1405" t="s">
        <v>3530</v>
      </c>
      <c r="AO86" s="1405" t="s">
        <v>9732</v>
      </c>
      <c r="AP86" s="1405" t="s">
        <v>9733</v>
      </c>
      <c r="AQ86" s="1405" t="s">
        <v>9734</v>
      </c>
      <c r="AR86" s="1405" t="s">
        <v>9735</v>
      </c>
      <c r="AS86" s="1405" t="s">
        <v>4464</v>
      </c>
      <c r="AT86" s="1403" t="s">
        <v>9736</v>
      </c>
      <c r="AU86" s="1406" t="s">
        <v>9737</v>
      </c>
      <c r="AV86" s="1257" t="str">
        <f t="shared" si="7"/>
        <v>4:58</v>
      </c>
      <c r="AW86" s="1407" t="s">
        <v>9738</v>
      </c>
    </row>
    <row r="87">
      <c r="A87" s="1284" t="s">
        <v>4769</v>
      </c>
      <c r="B87" s="1317" t="s">
        <v>7844</v>
      </c>
      <c r="C87" s="1260">
        <v>0.053668981481481484</v>
      </c>
      <c r="D87" s="1256" t="s">
        <v>9739</v>
      </c>
      <c r="E87" s="1256" t="s">
        <v>8532</v>
      </c>
      <c r="F87" s="1256" t="s">
        <v>8211</v>
      </c>
      <c r="G87" s="1256" t="s">
        <v>9740</v>
      </c>
      <c r="H87" s="1276" t="s">
        <v>8211</v>
      </c>
      <c r="I87" s="1256" t="s">
        <v>9741</v>
      </c>
      <c r="J87" s="1256" t="s">
        <v>8580</v>
      </c>
      <c r="K87" s="1256" t="s">
        <v>9243</v>
      </c>
      <c r="L87" s="1256" t="s">
        <v>4438</v>
      </c>
      <c r="M87" s="1256" t="s">
        <v>7894</v>
      </c>
      <c r="N87" s="1256" t="s">
        <v>8887</v>
      </c>
      <c r="O87" s="1256" t="s">
        <v>9742</v>
      </c>
      <c r="P87" s="1256" t="s">
        <v>9111</v>
      </c>
      <c r="Q87" s="1256" t="s">
        <v>9743</v>
      </c>
      <c r="R87" s="1256" t="s">
        <v>2174</v>
      </c>
      <c r="S87" s="1256" t="s">
        <v>9744</v>
      </c>
      <c r="T87" s="1256" t="s">
        <v>9745</v>
      </c>
      <c r="U87" s="1256" t="s">
        <v>9746</v>
      </c>
      <c r="V87" s="1256" t="s">
        <v>9127</v>
      </c>
      <c r="W87" s="1256" t="s">
        <v>9747</v>
      </c>
      <c r="X87" s="1256" t="s">
        <v>9748</v>
      </c>
      <c r="Y87" s="1256" t="s">
        <v>5090</v>
      </c>
      <c r="Z87" s="1256" t="s">
        <v>8890</v>
      </c>
      <c r="AA87" s="1296" t="s">
        <v>9749</v>
      </c>
      <c r="AB87" s="1256" t="s">
        <v>3438</v>
      </c>
      <c r="AC87" s="1256" t="s">
        <v>5480</v>
      </c>
      <c r="AD87" s="1256" t="s">
        <v>9750</v>
      </c>
      <c r="AE87" s="1256" t="s">
        <v>5404</v>
      </c>
      <c r="AF87" s="1256" t="s">
        <v>9751</v>
      </c>
      <c r="AG87" s="1256" t="s">
        <v>9752</v>
      </c>
      <c r="AH87" s="1256" t="s">
        <v>9753</v>
      </c>
      <c r="AI87" s="1256" t="s">
        <v>9754</v>
      </c>
      <c r="AJ87" s="1256" t="s">
        <v>9755</v>
      </c>
      <c r="AK87" s="1256" t="s">
        <v>9246</v>
      </c>
      <c r="AL87" s="1256" t="s">
        <v>3539</v>
      </c>
      <c r="AM87" s="1256" t="s">
        <v>6902</v>
      </c>
      <c r="AN87" s="1256" t="s">
        <v>9756</v>
      </c>
      <c r="AO87" s="1256" t="s">
        <v>9757</v>
      </c>
      <c r="AP87" s="1256" t="s">
        <v>2546</v>
      </c>
      <c r="AQ87" s="1256" t="s">
        <v>2815</v>
      </c>
      <c r="AR87" s="1256" t="s">
        <v>3128</v>
      </c>
      <c r="AS87" s="1256" t="s">
        <v>1085</v>
      </c>
      <c r="AT87" s="1256" t="s">
        <v>9758</v>
      </c>
      <c r="AU87" s="1256" t="s">
        <v>9759</v>
      </c>
      <c r="AV87" s="1256" t="s">
        <v>9760</v>
      </c>
      <c r="AW87" s="1322"/>
    </row>
    <row r="88">
      <c r="A88" s="1329" t="s">
        <v>4996</v>
      </c>
      <c r="B88" s="1302" t="s">
        <v>7789</v>
      </c>
      <c r="C88" s="1248">
        <v>0.05376157407407407</v>
      </c>
      <c r="D88" s="1289" t="s">
        <v>9761</v>
      </c>
      <c r="E88" s="1289" t="s">
        <v>9762</v>
      </c>
      <c r="F88" s="1289" t="s">
        <v>9763</v>
      </c>
      <c r="G88" s="1289" t="s">
        <v>9764</v>
      </c>
      <c r="H88" s="1408" t="s">
        <v>9765</v>
      </c>
      <c r="I88" s="1276" t="s">
        <v>238</v>
      </c>
      <c r="J88" s="1292" t="s">
        <v>8765</v>
      </c>
      <c r="K88" s="1292" t="s">
        <v>9766</v>
      </c>
      <c r="L88" s="1292" t="s">
        <v>2241</v>
      </c>
      <c r="M88" s="1292" t="s">
        <v>1353</v>
      </c>
      <c r="N88" s="1292" t="s">
        <v>9767</v>
      </c>
      <c r="O88" s="1292" t="s">
        <v>9768</v>
      </c>
      <c r="P88" s="1292" t="s">
        <v>2292</v>
      </c>
      <c r="Q88" s="1294" t="s">
        <v>3928</v>
      </c>
      <c r="R88" s="1294" t="s">
        <v>9769</v>
      </c>
      <c r="S88" s="1409" t="s">
        <v>4696</v>
      </c>
      <c r="T88" s="1409" t="s">
        <v>8263</v>
      </c>
      <c r="U88" s="1294" t="s">
        <v>9770</v>
      </c>
      <c r="V88" s="1294" t="s">
        <v>9771</v>
      </c>
      <c r="W88" s="1296" t="s">
        <v>9772</v>
      </c>
      <c r="X88" s="1296" t="s">
        <v>9773</v>
      </c>
      <c r="Y88" s="1296" t="s">
        <v>2147</v>
      </c>
      <c r="Z88" s="1296" t="s">
        <v>8900</v>
      </c>
      <c r="AA88" s="1256" t="s">
        <v>9774</v>
      </c>
      <c r="AB88" s="1296" t="s">
        <v>9775</v>
      </c>
      <c r="AC88" s="1296" t="s">
        <v>8165</v>
      </c>
      <c r="AD88" s="1289" t="s">
        <v>5510</v>
      </c>
      <c r="AE88" s="1289" t="s">
        <v>1971</v>
      </c>
      <c r="AF88" s="1297" t="s">
        <v>7060</v>
      </c>
      <c r="AG88" s="1297" t="s">
        <v>9776</v>
      </c>
      <c r="AH88" s="1297" t="s">
        <v>8259</v>
      </c>
      <c r="AI88" s="1297" t="s">
        <v>6804</v>
      </c>
      <c r="AJ88" s="1297" t="s">
        <v>9777</v>
      </c>
      <c r="AK88" s="1297" t="s">
        <v>4439</v>
      </c>
      <c r="AL88" s="1297" t="s">
        <v>9778</v>
      </c>
      <c r="AM88" s="1299" t="s">
        <v>4452</v>
      </c>
      <c r="AN88" s="1299" t="s">
        <v>9779</v>
      </c>
      <c r="AO88" s="1299" t="s">
        <v>6361</v>
      </c>
      <c r="AP88" s="1299" t="s">
        <v>9780</v>
      </c>
      <c r="AQ88" s="1299" t="s">
        <v>9781</v>
      </c>
      <c r="AR88" s="1299" t="s">
        <v>4828</v>
      </c>
      <c r="AS88" s="1299" t="s">
        <v>7935</v>
      </c>
      <c r="AT88" s="1292" t="s">
        <v>9782</v>
      </c>
      <c r="AU88" s="1282" t="s">
        <v>9783</v>
      </c>
      <c r="AV88" s="1282" t="str">
        <f t="shared" ref="AV88:AV93" si="8">TEXT(AU88-C88,"m:ss")</f>
        <v>4:58</v>
      </c>
      <c r="AW88" s="1410"/>
    </row>
    <row r="89" ht="15.75" customHeight="1">
      <c r="A89" s="1320" t="s">
        <v>5863</v>
      </c>
      <c r="B89" s="1365" t="s">
        <v>7844</v>
      </c>
      <c r="C89" s="1340">
        <v>0.05386574074074074</v>
      </c>
      <c r="D89" s="1257" t="s">
        <v>9784</v>
      </c>
      <c r="E89" s="1257" t="s">
        <v>9785</v>
      </c>
      <c r="F89" s="1257" t="s">
        <v>9786</v>
      </c>
      <c r="G89" s="1257" t="s">
        <v>3989</v>
      </c>
      <c r="H89" s="1257" t="s">
        <v>9787</v>
      </c>
      <c r="I89" s="1257" t="s">
        <v>9741</v>
      </c>
      <c r="J89" s="1257" t="s">
        <v>9788</v>
      </c>
      <c r="K89" s="1257" t="s">
        <v>9789</v>
      </c>
      <c r="L89" s="1257" t="s">
        <v>1460</v>
      </c>
      <c r="M89" s="1257" t="s">
        <v>4144</v>
      </c>
      <c r="N89" s="1257" t="s">
        <v>6764</v>
      </c>
      <c r="O89" s="1257" t="s">
        <v>9790</v>
      </c>
      <c r="P89" s="1257" t="s">
        <v>5671</v>
      </c>
      <c r="Q89" s="1257" t="s">
        <v>9791</v>
      </c>
      <c r="R89" s="1257" t="s">
        <v>9792</v>
      </c>
      <c r="S89" s="1257" t="s">
        <v>9793</v>
      </c>
      <c r="T89" s="1257" t="s">
        <v>8880</v>
      </c>
      <c r="U89" s="1257" t="s">
        <v>9794</v>
      </c>
      <c r="V89" s="1257" t="s">
        <v>9795</v>
      </c>
      <c r="W89" s="1257" t="s">
        <v>9796</v>
      </c>
      <c r="X89" s="1257" t="s">
        <v>1423</v>
      </c>
      <c r="Y89" s="1257" t="s">
        <v>1623</v>
      </c>
      <c r="Z89" s="1257" t="s">
        <v>2370</v>
      </c>
      <c r="AA89" s="1276" t="s">
        <v>9797</v>
      </c>
      <c r="AB89" s="1257" t="s">
        <v>9798</v>
      </c>
      <c r="AC89" s="1257" t="s">
        <v>6426</v>
      </c>
      <c r="AD89" s="1257" t="s">
        <v>9799</v>
      </c>
      <c r="AE89" s="1257" t="s">
        <v>9800</v>
      </c>
      <c r="AF89" s="1257" t="s">
        <v>9261</v>
      </c>
      <c r="AG89" s="1257" t="s">
        <v>9801</v>
      </c>
      <c r="AH89" s="1257" t="s">
        <v>9802</v>
      </c>
      <c r="AI89" s="1257" t="s">
        <v>9803</v>
      </c>
      <c r="AJ89" s="1257" t="s">
        <v>9804</v>
      </c>
      <c r="AK89" s="1257" t="s">
        <v>9805</v>
      </c>
      <c r="AL89" s="1257" t="s">
        <v>5326</v>
      </c>
      <c r="AM89" s="1257" t="s">
        <v>8868</v>
      </c>
      <c r="AN89" s="1257" t="s">
        <v>8835</v>
      </c>
      <c r="AO89" s="1256" t="s">
        <v>8604</v>
      </c>
      <c r="AP89" s="1257" t="s">
        <v>9806</v>
      </c>
      <c r="AQ89" s="1257" t="s">
        <v>9807</v>
      </c>
      <c r="AR89" s="1257" t="s">
        <v>9808</v>
      </c>
      <c r="AS89" s="1257" t="s">
        <v>8764</v>
      </c>
      <c r="AT89" s="1257" t="s">
        <v>9809</v>
      </c>
      <c r="AU89" s="1257" t="s">
        <v>9759</v>
      </c>
      <c r="AV89" s="1257" t="str">
        <f t="shared" si="8"/>
        <v>3:30</v>
      </c>
      <c r="AW89" s="1322"/>
    </row>
    <row r="90">
      <c r="A90" s="1329" t="s">
        <v>4880</v>
      </c>
      <c r="B90" s="1302" t="s">
        <v>7844</v>
      </c>
      <c r="C90" s="1248">
        <v>0.05482638888888889</v>
      </c>
      <c r="D90" s="1343" t="s">
        <v>9810</v>
      </c>
      <c r="E90" s="1289" t="s">
        <v>4508</v>
      </c>
      <c r="F90" s="1289" t="s">
        <v>9811</v>
      </c>
      <c r="G90" s="1289" t="s">
        <v>9812</v>
      </c>
      <c r="H90" s="1331" t="s">
        <v>9717</v>
      </c>
      <c r="I90" s="1331" t="s">
        <v>9813</v>
      </c>
      <c r="J90" s="1292" t="s">
        <v>9814</v>
      </c>
      <c r="K90" s="1292" t="s">
        <v>8903</v>
      </c>
      <c r="L90" s="1292" t="s">
        <v>9815</v>
      </c>
      <c r="M90" s="1292" t="s">
        <v>9816</v>
      </c>
      <c r="N90" s="1292" t="s">
        <v>9817</v>
      </c>
      <c r="O90" s="1292" t="s">
        <v>9818</v>
      </c>
      <c r="P90" s="1292" t="s">
        <v>5202</v>
      </c>
      <c r="Q90" s="1294" t="s">
        <v>9819</v>
      </c>
      <c r="R90" s="1294" t="s">
        <v>6954</v>
      </c>
      <c r="S90" s="1294" t="s">
        <v>9820</v>
      </c>
      <c r="T90" s="1294" t="s">
        <v>9749</v>
      </c>
      <c r="U90" s="1294" t="s">
        <v>9821</v>
      </c>
      <c r="V90" s="1294" t="s">
        <v>1801</v>
      </c>
      <c r="W90" s="1296" t="s">
        <v>9822</v>
      </c>
      <c r="X90" s="1296" t="s">
        <v>5331</v>
      </c>
      <c r="Y90" s="1296" t="s">
        <v>2089</v>
      </c>
      <c r="Z90" s="1296" t="s">
        <v>8945</v>
      </c>
      <c r="AA90" s="1296" t="s">
        <v>2002</v>
      </c>
      <c r="AB90" s="1296" t="s">
        <v>2112</v>
      </c>
      <c r="AC90" s="1296" t="s">
        <v>9823</v>
      </c>
      <c r="AD90" s="1289" t="s">
        <v>9824</v>
      </c>
      <c r="AE90" s="1289" t="s">
        <v>1557</v>
      </c>
      <c r="AF90" s="1297" t="s">
        <v>9825</v>
      </c>
      <c r="AG90" s="1297" t="s">
        <v>9826</v>
      </c>
      <c r="AH90" s="1297" t="s">
        <v>5320</v>
      </c>
      <c r="AI90" s="1297" t="s">
        <v>9827</v>
      </c>
      <c r="AJ90" s="1297" t="s">
        <v>9828</v>
      </c>
      <c r="AK90" s="1297" t="s">
        <v>244</v>
      </c>
      <c r="AL90" s="1297" t="s">
        <v>6510</v>
      </c>
      <c r="AM90" s="1299" t="s">
        <v>3993</v>
      </c>
      <c r="AN90" s="1299" t="s">
        <v>9829</v>
      </c>
      <c r="AO90" s="1299" t="s">
        <v>9646</v>
      </c>
      <c r="AP90" s="1299" t="s">
        <v>9830</v>
      </c>
      <c r="AQ90" s="1299" t="s">
        <v>9831</v>
      </c>
      <c r="AR90" s="1299" t="s">
        <v>9832</v>
      </c>
      <c r="AS90" s="1299" t="s">
        <v>2349</v>
      </c>
      <c r="AT90" s="1292" t="s">
        <v>9833</v>
      </c>
      <c r="AU90" s="1282" t="s">
        <v>9834</v>
      </c>
      <c r="AV90" s="1257" t="str">
        <f t="shared" si="8"/>
        <v>3:40</v>
      </c>
      <c r="AW90" s="1303" t="s">
        <v>9835</v>
      </c>
    </row>
    <row r="91">
      <c r="A91" s="1329" t="s">
        <v>5369</v>
      </c>
      <c r="B91" s="1302" t="s">
        <v>7789</v>
      </c>
      <c r="C91" s="1248">
        <v>0.05482638888888889</v>
      </c>
      <c r="D91" s="1382" t="s">
        <v>9836</v>
      </c>
      <c r="E91" s="1382" t="s">
        <v>8276</v>
      </c>
      <c r="F91" s="1382" t="s">
        <v>9837</v>
      </c>
      <c r="G91" s="1382" t="s">
        <v>9838</v>
      </c>
      <c r="H91" s="1382" t="s">
        <v>9839</v>
      </c>
      <c r="I91" s="1382">
        <v>50.26</v>
      </c>
      <c r="J91" s="1382" t="s">
        <v>9814</v>
      </c>
      <c r="K91" s="1382" t="s">
        <v>9840</v>
      </c>
      <c r="L91" s="1382" t="s">
        <v>9841</v>
      </c>
      <c r="M91" s="1382" t="s">
        <v>2381</v>
      </c>
      <c r="N91" s="1382" t="s">
        <v>9842</v>
      </c>
      <c r="O91" s="1382" t="s">
        <v>9843</v>
      </c>
      <c r="P91" s="1382">
        <v>49.15</v>
      </c>
      <c r="Q91" s="1382" t="s">
        <v>9844</v>
      </c>
      <c r="R91" s="1382" t="s">
        <v>3107</v>
      </c>
      <c r="S91" s="1382" t="s">
        <v>9845</v>
      </c>
      <c r="T91" s="1382" t="s">
        <v>6627</v>
      </c>
      <c r="U91" s="1382" t="s">
        <v>9846</v>
      </c>
      <c r="V91" s="1382" t="s">
        <v>9847</v>
      </c>
      <c r="W91" s="1382" t="s">
        <v>9848</v>
      </c>
      <c r="X91" s="1382" t="s">
        <v>9849</v>
      </c>
      <c r="Y91" s="1382">
        <v>51.87</v>
      </c>
      <c r="Z91" s="1382" t="s">
        <v>5670</v>
      </c>
      <c r="AA91" s="1382" t="s">
        <v>5838</v>
      </c>
      <c r="AB91" s="1382" t="s">
        <v>1862</v>
      </c>
      <c r="AC91" s="1382">
        <v>49.75</v>
      </c>
      <c r="AD91" s="1382" t="s">
        <v>9850</v>
      </c>
      <c r="AE91" s="1382">
        <v>50.16</v>
      </c>
      <c r="AF91" s="1382" t="s">
        <v>9851</v>
      </c>
      <c r="AG91" s="1382" t="s">
        <v>9852</v>
      </c>
      <c r="AH91" s="1382" t="s">
        <v>5729</v>
      </c>
      <c r="AI91" s="1382" t="s">
        <v>1876</v>
      </c>
      <c r="AJ91" s="1382" t="s">
        <v>9853</v>
      </c>
      <c r="AK91" s="1382" t="s">
        <v>9767</v>
      </c>
      <c r="AL91" s="1382">
        <v>59.29</v>
      </c>
      <c r="AM91" s="1382" t="s">
        <v>4530</v>
      </c>
      <c r="AN91" s="1382" t="s">
        <v>813</v>
      </c>
      <c r="AO91" s="1382" t="s">
        <v>9854</v>
      </c>
      <c r="AP91" s="1382" t="s">
        <v>9855</v>
      </c>
      <c r="AQ91" s="1382" t="s">
        <v>9856</v>
      </c>
      <c r="AR91" s="1382" t="s">
        <v>6714</v>
      </c>
      <c r="AS91" s="1382">
        <v>47.7</v>
      </c>
      <c r="AT91" s="1382" t="s">
        <v>9857</v>
      </c>
      <c r="AU91" s="1383" t="s">
        <v>9858</v>
      </c>
      <c r="AV91" s="1257" t="str">
        <f t="shared" si="8"/>
        <v>5:51</v>
      </c>
      <c r="AW91" s="1333" t="s">
        <v>9859</v>
      </c>
    </row>
    <row r="92">
      <c r="A92" s="1284" t="s">
        <v>5197</v>
      </c>
      <c r="B92" s="1317" t="s">
        <v>7789</v>
      </c>
      <c r="C92" s="1260">
        <v>0.05559027777777778</v>
      </c>
      <c r="D92" s="1343" t="s">
        <v>9860</v>
      </c>
      <c r="E92" s="1256" t="s">
        <v>8373</v>
      </c>
      <c r="F92" s="1256" t="s">
        <v>9861</v>
      </c>
      <c r="G92" s="1256" t="s">
        <v>7620</v>
      </c>
      <c r="H92" s="1256" t="s">
        <v>5487</v>
      </c>
      <c r="I92" s="1256" t="s">
        <v>1864</v>
      </c>
      <c r="J92" s="1256" t="s">
        <v>9862</v>
      </c>
      <c r="K92" s="1256" t="s">
        <v>5675</v>
      </c>
      <c r="L92" s="1256" t="s">
        <v>7583</v>
      </c>
      <c r="M92" s="1256" t="s">
        <v>9425</v>
      </c>
      <c r="N92" s="1256" t="s">
        <v>9863</v>
      </c>
      <c r="O92" s="1256" t="s">
        <v>9864</v>
      </c>
      <c r="P92" s="1256" t="s">
        <v>291</v>
      </c>
      <c r="Q92" s="1256" t="s">
        <v>9865</v>
      </c>
      <c r="R92" s="1256" t="s">
        <v>9866</v>
      </c>
      <c r="S92" s="1256" t="s">
        <v>4868</v>
      </c>
      <c r="T92" s="1256" t="s">
        <v>9867</v>
      </c>
      <c r="U92" s="1256" t="s">
        <v>9868</v>
      </c>
      <c r="V92" s="1256" t="s">
        <v>5859</v>
      </c>
      <c r="W92" s="1256" t="s">
        <v>8441</v>
      </c>
      <c r="X92" s="1256" t="s">
        <v>9869</v>
      </c>
      <c r="Y92" s="1256" t="s">
        <v>2693</v>
      </c>
      <c r="Z92" s="1256" t="s">
        <v>9870</v>
      </c>
      <c r="AA92" s="1296" t="s">
        <v>9610</v>
      </c>
      <c r="AB92" s="1256" t="s">
        <v>8133</v>
      </c>
      <c r="AC92" s="1256" t="s">
        <v>4399</v>
      </c>
      <c r="AD92" s="1256" t="s">
        <v>8730</v>
      </c>
      <c r="AE92" s="1256" t="s">
        <v>9871</v>
      </c>
      <c r="AF92" s="1256" t="s">
        <v>9872</v>
      </c>
      <c r="AG92" s="1256" t="s">
        <v>9873</v>
      </c>
      <c r="AH92" s="1256" t="s">
        <v>7543</v>
      </c>
      <c r="AI92" s="1256" t="s">
        <v>9874</v>
      </c>
      <c r="AJ92" s="1256" t="s">
        <v>9875</v>
      </c>
      <c r="AK92" s="1256" t="s">
        <v>4138</v>
      </c>
      <c r="AL92" s="1256" t="s">
        <v>766</v>
      </c>
      <c r="AM92" s="1256" t="s">
        <v>9876</v>
      </c>
      <c r="AN92" s="1256" t="s">
        <v>9877</v>
      </c>
      <c r="AO92" s="1256" t="s">
        <v>173</v>
      </c>
      <c r="AP92" s="1256" t="s">
        <v>9878</v>
      </c>
      <c r="AQ92" s="1256" t="s">
        <v>9879</v>
      </c>
      <c r="AR92" s="1256" t="s">
        <v>3295</v>
      </c>
      <c r="AS92" s="1256" t="s">
        <v>1793</v>
      </c>
      <c r="AT92" s="1256" t="s">
        <v>9880</v>
      </c>
      <c r="AU92" s="1256" t="s">
        <v>9881</v>
      </c>
      <c r="AV92" s="1257" t="str">
        <f t="shared" si="8"/>
        <v>5:05</v>
      </c>
      <c r="AW92" s="1318" t="s">
        <v>9882</v>
      </c>
    </row>
    <row r="93">
      <c r="A93" s="1351" t="s">
        <v>9883</v>
      </c>
      <c r="B93" s="1312" t="s">
        <v>7815</v>
      </c>
      <c r="C93" s="1345">
        <v>0.057881944444444444</v>
      </c>
      <c r="D93" s="1289" t="s">
        <v>9884</v>
      </c>
      <c r="E93" s="1305" t="s">
        <v>9885</v>
      </c>
      <c r="F93" s="1289" t="s">
        <v>9886</v>
      </c>
      <c r="G93" s="1289" t="s">
        <v>9887</v>
      </c>
      <c r="H93" s="1291" t="s">
        <v>9888</v>
      </c>
      <c r="I93" s="1291" t="s">
        <v>1131</v>
      </c>
      <c r="J93" s="1307" t="s">
        <v>9889</v>
      </c>
      <c r="K93" s="1307" t="s">
        <v>3015</v>
      </c>
      <c r="L93" s="1307" t="s">
        <v>9890</v>
      </c>
      <c r="M93" s="1307" t="s">
        <v>3359</v>
      </c>
      <c r="N93" s="1307" t="s">
        <v>9891</v>
      </c>
      <c r="O93" s="1307" t="s">
        <v>9892</v>
      </c>
      <c r="P93" s="1307" t="s">
        <v>1897</v>
      </c>
      <c r="Q93" s="1308" t="s">
        <v>9893</v>
      </c>
      <c r="R93" s="1308" t="s">
        <v>9894</v>
      </c>
      <c r="S93" s="1308" t="s">
        <v>9895</v>
      </c>
      <c r="T93" s="1308" t="s">
        <v>9896</v>
      </c>
      <c r="U93" s="1308" t="s">
        <v>9897</v>
      </c>
      <c r="V93" s="1308" t="s">
        <v>9898</v>
      </c>
      <c r="W93" s="1309" t="s">
        <v>9899</v>
      </c>
      <c r="X93" s="1309" t="s">
        <v>9900</v>
      </c>
      <c r="Y93" s="1309" t="s">
        <v>2678</v>
      </c>
      <c r="Z93" s="1309" t="s">
        <v>9901</v>
      </c>
      <c r="AA93" s="1256" t="s">
        <v>9902</v>
      </c>
      <c r="AB93" s="1309" t="s">
        <v>9698</v>
      </c>
      <c r="AC93" s="1309" t="s">
        <v>4172</v>
      </c>
      <c r="AD93" s="1305" t="s">
        <v>4915</v>
      </c>
      <c r="AE93" s="1305" t="s">
        <v>2837</v>
      </c>
      <c r="AF93" s="1310" t="s">
        <v>9903</v>
      </c>
      <c r="AG93" s="1310" t="s">
        <v>5443</v>
      </c>
      <c r="AH93" s="1310" t="s">
        <v>9904</v>
      </c>
      <c r="AI93" s="1310" t="s">
        <v>4754</v>
      </c>
      <c r="AJ93" s="1310" t="s">
        <v>9905</v>
      </c>
      <c r="AK93" s="1310" t="s">
        <v>9906</v>
      </c>
      <c r="AL93" s="1310" t="s">
        <v>3633</v>
      </c>
      <c r="AM93" s="1298" t="s">
        <v>4761</v>
      </c>
      <c r="AN93" s="1298" t="s">
        <v>9907</v>
      </c>
      <c r="AO93" s="1298" t="s">
        <v>9217</v>
      </c>
      <c r="AP93" s="1298" t="s">
        <v>4193</v>
      </c>
      <c r="AQ93" s="1298" t="s">
        <v>6685</v>
      </c>
      <c r="AR93" s="1298" t="s">
        <v>9908</v>
      </c>
      <c r="AS93" s="1298" t="s">
        <v>809</v>
      </c>
      <c r="AT93" s="1307" t="s">
        <v>9909</v>
      </c>
      <c r="AU93" s="1311" t="s">
        <v>9910</v>
      </c>
      <c r="AV93" s="1256" t="str">
        <f t="shared" si="8"/>
        <v>2:11</v>
      </c>
      <c r="AW93" s="1339" t="s">
        <v>9911</v>
      </c>
    </row>
    <row r="94">
      <c r="A94" s="1284" t="s">
        <v>4646</v>
      </c>
      <c r="B94" s="1317" t="s">
        <v>7815</v>
      </c>
      <c r="C94" s="1411">
        <v>0.0581712962962963</v>
      </c>
      <c r="D94" s="1256" t="s">
        <v>9912</v>
      </c>
      <c r="E94" s="1256" t="s">
        <v>7852</v>
      </c>
      <c r="F94" s="1256" t="s">
        <v>9913</v>
      </c>
      <c r="G94" s="1256" t="s">
        <v>9914</v>
      </c>
      <c r="H94" s="1276" t="s">
        <v>6894</v>
      </c>
      <c r="I94" s="1256" t="s">
        <v>2929</v>
      </c>
      <c r="J94" s="1256" t="s">
        <v>8452</v>
      </c>
      <c r="K94" s="1256" t="s">
        <v>9915</v>
      </c>
      <c r="L94" s="1256" t="s">
        <v>9916</v>
      </c>
      <c r="M94" s="1256" t="s">
        <v>2182</v>
      </c>
      <c r="N94" s="1256" t="s">
        <v>9917</v>
      </c>
      <c r="O94" s="1256" t="s">
        <v>9918</v>
      </c>
      <c r="P94" s="1256" t="s">
        <v>1574</v>
      </c>
      <c r="Q94" s="1256" t="s">
        <v>9919</v>
      </c>
      <c r="R94" s="1256" t="s">
        <v>6838</v>
      </c>
      <c r="S94" s="1256" t="s">
        <v>9920</v>
      </c>
      <c r="T94" s="1256" t="s">
        <v>9921</v>
      </c>
      <c r="U94" s="1256" t="s">
        <v>9922</v>
      </c>
      <c r="V94" s="1256" t="s">
        <v>9923</v>
      </c>
      <c r="W94" s="1256" t="s">
        <v>9924</v>
      </c>
      <c r="X94" s="1256" t="s">
        <v>9925</v>
      </c>
      <c r="Y94" s="1256" t="s">
        <v>1971</v>
      </c>
      <c r="Z94" s="1256" t="s">
        <v>4351</v>
      </c>
      <c r="AA94" s="1296" t="s">
        <v>9131</v>
      </c>
      <c r="AB94" s="1256" t="s">
        <v>9480</v>
      </c>
      <c r="AC94" s="1256" t="s">
        <v>449</v>
      </c>
      <c r="AD94" s="1256" t="s">
        <v>1025</v>
      </c>
      <c r="AE94" s="1256" t="s">
        <v>9926</v>
      </c>
      <c r="AF94" s="1256" t="s">
        <v>9927</v>
      </c>
      <c r="AG94" s="1256" t="s">
        <v>8813</v>
      </c>
      <c r="AH94" s="1256" t="s">
        <v>9928</v>
      </c>
      <c r="AI94" s="1256" t="s">
        <v>3878</v>
      </c>
      <c r="AJ94" s="1256" t="s">
        <v>9929</v>
      </c>
      <c r="AK94" s="1256" t="s">
        <v>2355</v>
      </c>
      <c r="AL94" s="1256" t="s">
        <v>8999</v>
      </c>
      <c r="AM94" s="1256" t="s">
        <v>9930</v>
      </c>
      <c r="AN94" s="1256" t="s">
        <v>9916</v>
      </c>
      <c r="AO94" s="1256" t="s">
        <v>5062</v>
      </c>
      <c r="AP94" s="1256" t="s">
        <v>9931</v>
      </c>
      <c r="AQ94" s="1256" t="s">
        <v>6871</v>
      </c>
      <c r="AR94" s="1256" t="s">
        <v>9109</v>
      </c>
      <c r="AS94" s="1256" t="s">
        <v>9932</v>
      </c>
      <c r="AT94" s="1256" t="s">
        <v>9933</v>
      </c>
      <c r="AU94" s="1256" t="s">
        <v>9934</v>
      </c>
      <c r="AV94" s="1256" t="s">
        <v>9935</v>
      </c>
      <c r="AW94" s="1318" t="s">
        <v>8779</v>
      </c>
    </row>
    <row r="95" ht="15.75" customHeight="1">
      <c r="A95" s="1284" t="s">
        <v>5713</v>
      </c>
      <c r="B95" s="1312" t="s">
        <v>7815</v>
      </c>
      <c r="C95" s="1260">
        <v>0.06635416666666667</v>
      </c>
      <c r="D95" s="1276" t="s">
        <v>9936</v>
      </c>
      <c r="E95" s="1276" t="s">
        <v>7667</v>
      </c>
      <c r="F95" s="1276" t="s">
        <v>9937</v>
      </c>
      <c r="G95" s="1276" t="s">
        <v>9938</v>
      </c>
      <c r="H95" s="1276" t="s">
        <v>9939</v>
      </c>
      <c r="I95" s="1276" t="s">
        <v>3482</v>
      </c>
      <c r="J95" s="1276" t="s">
        <v>9940</v>
      </c>
      <c r="K95" s="1276" t="s">
        <v>3600</v>
      </c>
      <c r="L95" s="1276" t="s">
        <v>9941</v>
      </c>
      <c r="M95" s="1276" t="s">
        <v>1046</v>
      </c>
      <c r="N95" s="1276" t="s">
        <v>9942</v>
      </c>
      <c r="O95" s="1276" t="s">
        <v>9943</v>
      </c>
      <c r="P95" s="1276" t="s">
        <v>3369</v>
      </c>
      <c r="Q95" s="1276" t="s">
        <v>9944</v>
      </c>
      <c r="R95" s="1276" t="s">
        <v>4153</v>
      </c>
      <c r="S95" s="1276" t="s">
        <v>9945</v>
      </c>
      <c r="T95" s="1276" t="s">
        <v>9822</v>
      </c>
      <c r="U95" s="1276" t="s">
        <v>9946</v>
      </c>
      <c r="V95" s="1276" t="s">
        <v>7170</v>
      </c>
      <c r="W95" s="1276" t="s">
        <v>9947</v>
      </c>
      <c r="X95" s="1276" t="s">
        <v>9948</v>
      </c>
      <c r="Y95" s="1276" t="s">
        <v>942</v>
      </c>
      <c r="Z95" s="1276" t="s">
        <v>9949</v>
      </c>
      <c r="AA95" s="1309"/>
      <c r="AB95" s="1276" t="s">
        <v>9950</v>
      </c>
      <c r="AC95" s="1276" t="s">
        <v>1065</v>
      </c>
      <c r="AD95" s="1276" t="s">
        <v>8593</v>
      </c>
      <c r="AE95" s="1276" t="s">
        <v>9951</v>
      </c>
      <c r="AF95" s="1276" t="s">
        <v>9952</v>
      </c>
      <c r="AG95" s="1276" t="s">
        <v>9953</v>
      </c>
      <c r="AH95" s="1276" t="s">
        <v>9954</v>
      </c>
      <c r="AI95" s="1276" t="s">
        <v>9955</v>
      </c>
      <c r="AJ95" s="1276" t="s">
        <v>9956</v>
      </c>
      <c r="AK95" s="1276" t="s">
        <v>9957</v>
      </c>
      <c r="AL95" s="1276" t="s">
        <v>9958</v>
      </c>
      <c r="AM95" s="1276" t="s">
        <v>9959</v>
      </c>
      <c r="AN95" s="1276" t="s">
        <v>8281</v>
      </c>
      <c r="AO95" s="1276" t="s">
        <v>9960</v>
      </c>
      <c r="AP95" s="1276" t="s">
        <v>9961</v>
      </c>
      <c r="AQ95" s="1276" t="s">
        <v>1028</v>
      </c>
      <c r="AR95" s="1276" t="s">
        <v>9962</v>
      </c>
      <c r="AS95" s="1276" t="s">
        <v>3808</v>
      </c>
      <c r="AT95" s="1276" t="s">
        <v>9963</v>
      </c>
      <c r="AU95" s="1315" t="s">
        <v>9964</v>
      </c>
      <c r="AV95" s="1257" t="str">
        <f>TEXT(AU95-C95,"m:ss")</f>
        <v>9:53</v>
      </c>
      <c r="AW95" s="1316" t="s">
        <v>9965</v>
      </c>
    </row>
    <row r="96">
      <c r="A96" s="1329" t="s">
        <v>4309</v>
      </c>
      <c r="B96" s="1302" t="s">
        <v>7815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7751</v>
      </c>
      <c r="C1" s="1425" t="s">
        <v>7752</v>
      </c>
      <c r="D1" s="1426" t="s">
        <v>9966</v>
      </c>
      <c r="E1" s="1427" t="s">
        <v>6142</v>
      </c>
      <c r="F1" s="1428" t="s">
        <v>6397</v>
      </c>
      <c r="G1" s="1429" t="s">
        <v>38</v>
      </c>
      <c r="H1" s="1430" t="s">
        <v>36</v>
      </c>
      <c r="I1" s="1426" t="s">
        <v>9967</v>
      </c>
      <c r="J1" s="1431" t="s">
        <v>39</v>
      </c>
      <c r="K1" s="1432" t="s">
        <v>6343</v>
      </c>
      <c r="L1" s="1224" t="s">
        <v>7784</v>
      </c>
      <c r="M1" s="1433" t="s">
        <v>7785</v>
      </c>
      <c r="N1" s="1434" t="s">
        <v>7786</v>
      </c>
      <c r="O1" s="1214" t="s">
        <v>7787</v>
      </c>
    </row>
    <row r="2" ht="15.75" customHeight="1">
      <c r="A2" s="1227" t="s">
        <v>7788</v>
      </c>
      <c r="B2" s="1435" t="s">
        <v>7789</v>
      </c>
      <c r="C2" s="1436">
        <v>0.04998842592592593</v>
      </c>
      <c r="D2" s="1230" t="s">
        <v>9968</v>
      </c>
      <c r="E2" s="1437" t="s">
        <v>9969</v>
      </c>
      <c r="F2" s="1438" t="s">
        <v>9970</v>
      </c>
      <c r="G2" s="1233" t="s">
        <v>9971</v>
      </c>
      <c r="H2" s="1235" t="s">
        <v>9972</v>
      </c>
      <c r="I2" s="1230" t="s">
        <v>9973</v>
      </c>
      <c r="J2" s="1236" t="s">
        <v>9974</v>
      </c>
      <c r="K2" s="1237" t="s">
        <v>9975</v>
      </c>
      <c r="L2" s="1238" t="s">
        <v>7812</v>
      </c>
      <c r="M2" s="1436">
        <v>0.05087962962962963</v>
      </c>
      <c r="N2" s="1439" t="str">
        <f t="shared" ref="N2:N13" si="1">TEXT(M2-C2, "m:ss")</f>
        <v>1:17</v>
      </c>
      <c r="O2" s="1240"/>
    </row>
    <row r="3" ht="15.75" customHeight="1">
      <c r="A3" s="1241" t="s">
        <v>7814</v>
      </c>
      <c r="B3" s="1440" t="s">
        <v>7815</v>
      </c>
      <c r="C3" s="1436">
        <v>0.051458333333333335</v>
      </c>
      <c r="D3" s="1230" t="s">
        <v>9976</v>
      </c>
      <c r="E3" s="1441" t="s">
        <v>9977</v>
      </c>
      <c r="F3" s="1232" t="s">
        <v>9978</v>
      </c>
      <c r="G3" s="1233" t="s">
        <v>9979</v>
      </c>
      <c r="H3" s="1235" t="s">
        <v>9980</v>
      </c>
      <c r="I3" s="1230" t="s">
        <v>9981</v>
      </c>
      <c r="J3" s="1236" t="s">
        <v>9982</v>
      </c>
      <c r="K3" s="1237" t="s">
        <v>9983</v>
      </c>
      <c r="L3" s="1238" t="s">
        <v>8270</v>
      </c>
      <c r="M3" s="1436">
        <v>0.05236111111111111</v>
      </c>
      <c r="N3" s="1439" t="str">
        <f t="shared" si="1"/>
        <v>1:18</v>
      </c>
    </row>
    <row r="4" ht="15.75" customHeight="1">
      <c r="A4" s="1243" t="s">
        <v>7843</v>
      </c>
      <c r="B4" s="1442" t="s">
        <v>7844</v>
      </c>
      <c r="C4" s="1436">
        <f>C18</f>
        <v>0.05158564815</v>
      </c>
      <c r="D4" s="1230" t="s">
        <v>9984</v>
      </c>
      <c r="E4" s="1441" t="s">
        <v>9985</v>
      </c>
      <c r="F4" s="1232" t="s">
        <v>9986</v>
      </c>
      <c r="G4" s="1233" t="s">
        <v>9987</v>
      </c>
      <c r="H4" s="1235" t="s">
        <v>9988</v>
      </c>
      <c r="I4" s="1230" t="s">
        <v>9989</v>
      </c>
      <c r="J4" s="1236" t="s">
        <v>9990</v>
      </c>
      <c r="K4" s="1237" t="s">
        <v>9991</v>
      </c>
      <c r="L4" s="1238" t="s">
        <v>7876</v>
      </c>
      <c r="M4" s="1439">
        <f>M18</f>
        <v>0.0521412037</v>
      </c>
      <c r="N4" s="1439" t="str">
        <f t="shared" si="1"/>
        <v>0:48</v>
      </c>
    </row>
    <row r="5" ht="15.75" customHeight="1">
      <c r="A5" s="1246" t="s">
        <v>639</v>
      </c>
      <c r="B5" s="1443" t="s">
        <v>7789</v>
      </c>
      <c r="C5" s="1444">
        <v>0.05</v>
      </c>
      <c r="D5" s="1262" t="s">
        <v>9992</v>
      </c>
      <c r="E5" s="1445" t="s">
        <v>9969</v>
      </c>
      <c r="F5" s="1267" t="s">
        <v>9970</v>
      </c>
      <c r="G5" s="1267" t="s">
        <v>9971</v>
      </c>
      <c r="H5" s="1267" t="s">
        <v>9972</v>
      </c>
      <c r="I5" s="1262" t="s">
        <v>9993</v>
      </c>
      <c r="J5" s="1267" t="s">
        <v>9994</v>
      </c>
      <c r="K5" s="1267" t="s">
        <v>9975</v>
      </c>
      <c r="L5" s="1268" t="s">
        <v>7890</v>
      </c>
      <c r="M5" s="1446">
        <v>0.05087962962962963</v>
      </c>
      <c r="N5" s="1447" t="str">
        <f t="shared" si="1"/>
        <v>1:16</v>
      </c>
      <c r="O5" s="1268" t="s">
        <v>9995</v>
      </c>
    </row>
    <row r="6" ht="15.75" customHeight="1">
      <c r="A6" s="1259" t="s">
        <v>5912</v>
      </c>
      <c r="B6" s="1443" t="s">
        <v>7789</v>
      </c>
      <c r="C6" s="1448">
        <v>0.050416666666666665</v>
      </c>
      <c r="D6" s="1268" t="s">
        <v>9996</v>
      </c>
      <c r="E6" s="1265" t="s">
        <v>9997</v>
      </c>
      <c r="F6" s="1262" t="s">
        <v>9998</v>
      </c>
      <c r="G6" s="1262" t="s">
        <v>9999</v>
      </c>
      <c r="H6" s="1268" t="s">
        <v>10000</v>
      </c>
      <c r="I6" s="1449" t="s">
        <v>9973</v>
      </c>
      <c r="J6" s="1268" t="s">
        <v>10001</v>
      </c>
      <c r="K6" s="1268" t="s">
        <v>10002</v>
      </c>
      <c r="L6" s="1262" t="s">
        <v>10003</v>
      </c>
      <c r="M6" s="1446">
        <v>0.0512037037037037</v>
      </c>
      <c r="N6" s="1447" t="str">
        <f t="shared" si="1"/>
        <v>1:08</v>
      </c>
      <c r="O6" s="1268" t="s">
        <v>9995</v>
      </c>
    </row>
    <row r="7" ht="15.75" customHeight="1">
      <c r="A7" s="1259" t="s">
        <v>1828</v>
      </c>
      <c r="B7" s="1443" t="s">
        <v>7789</v>
      </c>
      <c r="C7" s="1450">
        <v>0.05060185185185185</v>
      </c>
      <c r="D7" s="1268" t="s">
        <v>10004</v>
      </c>
      <c r="E7" s="1265" t="s">
        <v>10005</v>
      </c>
      <c r="F7" s="1268" t="s">
        <v>10006</v>
      </c>
      <c r="G7" s="1268" t="s">
        <v>10007</v>
      </c>
      <c r="H7" s="1268" t="s">
        <v>10008</v>
      </c>
      <c r="I7" s="1268" t="s">
        <v>10009</v>
      </c>
      <c r="J7" s="1268" t="s">
        <v>10010</v>
      </c>
      <c r="K7" s="1268" t="s">
        <v>10011</v>
      </c>
      <c r="L7" s="1268" t="s">
        <v>10012</v>
      </c>
      <c r="M7" s="1446">
        <v>0.051041666666666666</v>
      </c>
      <c r="N7" s="1447" t="str">
        <f t="shared" si="1"/>
        <v>0:38</v>
      </c>
      <c r="O7" s="1268" t="s">
        <v>9995</v>
      </c>
    </row>
    <row r="8" ht="15.75" customHeight="1">
      <c r="A8" s="1304" t="s">
        <v>1767</v>
      </c>
      <c r="B8" s="1443" t="s">
        <v>7789</v>
      </c>
      <c r="C8" s="1444">
        <v>0.05061342592592592</v>
      </c>
      <c r="D8" s="1449" t="s">
        <v>9968</v>
      </c>
      <c r="E8" s="1451" t="s">
        <v>10013</v>
      </c>
      <c r="F8" s="1268" t="s">
        <v>10014</v>
      </c>
      <c r="G8" s="1268" t="s">
        <v>10015</v>
      </c>
      <c r="H8" s="1268" t="s">
        <v>10016</v>
      </c>
      <c r="I8" s="1268" t="s">
        <v>10017</v>
      </c>
      <c r="J8" s="1268" t="s">
        <v>10018</v>
      </c>
      <c r="K8" s="1268" t="s">
        <v>10019</v>
      </c>
      <c r="L8" s="1268" t="s">
        <v>5833</v>
      </c>
      <c r="M8" s="1446">
        <v>0.05153935185185185</v>
      </c>
      <c r="N8" s="1447" t="str">
        <f t="shared" si="1"/>
        <v>1:20</v>
      </c>
      <c r="O8" s="1268" t="s">
        <v>9995</v>
      </c>
    </row>
    <row r="9" ht="15.75" customHeight="1">
      <c r="A9" s="1246" t="s">
        <v>325</v>
      </c>
      <c r="B9" s="1443" t="s">
        <v>7789</v>
      </c>
      <c r="C9" s="1444">
        <v>0.05068287037037037</v>
      </c>
      <c r="D9" s="1268" t="s">
        <v>10020</v>
      </c>
      <c r="E9" s="1451" t="s">
        <v>10021</v>
      </c>
      <c r="F9" s="1262" t="s">
        <v>10022</v>
      </c>
      <c r="G9" s="1268" t="s">
        <v>10023</v>
      </c>
      <c r="H9" s="1262" t="s">
        <v>10024</v>
      </c>
      <c r="I9" s="1268" t="s">
        <v>10025</v>
      </c>
      <c r="J9" s="1268" t="s">
        <v>10026</v>
      </c>
      <c r="K9" s="1268" t="s">
        <v>10027</v>
      </c>
      <c r="L9" s="1281" t="s">
        <v>7812</v>
      </c>
      <c r="M9" s="1446">
        <v>0.05164351851851852</v>
      </c>
      <c r="N9" s="1447" t="str">
        <f t="shared" si="1"/>
        <v>1:23</v>
      </c>
      <c r="O9" s="1268" t="s">
        <v>9995</v>
      </c>
    </row>
    <row r="10" ht="15.75" customHeight="1">
      <c r="A10" s="1452" t="s">
        <v>2505</v>
      </c>
      <c r="B10" s="1443" t="s">
        <v>7789</v>
      </c>
      <c r="C10" s="1453">
        <v>0.05103009259259259</v>
      </c>
      <c r="D10" s="1268" t="s">
        <v>10028</v>
      </c>
      <c r="E10" s="1451" t="s">
        <v>9513</v>
      </c>
      <c r="F10" s="1268" t="s">
        <v>10029</v>
      </c>
      <c r="G10" s="1268" t="s">
        <v>10030</v>
      </c>
      <c r="H10" s="1454" t="s">
        <v>10031</v>
      </c>
      <c r="I10" s="1268" t="s">
        <v>10032</v>
      </c>
      <c r="J10" s="1268" t="s">
        <v>10033</v>
      </c>
      <c r="K10" s="1268" t="s">
        <v>10034</v>
      </c>
      <c r="L10" s="1268" t="s">
        <v>10035</v>
      </c>
      <c r="M10" s="1446">
        <v>0.051909722222222225</v>
      </c>
      <c r="N10" s="1447" t="str">
        <f t="shared" si="1"/>
        <v>1:16</v>
      </c>
      <c r="O10" s="1268" t="s">
        <v>9995</v>
      </c>
    </row>
    <row r="11">
      <c r="A11" s="1455" t="s">
        <v>6951</v>
      </c>
      <c r="B11" s="1456" t="s">
        <v>7789</v>
      </c>
      <c r="C11" s="1448">
        <v>0.05103009259259259</v>
      </c>
      <c r="D11" s="1354" t="s">
        <v>10036</v>
      </c>
      <c r="E11" s="1265" t="s">
        <v>10037</v>
      </c>
      <c r="F11" s="1268" t="s">
        <v>10038</v>
      </c>
      <c r="G11" s="1268" t="s">
        <v>10039</v>
      </c>
      <c r="H11" s="1268" t="s">
        <v>10040</v>
      </c>
      <c r="I11" s="1268" t="s">
        <v>10041</v>
      </c>
      <c r="J11" s="1268" t="s">
        <v>10042</v>
      </c>
      <c r="K11" s="1268" t="s">
        <v>10043</v>
      </c>
      <c r="L11" s="1268" t="s">
        <v>8014</v>
      </c>
      <c r="M11" s="1446">
        <v>0.05230324074074074</v>
      </c>
      <c r="N11" s="1446" t="str">
        <f t="shared" si="1"/>
        <v>1:50</v>
      </c>
      <c r="O11" s="1268" t="s">
        <v>10044</v>
      </c>
    </row>
    <row r="12" ht="15.75" customHeight="1">
      <c r="A12" s="1246" t="s">
        <v>1439</v>
      </c>
      <c r="B12" s="1443" t="s">
        <v>7789</v>
      </c>
      <c r="C12" s="1444">
        <v>0.05122685185185185</v>
      </c>
      <c r="D12" s="1268" t="s">
        <v>10045</v>
      </c>
      <c r="E12" s="1451" t="s">
        <v>7848</v>
      </c>
      <c r="F12" s="1268" t="s">
        <v>10046</v>
      </c>
      <c r="G12" s="1268" t="s">
        <v>10047</v>
      </c>
      <c r="H12" s="1268" t="s">
        <v>10048</v>
      </c>
      <c r="I12" s="1268" t="s">
        <v>7793</v>
      </c>
      <c r="J12" s="1268" t="s">
        <v>10049</v>
      </c>
      <c r="K12" s="1268" t="s">
        <v>10050</v>
      </c>
      <c r="L12" s="1262" t="s">
        <v>10051</v>
      </c>
      <c r="M12" s="1446">
        <v>0.052037037037037034</v>
      </c>
      <c r="N12" s="1447" t="str">
        <f t="shared" si="1"/>
        <v>1:10</v>
      </c>
      <c r="O12" s="1268" t="s">
        <v>9995</v>
      </c>
    </row>
    <row r="13" ht="15.75" customHeight="1">
      <c r="A13" s="1329" t="s">
        <v>539</v>
      </c>
      <c r="B13" s="1457" t="s">
        <v>7789</v>
      </c>
      <c r="C13" s="1444">
        <v>0.05133101851851852</v>
      </c>
      <c r="D13" s="1268" t="s">
        <v>10052</v>
      </c>
      <c r="E13" s="1265" t="s">
        <v>10053</v>
      </c>
      <c r="F13" s="1268" t="s">
        <v>10054</v>
      </c>
      <c r="G13" s="1262" t="s">
        <v>10055</v>
      </c>
      <c r="H13" s="1262" t="s">
        <v>10056</v>
      </c>
      <c r="I13" s="1268" t="s">
        <v>10057</v>
      </c>
      <c r="J13" s="1268" t="s">
        <v>10058</v>
      </c>
      <c r="K13" s="1268" t="s">
        <v>10059</v>
      </c>
      <c r="L13" s="1268" t="s">
        <v>8568</v>
      </c>
      <c r="M13" s="1446">
        <v>0.05197916666666667</v>
      </c>
      <c r="N13" s="1447" t="str">
        <f t="shared" si="1"/>
        <v>0:56</v>
      </c>
      <c r="O13" s="1268" t="s">
        <v>10060</v>
      </c>
    </row>
    <row r="14" ht="15.75" customHeight="1">
      <c r="A14" s="1284" t="s">
        <v>1570</v>
      </c>
      <c r="B14" s="1458" t="s">
        <v>7789</v>
      </c>
      <c r="C14" s="1448">
        <v>0.051354166666666666</v>
      </c>
      <c r="D14" s="1459" t="s">
        <v>10061</v>
      </c>
      <c r="E14" s="1265" t="s">
        <v>10062</v>
      </c>
      <c r="F14" s="1268" t="s">
        <v>10063</v>
      </c>
      <c r="G14" s="1268" t="s">
        <v>10055</v>
      </c>
      <c r="H14" s="1268" t="s">
        <v>10064</v>
      </c>
      <c r="I14" s="1268" t="s">
        <v>10065</v>
      </c>
      <c r="J14" s="1268" t="s">
        <v>10066</v>
      </c>
      <c r="K14" s="1268" t="s">
        <v>10067</v>
      </c>
      <c r="L14" s="1268" t="s">
        <v>8097</v>
      </c>
      <c r="M14" s="1446">
        <v>0.05226851851851852</v>
      </c>
      <c r="N14" s="1460">
        <v>0.05486111111111111</v>
      </c>
      <c r="O14" s="1268" t="s">
        <v>10068</v>
      </c>
    </row>
    <row r="15" ht="15.75" customHeight="1">
      <c r="A15" s="1259" t="s">
        <v>8179</v>
      </c>
      <c r="B15" s="1443" t="s">
        <v>7789</v>
      </c>
      <c r="C15" s="1448">
        <v>0.05144675925925926</v>
      </c>
      <c r="D15" s="1268" t="s">
        <v>10069</v>
      </c>
      <c r="E15" s="1451" t="s">
        <v>10070</v>
      </c>
      <c r="F15" s="1268" t="s">
        <v>10071</v>
      </c>
      <c r="G15" s="1268" t="s">
        <v>10072</v>
      </c>
      <c r="H15" s="1268" t="s">
        <v>10073</v>
      </c>
      <c r="I15" s="1268" t="s">
        <v>10074</v>
      </c>
      <c r="J15" s="1268" t="s">
        <v>10075</v>
      </c>
      <c r="K15" s="1268" t="s">
        <v>10076</v>
      </c>
      <c r="L15" s="1461" t="s">
        <v>8200</v>
      </c>
      <c r="M15" s="1446">
        <v>0.05258101851851852</v>
      </c>
      <c r="N15" s="1447" t="str">
        <f t="shared" ref="N15:N18" si="2">TEXT(M15-C15, "m:ss")</f>
        <v>1:38</v>
      </c>
      <c r="O15" s="1268" t="s">
        <v>9995</v>
      </c>
    </row>
    <row r="16" ht="15.75" customHeight="1">
      <c r="A16" s="1329" t="s">
        <v>8248</v>
      </c>
      <c r="B16" s="1457" t="s">
        <v>7815</v>
      </c>
      <c r="C16" s="1444">
        <v>0.05146990740740741</v>
      </c>
      <c r="D16" s="1462" t="s">
        <v>9976</v>
      </c>
      <c r="E16" s="1265" t="s">
        <v>9351</v>
      </c>
      <c r="F16" s="1462" t="s">
        <v>9978</v>
      </c>
      <c r="G16" s="1462" t="s">
        <v>9979</v>
      </c>
      <c r="H16" s="1462" t="s">
        <v>9980</v>
      </c>
      <c r="I16" s="1268" t="s">
        <v>10077</v>
      </c>
      <c r="J16" s="1462" t="s">
        <v>9982</v>
      </c>
      <c r="K16" s="1462" t="s">
        <v>9983</v>
      </c>
      <c r="L16" s="1385" t="s">
        <v>8270</v>
      </c>
      <c r="M16" s="1446">
        <v>0.05236111111111111</v>
      </c>
      <c r="N16" s="1447" t="str">
        <f t="shared" si="2"/>
        <v>1:17</v>
      </c>
      <c r="O16" s="1268" t="s">
        <v>9995</v>
      </c>
    </row>
    <row r="17" ht="15.75" customHeight="1">
      <c r="A17" s="1246" t="s">
        <v>1008</v>
      </c>
      <c r="B17" s="1443" t="s">
        <v>7789</v>
      </c>
      <c r="C17" s="1448">
        <v>0.051550925925925924</v>
      </c>
      <c r="D17" s="1268" t="s">
        <v>10078</v>
      </c>
      <c r="E17" s="1451" t="s">
        <v>9337</v>
      </c>
      <c r="F17" s="1268" t="s">
        <v>10079</v>
      </c>
      <c r="G17" s="1268" t="s">
        <v>10080</v>
      </c>
      <c r="H17" s="1268" t="s">
        <v>10081</v>
      </c>
      <c r="I17" s="1268" t="s">
        <v>10082</v>
      </c>
      <c r="J17" s="1268" t="s">
        <v>10083</v>
      </c>
      <c r="K17" s="1268" t="s">
        <v>10084</v>
      </c>
      <c r="L17" s="1461" t="s">
        <v>10085</v>
      </c>
      <c r="M17" s="1446">
        <v>0.05229166666666667</v>
      </c>
      <c r="N17" s="1447" t="str">
        <f t="shared" si="2"/>
        <v>1:04</v>
      </c>
      <c r="O17" s="1268" t="s">
        <v>9995</v>
      </c>
    </row>
    <row r="18">
      <c r="A18" s="1463" t="s">
        <v>1828</v>
      </c>
      <c r="B18" s="1458" t="s">
        <v>7844</v>
      </c>
      <c r="C18" s="1444">
        <v>0.05158564814814815</v>
      </c>
      <c r="D18" s="1464" t="s">
        <v>9984</v>
      </c>
      <c r="E18" s="1465" t="s">
        <v>9985</v>
      </c>
      <c r="F18" s="1464" t="s">
        <v>9986</v>
      </c>
      <c r="G18" s="1464" t="s">
        <v>9987</v>
      </c>
      <c r="H18" s="1464" t="s">
        <v>9988</v>
      </c>
      <c r="I18" s="1464" t="s">
        <v>9989</v>
      </c>
      <c r="J18" s="1464" t="s">
        <v>9990</v>
      </c>
      <c r="K18" s="1464" t="s">
        <v>9991</v>
      </c>
      <c r="L18" s="1464" t="s">
        <v>7876</v>
      </c>
      <c r="M18" s="1446">
        <v>0.052141203703703703</v>
      </c>
      <c r="N18" s="1447" t="str">
        <f t="shared" si="2"/>
        <v>0:48</v>
      </c>
      <c r="O18" s="1268" t="s">
        <v>10086</v>
      </c>
    </row>
    <row r="19" ht="15.75" customHeight="1">
      <c r="A19" s="1466" t="s">
        <v>2126</v>
      </c>
      <c r="B19" s="1467" t="s">
        <v>7789</v>
      </c>
      <c r="C19" s="1448">
        <v>0.05171296296296296</v>
      </c>
      <c r="D19" s="1468" t="s">
        <v>10087</v>
      </c>
      <c r="E19" s="1468" t="s">
        <v>7632</v>
      </c>
      <c r="F19" s="1468" t="s">
        <v>10088</v>
      </c>
      <c r="G19" s="1468" t="s">
        <v>10089</v>
      </c>
      <c r="H19" s="1354" t="s">
        <v>10090</v>
      </c>
      <c r="I19" s="1468" t="s">
        <v>10091</v>
      </c>
      <c r="J19" s="1354" t="s">
        <v>10092</v>
      </c>
      <c r="K19" s="1468" t="s">
        <v>10093</v>
      </c>
      <c r="L19" s="1354" t="s">
        <v>7317</v>
      </c>
      <c r="M19" s="1446">
        <v>0.054375</v>
      </c>
      <c r="N19" s="1446"/>
      <c r="O19" s="1268" t="s">
        <v>10094</v>
      </c>
    </row>
    <row r="20" ht="15.75" customHeight="1">
      <c r="A20" s="1329" t="s">
        <v>10095</v>
      </c>
      <c r="B20" s="1457" t="s">
        <v>7789</v>
      </c>
      <c r="C20" s="1444">
        <v>0.051770833333333335</v>
      </c>
      <c r="D20" s="1459" t="s">
        <v>10096</v>
      </c>
      <c r="E20" s="1265" t="s">
        <v>10097</v>
      </c>
      <c r="F20" s="1268" t="s">
        <v>10098</v>
      </c>
      <c r="G20" s="1268" t="s">
        <v>10099</v>
      </c>
      <c r="H20" s="1268" t="s">
        <v>10100</v>
      </c>
      <c r="I20" s="1268" t="s">
        <v>10101</v>
      </c>
      <c r="J20" s="1268" t="s">
        <v>10102</v>
      </c>
      <c r="K20" s="1268" t="s">
        <v>10103</v>
      </c>
      <c r="L20" s="1268" t="s">
        <v>10104</v>
      </c>
      <c r="M20" s="1446">
        <v>0.05238425925925926</v>
      </c>
      <c r="N20" s="1447" t="str">
        <f t="shared" ref="N20:N25" si="3">TEXT(M20-C20, "m:ss")</f>
        <v>0:53</v>
      </c>
      <c r="O20" s="1268" t="s">
        <v>10105</v>
      </c>
    </row>
    <row r="21" ht="15.75" customHeight="1">
      <c r="A21" s="1284" t="s">
        <v>1282</v>
      </c>
      <c r="B21" s="1458" t="s">
        <v>7844</v>
      </c>
      <c r="C21" s="1448">
        <v>0.052088194444444444</v>
      </c>
      <c r="D21" s="1354" t="s">
        <v>10106</v>
      </c>
      <c r="E21" s="1265" t="s">
        <v>10107</v>
      </c>
      <c r="F21" s="1268" t="s">
        <v>10108</v>
      </c>
      <c r="G21" s="1268" t="s">
        <v>10109</v>
      </c>
      <c r="H21" s="1268" t="s">
        <v>10110</v>
      </c>
      <c r="I21" s="1268" t="s">
        <v>8367</v>
      </c>
      <c r="J21" s="1268" t="s">
        <v>10111</v>
      </c>
      <c r="K21" s="1268" t="s">
        <v>10112</v>
      </c>
      <c r="L21" s="1268" t="s">
        <v>8957</v>
      </c>
      <c r="M21" s="1446">
        <v>0.053043981481481484</v>
      </c>
      <c r="N21" s="1446" t="str">
        <f t="shared" si="3"/>
        <v>1:23</v>
      </c>
      <c r="O21" s="1268" t="s">
        <v>9995</v>
      </c>
    </row>
    <row r="22" ht="15.75" customHeight="1">
      <c r="A22" s="1329" t="s">
        <v>2902</v>
      </c>
      <c r="B22" s="1457" t="s">
        <v>7789</v>
      </c>
      <c r="C22" s="1469">
        <v>0.05216435185185185</v>
      </c>
      <c r="D22" s="1268" t="s">
        <v>10113</v>
      </c>
      <c r="E22" s="1265" t="s">
        <v>10114</v>
      </c>
      <c r="F22" s="1268" t="s">
        <v>10115</v>
      </c>
      <c r="G22" s="1268" t="s">
        <v>10116</v>
      </c>
      <c r="H22" s="1268" t="s">
        <v>10117</v>
      </c>
      <c r="I22" s="1268" t="s">
        <v>10118</v>
      </c>
      <c r="J22" s="1268" t="s">
        <v>10119</v>
      </c>
      <c r="K22" s="1268" t="s">
        <v>10120</v>
      </c>
      <c r="L22" s="1268" t="s">
        <v>10121</v>
      </c>
      <c r="M22" s="1470">
        <v>0.05337962962962963</v>
      </c>
      <c r="N22" s="1447" t="str">
        <f t="shared" si="3"/>
        <v>1:45</v>
      </c>
      <c r="O22" s="1268" t="s">
        <v>10122</v>
      </c>
    </row>
    <row r="23" ht="15.75" customHeight="1">
      <c r="A23" s="1284" t="s">
        <v>2798</v>
      </c>
      <c r="B23" s="1457" t="s">
        <v>7815</v>
      </c>
      <c r="C23" s="1448">
        <v>0.052175925925925924</v>
      </c>
      <c r="D23" s="1268" t="s">
        <v>10123</v>
      </c>
      <c r="E23" s="1462" t="s">
        <v>10124</v>
      </c>
      <c r="F23" s="1268" t="s">
        <v>10125</v>
      </c>
      <c r="G23" s="1268" t="s">
        <v>10126</v>
      </c>
      <c r="H23" s="1268" t="s">
        <v>10127</v>
      </c>
      <c r="I23" s="1268" t="s">
        <v>8865</v>
      </c>
      <c r="J23" s="1268" t="s">
        <v>10128</v>
      </c>
      <c r="K23" s="1268" t="s">
        <v>10129</v>
      </c>
      <c r="L23" s="1268" t="s">
        <v>8700</v>
      </c>
      <c r="M23" s="1446">
        <v>0.05399305555555556</v>
      </c>
      <c r="N23" s="1447" t="str">
        <f t="shared" si="3"/>
        <v>2:37</v>
      </c>
      <c r="O23" s="1268" t="s">
        <v>10130</v>
      </c>
    </row>
    <row r="24" ht="15.75" customHeight="1">
      <c r="A24" s="1284" t="s">
        <v>924</v>
      </c>
      <c r="B24" s="1457" t="s">
        <v>7815</v>
      </c>
      <c r="C24" s="1448">
        <v>0.05224537037037037</v>
      </c>
      <c r="D24" s="1268" t="s">
        <v>10131</v>
      </c>
      <c r="E24" s="1471" t="s">
        <v>9977</v>
      </c>
      <c r="F24" s="1268" t="s">
        <v>10132</v>
      </c>
      <c r="G24" s="1268" t="s">
        <v>10133</v>
      </c>
      <c r="H24" s="1268" t="s">
        <v>10134</v>
      </c>
      <c r="I24" s="1462" t="s">
        <v>9981</v>
      </c>
      <c r="J24" s="1268" t="s">
        <v>10135</v>
      </c>
      <c r="K24" s="1262" t="s">
        <v>10136</v>
      </c>
      <c r="L24" s="1268" t="s">
        <v>10137</v>
      </c>
      <c r="M24" s="1446">
        <v>0.053043981481481484</v>
      </c>
      <c r="N24" s="1447" t="str">
        <f t="shared" si="3"/>
        <v>1:09</v>
      </c>
      <c r="O24" s="1268" t="s">
        <v>10138</v>
      </c>
    </row>
    <row r="25" ht="15.75" customHeight="1">
      <c r="A25" s="1472" t="s">
        <v>3178</v>
      </c>
      <c r="B25" s="1457" t="s">
        <v>7789</v>
      </c>
      <c r="C25" s="1448">
        <v>0.05258101851851852</v>
      </c>
      <c r="D25" s="1268" t="s">
        <v>10139</v>
      </c>
      <c r="E25" s="1265" t="s">
        <v>10140</v>
      </c>
      <c r="F25" s="1268" t="s">
        <v>10141</v>
      </c>
      <c r="G25" s="1268" t="s">
        <v>10142</v>
      </c>
      <c r="H25" s="1268" t="s">
        <v>10143</v>
      </c>
      <c r="I25" s="1268" t="s">
        <v>10144</v>
      </c>
      <c r="J25" s="1268" t="s">
        <v>10145</v>
      </c>
      <c r="K25" s="1268" t="s">
        <v>10146</v>
      </c>
      <c r="L25" s="1268" t="s">
        <v>10147</v>
      </c>
      <c r="M25" s="1446">
        <v>0.05425925925925926</v>
      </c>
      <c r="N25" s="1447" t="str">
        <f t="shared" si="3"/>
        <v>2:25</v>
      </c>
      <c r="O25" s="1268" t="s">
        <v>10148</v>
      </c>
    </row>
    <row r="26" ht="15.75" customHeight="1">
      <c r="A26" s="1329" t="s">
        <v>7303</v>
      </c>
      <c r="B26" s="1457" t="s">
        <v>7789</v>
      </c>
      <c r="C26" s="1444">
        <v>0.05268518518518518</v>
      </c>
      <c r="D26" s="1354" t="s">
        <v>10149</v>
      </c>
      <c r="E26" s="1265" t="s">
        <v>10150</v>
      </c>
      <c r="F26" s="1268" t="s">
        <v>10151</v>
      </c>
      <c r="G26" s="1268" t="s">
        <v>10152</v>
      </c>
      <c r="H26" s="1268" t="s">
        <v>10153</v>
      </c>
      <c r="I26" s="1268" t="s">
        <v>10154</v>
      </c>
      <c r="J26" s="1268" t="s">
        <v>10155</v>
      </c>
      <c r="K26" s="1268" t="s">
        <v>10156</v>
      </c>
      <c r="L26" s="1268" t="s">
        <v>9035</v>
      </c>
      <c r="M26" s="1446">
        <v>0.05331018518518518</v>
      </c>
      <c r="N26" s="1460">
        <v>0.03611111111111111</v>
      </c>
      <c r="O26" s="1268" t="s">
        <v>10157</v>
      </c>
    </row>
    <row r="27" ht="15.75" customHeight="1">
      <c r="A27" s="1284" t="s">
        <v>3778</v>
      </c>
      <c r="B27" s="1457" t="s">
        <v>7789</v>
      </c>
      <c r="C27" s="1448">
        <v>0.052766203703703704</v>
      </c>
      <c r="D27" s="1459" t="s">
        <v>10158</v>
      </c>
      <c r="E27" s="1265" t="s">
        <v>10159</v>
      </c>
      <c r="F27" s="1268" t="s">
        <v>10160</v>
      </c>
      <c r="G27" s="1473" t="s">
        <v>10161</v>
      </c>
      <c r="H27" s="1268" t="s">
        <v>10162</v>
      </c>
      <c r="I27" s="1268" t="s">
        <v>10163</v>
      </c>
      <c r="J27" s="1268" t="s">
        <v>10164</v>
      </c>
      <c r="K27" s="1268" t="s">
        <v>10165</v>
      </c>
      <c r="L27" s="1268" t="s">
        <v>9305</v>
      </c>
      <c r="M27" s="1446">
        <v>0.054050925925925926</v>
      </c>
      <c r="N27" s="1446" t="str">
        <f t="shared" ref="N27:N29" si="4">TEXT(M27-C27, "m:ss")</f>
        <v>1:51</v>
      </c>
      <c r="O27" s="1268" t="s">
        <v>10166</v>
      </c>
    </row>
    <row r="28" ht="15.75" customHeight="1">
      <c r="A28" s="1284" t="s">
        <v>1092</v>
      </c>
      <c r="B28" s="1440" t="s">
        <v>7815</v>
      </c>
      <c r="C28" s="1448">
        <v>0.05378472222222222</v>
      </c>
      <c r="D28" s="1354" t="s">
        <v>10167</v>
      </c>
      <c r="E28" s="1265" t="s">
        <v>10168</v>
      </c>
      <c r="F28" s="1268" t="s">
        <v>10169</v>
      </c>
      <c r="G28" s="1268" t="s">
        <v>10170</v>
      </c>
      <c r="H28" s="1268" t="s">
        <v>10171</v>
      </c>
      <c r="I28" s="1268" t="s">
        <v>7408</v>
      </c>
      <c r="J28" s="1268" t="s">
        <v>10172</v>
      </c>
      <c r="K28" s="1268" t="s">
        <v>10173</v>
      </c>
      <c r="L28" s="1268" t="s">
        <v>8726</v>
      </c>
      <c r="M28" s="1446">
        <v>0.054560185185185184</v>
      </c>
      <c r="N28" s="1446" t="str">
        <f t="shared" si="4"/>
        <v>1:07</v>
      </c>
      <c r="O28" s="1268"/>
    </row>
    <row r="29" ht="15.75" customHeight="1">
      <c r="A29" s="1284" t="s">
        <v>4646</v>
      </c>
      <c r="B29" s="1458" t="s">
        <v>7815</v>
      </c>
      <c r="C29" s="1448">
        <v>0.06045138888888889</v>
      </c>
      <c r="D29" s="1354" t="s">
        <v>10174</v>
      </c>
      <c r="E29" s="1265" t="s">
        <v>10175</v>
      </c>
      <c r="F29" s="1268" t="s">
        <v>10176</v>
      </c>
      <c r="G29" s="1268" t="s">
        <v>10177</v>
      </c>
      <c r="H29" s="1268" t="s">
        <v>10178</v>
      </c>
      <c r="I29" s="1268" t="s">
        <v>10179</v>
      </c>
      <c r="J29" s="1268" t="s">
        <v>10180</v>
      </c>
      <c r="K29" s="1268" t="s">
        <v>10181</v>
      </c>
      <c r="L29" s="1268" t="s">
        <v>9933</v>
      </c>
      <c r="M29" s="1446">
        <v>0.06225694444444444</v>
      </c>
      <c r="N29" s="1446" t="str">
        <f t="shared" si="4"/>
        <v>2:36</v>
      </c>
      <c r="O29" s="1268" t="s">
        <v>9995</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7751</v>
      </c>
      <c r="C1" s="1426" t="s">
        <v>9966</v>
      </c>
      <c r="D1" s="1499" t="s">
        <v>6142</v>
      </c>
      <c r="E1" s="1428" t="s">
        <v>6397</v>
      </c>
      <c r="F1" s="1429" t="s">
        <v>38</v>
      </c>
      <c r="G1" s="1430" t="s">
        <v>36</v>
      </c>
      <c r="H1" s="1426" t="s">
        <v>9967</v>
      </c>
      <c r="I1" s="1431" t="s">
        <v>39</v>
      </c>
      <c r="J1" s="1432" t="s">
        <v>6343</v>
      </c>
      <c r="K1" s="1214" t="s">
        <v>7785</v>
      </c>
      <c r="L1" s="1214" t="s">
        <v>7787</v>
      </c>
    </row>
    <row r="2" ht="15.75" customHeight="1">
      <c r="A2" s="1227" t="s">
        <v>7788</v>
      </c>
      <c r="B2" s="1435" t="s">
        <v>7789</v>
      </c>
      <c r="C2" s="1230" t="s">
        <v>9968</v>
      </c>
      <c r="D2" s="1231" t="s">
        <v>10182</v>
      </c>
      <c r="E2" s="1232" t="s">
        <v>10183</v>
      </c>
      <c r="F2" s="1233" t="s">
        <v>10184</v>
      </c>
      <c r="G2" s="1235" t="s">
        <v>10185</v>
      </c>
      <c r="H2" s="1230" t="s">
        <v>10186</v>
      </c>
      <c r="I2" s="1236" t="s">
        <v>10187</v>
      </c>
      <c r="J2" s="1237" t="s">
        <v>10188</v>
      </c>
      <c r="K2" s="1239"/>
      <c r="L2" s="1240"/>
    </row>
    <row r="3" ht="15.75" customHeight="1">
      <c r="A3" s="1241" t="s">
        <v>7814</v>
      </c>
      <c r="B3" s="1440" t="s">
        <v>7815</v>
      </c>
      <c r="C3" s="1230" t="s">
        <v>10189</v>
      </c>
      <c r="D3" s="1231" t="s">
        <v>10190</v>
      </c>
      <c r="E3" s="1232" t="s">
        <v>10191</v>
      </c>
      <c r="F3" s="1233" t="s">
        <v>10192</v>
      </c>
      <c r="G3" s="1235" t="s">
        <v>10193</v>
      </c>
      <c r="H3" s="1230" t="s">
        <v>10194</v>
      </c>
      <c r="I3" s="1236" t="s">
        <v>10195</v>
      </c>
      <c r="J3" s="1237" t="s">
        <v>10196</v>
      </c>
      <c r="K3" s="1436"/>
    </row>
    <row r="4" ht="15.75" customHeight="1">
      <c r="A4" s="1243" t="s">
        <v>7843</v>
      </c>
      <c r="B4" s="1442" t="s">
        <v>7844</v>
      </c>
      <c r="C4" s="1230" t="s">
        <v>10106</v>
      </c>
      <c r="D4" s="1231" t="s">
        <v>10197</v>
      </c>
      <c r="E4" s="1232" t="s">
        <v>10198</v>
      </c>
      <c r="F4" s="1233" t="s">
        <v>10199</v>
      </c>
      <c r="G4" s="1235" t="s">
        <v>10200</v>
      </c>
      <c r="H4" s="1230" t="s">
        <v>10201</v>
      </c>
      <c r="I4" s="1236" t="s">
        <v>10202</v>
      </c>
      <c r="J4" s="1237" t="s">
        <v>10203</v>
      </c>
      <c r="K4" s="1439"/>
    </row>
    <row r="5" ht="15.75" customHeight="1">
      <c r="A5" s="1246" t="s">
        <v>639</v>
      </c>
      <c r="B5" s="1443" t="s">
        <v>7789</v>
      </c>
      <c r="C5" s="1262" t="s">
        <v>9992</v>
      </c>
      <c r="D5" s="1267" t="s">
        <v>10182</v>
      </c>
      <c r="E5" s="1267" t="s">
        <v>10183</v>
      </c>
      <c r="F5" s="1267" t="s">
        <v>10184</v>
      </c>
      <c r="G5" s="1267" t="s">
        <v>10185</v>
      </c>
      <c r="H5" s="1500" t="s">
        <v>10186</v>
      </c>
      <c r="I5" s="1267" t="s">
        <v>10187</v>
      </c>
      <c r="J5" s="1267" t="s">
        <v>10188</v>
      </c>
      <c r="K5" s="1268" t="s">
        <v>7813</v>
      </c>
      <c r="L5" s="1268"/>
    </row>
    <row r="6" ht="15.75" customHeight="1">
      <c r="A6" s="1259" t="s">
        <v>5912</v>
      </c>
      <c r="B6" s="1443" t="s">
        <v>7789</v>
      </c>
      <c r="C6" s="1268" t="s">
        <v>10204</v>
      </c>
      <c r="D6" s="1268" t="s">
        <v>10205</v>
      </c>
      <c r="E6" s="1268" t="s">
        <v>10206</v>
      </c>
      <c r="F6" s="1262" t="s">
        <v>10207</v>
      </c>
      <c r="G6" s="1262" t="s">
        <v>10208</v>
      </c>
      <c r="H6" s="1501" t="s">
        <v>10209</v>
      </c>
      <c r="I6" s="1262" t="s">
        <v>10210</v>
      </c>
      <c r="J6" s="1262" t="s">
        <v>10211</v>
      </c>
      <c r="K6" s="1268" t="s">
        <v>7910</v>
      </c>
      <c r="L6" s="1268"/>
    </row>
    <row r="7" ht="15.75" customHeight="1">
      <c r="A7" s="1259" t="s">
        <v>1828</v>
      </c>
      <c r="B7" s="1443" t="s">
        <v>7789</v>
      </c>
      <c r="C7" s="1268" t="s">
        <v>10212</v>
      </c>
      <c r="D7" s="1268" t="s">
        <v>10213</v>
      </c>
      <c r="E7" s="1473" t="s">
        <v>10214</v>
      </c>
      <c r="F7" s="1473" t="s">
        <v>10215</v>
      </c>
      <c r="G7" s="1268" t="s">
        <v>10216</v>
      </c>
      <c r="H7" s="1268" t="s">
        <v>10217</v>
      </c>
      <c r="I7" s="1268" t="s">
        <v>10218</v>
      </c>
      <c r="J7" s="1268" t="s">
        <v>10219</v>
      </c>
      <c r="K7" s="1268" t="s">
        <v>10220</v>
      </c>
      <c r="L7" s="1268" t="s">
        <v>10221</v>
      </c>
    </row>
    <row r="8" ht="15.75" customHeight="1">
      <c r="A8" s="1304" t="s">
        <v>1767</v>
      </c>
      <c r="B8" s="1443" t="s">
        <v>7789</v>
      </c>
      <c r="C8" s="1449" t="s">
        <v>9968</v>
      </c>
      <c r="D8" s="1268" t="s">
        <v>10222</v>
      </c>
      <c r="E8" s="1268" t="s">
        <v>10223</v>
      </c>
      <c r="F8" s="1268" t="s">
        <v>10224</v>
      </c>
      <c r="G8" s="1268" t="s">
        <v>10225</v>
      </c>
      <c r="H8" s="1268" t="s">
        <v>10226</v>
      </c>
      <c r="I8" s="1268" t="s">
        <v>10227</v>
      </c>
      <c r="J8" s="1268" t="s">
        <v>10228</v>
      </c>
      <c r="K8" s="1268" t="s">
        <v>8044</v>
      </c>
      <c r="L8" s="1268"/>
    </row>
    <row r="9" ht="15.75" customHeight="1">
      <c r="A9" s="1246" t="s">
        <v>325</v>
      </c>
      <c r="B9" s="1443" t="s">
        <v>7789</v>
      </c>
      <c r="C9" s="1268" t="s">
        <v>10229</v>
      </c>
      <c r="D9" s="1268" t="s">
        <v>10230</v>
      </c>
      <c r="E9" s="1268" t="s">
        <v>10231</v>
      </c>
      <c r="F9" s="1268" t="s">
        <v>10232</v>
      </c>
      <c r="G9" s="1268" t="s">
        <v>10233</v>
      </c>
      <c r="H9" s="1268" t="s">
        <v>10234</v>
      </c>
      <c r="I9" s="1268" t="s">
        <v>10235</v>
      </c>
      <c r="J9" s="1268" t="s">
        <v>10236</v>
      </c>
      <c r="K9" s="1268" t="s">
        <v>7936</v>
      </c>
      <c r="L9" s="1268"/>
    </row>
    <row r="10" ht="16.5" customHeight="1">
      <c r="A10" s="1452" t="s">
        <v>2505</v>
      </c>
      <c r="B10" s="1443" t="s">
        <v>7789</v>
      </c>
      <c r="C10" s="1268" t="s">
        <v>10028</v>
      </c>
      <c r="D10" s="1502" t="s">
        <v>10237</v>
      </c>
      <c r="E10" s="1268" t="s">
        <v>10238</v>
      </c>
      <c r="F10" s="1268" t="s">
        <v>10239</v>
      </c>
      <c r="G10" s="1268" t="s">
        <v>10240</v>
      </c>
      <c r="H10" s="1268" t="s">
        <v>10241</v>
      </c>
      <c r="I10" s="1268" t="s">
        <v>10242</v>
      </c>
      <c r="J10" s="1268" t="s">
        <v>10243</v>
      </c>
      <c r="K10" s="1268" t="s">
        <v>10244</v>
      </c>
      <c r="L10" s="1268" t="s">
        <v>10245</v>
      </c>
    </row>
    <row r="11" ht="15.75" customHeight="1">
      <c r="A11" s="1284" t="s">
        <v>539</v>
      </c>
      <c r="B11" s="1443" t="s">
        <v>7789</v>
      </c>
      <c r="C11" s="1268" t="s">
        <v>10052</v>
      </c>
      <c r="D11" s="1268" t="s">
        <v>10246</v>
      </c>
      <c r="E11" s="1268" t="s">
        <v>10247</v>
      </c>
      <c r="F11" s="1268" t="s">
        <v>10248</v>
      </c>
      <c r="G11" s="1268" t="s">
        <v>10249</v>
      </c>
      <c r="H11" s="1268" t="s">
        <v>10250</v>
      </c>
      <c r="I11" s="1268" t="s">
        <v>10251</v>
      </c>
      <c r="J11" s="1268" t="s">
        <v>10252</v>
      </c>
      <c r="K11" s="1268" t="s">
        <v>8569</v>
      </c>
      <c r="L11" s="1268" t="s">
        <v>8570</v>
      </c>
    </row>
    <row r="12" ht="15.75" customHeight="1">
      <c r="A12" s="1246" t="s">
        <v>1439</v>
      </c>
      <c r="B12" s="1443" t="s">
        <v>7789</v>
      </c>
      <c r="C12" s="1268" t="s">
        <v>10253</v>
      </c>
      <c r="D12" s="1268" t="s">
        <v>10254</v>
      </c>
      <c r="E12" s="1268" t="s">
        <v>10255</v>
      </c>
      <c r="F12" s="1268" t="s">
        <v>10256</v>
      </c>
      <c r="G12" s="1268" t="s">
        <v>10257</v>
      </c>
      <c r="H12" s="1268" t="s">
        <v>10258</v>
      </c>
      <c r="I12" s="1268" t="s">
        <v>10259</v>
      </c>
      <c r="J12" s="1268" t="s">
        <v>10260</v>
      </c>
      <c r="K12" s="1268" t="s">
        <v>8177</v>
      </c>
      <c r="L12" s="1268"/>
    </row>
    <row r="13" ht="15.75" customHeight="1">
      <c r="A13" s="1246" t="s">
        <v>1008</v>
      </c>
      <c r="B13" s="1443" t="s">
        <v>7789</v>
      </c>
      <c r="C13" s="1268" t="s">
        <v>10261</v>
      </c>
      <c r="D13" s="1268" t="s">
        <v>10262</v>
      </c>
      <c r="E13" s="1268" t="s">
        <v>10263</v>
      </c>
      <c r="F13" s="1268" t="s">
        <v>10264</v>
      </c>
      <c r="G13" s="1268" t="s">
        <v>10265</v>
      </c>
      <c r="H13" s="1268" t="s">
        <v>10266</v>
      </c>
      <c r="I13" s="1268" t="s">
        <v>10267</v>
      </c>
      <c r="J13" s="1268" t="s">
        <v>10268</v>
      </c>
      <c r="K13" s="1268" t="s">
        <v>8524</v>
      </c>
      <c r="L13" s="1268"/>
    </row>
    <row r="14" ht="15.75" customHeight="1">
      <c r="A14" s="1284" t="s">
        <v>10095</v>
      </c>
      <c r="B14" s="1457" t="s">
        <v>7789</v>
      </c>
      <c r="C14" s="1268" t="s">
        <v>10096</v>
      </c>
      <c r="D14" s="1268" t="s">
        <v>10269</v>
      </c>
      <c r="E14" s="1473" t="s">
        <v>10270</v>
      </c>
      <c r="F14" s="1268" t="s">
        <v>10271</v>
      </c>
      <c r="G14" s="1268" t="s">
        <v>10272</v>
      </c>
      <c r="H14" s="1268" t="s">
        <v>10273</v>
      </c>
      <c r="I14" s="1268" t="s">
        <v>10274</v>
      </c>
      <c r="J14" s="1268" t="s">
        <v>10275</v>
      </c>
      <c r="K14" s="1268" t="s">
        <v>8228</v>
      </c>
      <c r="L14" s="1268"/>
    </row>
    <row r="15" ht="15.75" customHeight="1">
      <c r="A15" s="1259" t="s">
        <v>8179</v>
      </c>
      <c r="B15" s="1443" t="s">
        <v>7789</v>
      </c>
      <c r="C15" s="1268" t="s">
        <v>10069</v>
      </c>
      <c r="D15" s="1268" t="s">
        <v>10276</v>
      </c>
      <c r="E15" s="1268" t="s">
        <v>10277</v>
      </c>
      <c r="F15" s="1268" t="s">
        <v>10278</v>
      </c>
      <c r="G15" s="1268" t="s">
        <v>10279</v>
      </c>
      <c r="H15" s="1268" t="s">
        <v>10280</v>
      </c>
      <c r="I15" s="1268" t="s">
        <v>10281</v>
      </c>
      <c r="J15" s="1268" t="s">
        <v>10282</v>
      </c>
      <c r="K15" s="1268" t="s">
        <v>8201</v>
      </c>
      <c r="L15" s="1268"/>
    </row>
    <row r="16" ht="15.75" customHeight="1">
      <c r="A16" s="1284" t="s">
        <v>924</v>
      </c>
      <c r="B16" s="1457" t="s">
        <v>7815</v>
      </c>
      <c r="C16" s="1268" t="s">
        <v>10189</v>
      </c>
      <c r="D16" s="1268" t="s">
        <v>10190</v>
      </c>
      <c r="E16" s="1268" t="s">
        <v>10191</v>
      </c>
      <c r="F16" s="1268" t="s">
        <v>10192</v>
      </c>
      <c r="G16" s="1268" t="s">
        <v>10193</v>
      </c>
      <c r="H16" s="1268" t="s">
        <v>10194</v>
      </c>
      <c r="I16" s="1268" t="s">
        <v>10195</v>
      </c>
      <c r="J16" s="1268" t="s">
        <v>10196</v>
      </c>
      <c r="K16" s="1268" t="s">
        <v>8456</v>
      </c>
      <c r="L16" s="1268" t="s">
        <v>10283</v>
      </c>
    </row>
    <row r="17" ht="15.75" customHeight="1">
      <c r="A17" s="1329" t="s">
        <v>1282</v>
      </c>
      <c r="B17" s="1457" t="s">
        <v>7844</v>
      </c>
      <c r="C17" s="1381" t="s">
        <v>10106</v>
      </c>
      <c r="D17" s="1268" t="s">
        <v>10197</v>
      </c>
      <c r="E17" s="1268" t="s">
        <v>10198</v>
      </c>
      <c r="F17" s="1268" t="s">
        <v>10199</v>
      </c>
      <c r="G17" s="1268" t="s">
        <v>10284</v>
      </c>
      <c r="H17" s="1268" t="s">
        <v>10285</v>
      </c>
      <c r="I17" s="1268" t="s">
        <v>10286</v>
      </c>
      <c r="J17" s="1268" t="s">
        <v>10287</v>
      </c>
      <c r="K17" s="1268" t="s">
        <v>8456</v>
      </c>
      <c r="L17" s="1268"/>
    </row>
    <row r="18" ht="15.75" customHeight="1">
      <c r="A18" s="1329" t="s">
        <v>2902</v>
      </c>
      <c r="B18" s="1457" t="s">
        <v>7789</v>
      </c>
      <c r="C18" s="1268" t="s">
        <v>10288</v>
      </c>
      <c r="D18" s="1268" t="s">
        <v>10289</v>
      </c>
      <c r="E18" s="1268" t="s">
        <v>10290</v>
      </c>
      <c r="F18" s="1268" t="s">
        <v>10291</v>
      </c>
      <c r="G18" s="1268" t="s">
        <v>10292</v>
      </c>
      <c r="H18" s="1268" t="s">
        <v>10293</v>
      </c>
      <c r="I18" s="1268" t="s">
        <v>10294</v>
      </c>
      <c r="J18" s="1268" t="s">
        <v>10295</v>
      </c>
      <c r="K18" s="1268" t="s">
        <v>10296</v>
      </c>
      <c r="L18" s="1268" t="s">
        <v>10297</v>
      </c>
    </row>
    <row r="19" ht="15.75" customHeight="1">
      <c r="A19" s="1284" t="s">
        <v>2798</v>
      </c>
      <c r="B19" s="1467" t="s">
        <v>7815</v>
      </c>
      <c r="C19" s="1503" t="s">
        <v>10123</v>
      </c>
      <c r="D19" s="1268" t="s">
        <v>10298</v>
      </c>
      <c r="E19" s="1268" t="s">
        <v>10299</v>
      </c>
      <c r="F19" s="1268" t="s">
        <v>10300</v>
      </c>
      <c r="G19" s="1268" t="s">
        <v>10301</v>
      </c>
      <c r="H19" s="1268" t="s">
        <v>10302</v>
      </c>
      <c r="I19" s="1268" t="s">
        <v>10303</v>
      </c>
      <c r="J19" s="1268" t="s">
        <v>10304</v>
      </c>
      <c r="K19" s="1268" t="s">
        <v>8701</v>
      </c>
      <c r="L19" s="1268"/>
    </row>
    <row r="20">
      <c r="A20" s="1463" t="s">
        <v>3108</v>
      </c>
      <c r="B20" s="1458" t="s">
        <v>7815</v>
      </c>
      <c r="C20" s="1268" t="s">
        <v>10305</v>
      </c>
      <c r="D20" s="1268" t="s">
        <v>10306</v>
      </c>
      <c r="E20" s="1268" t="s">
        <v>10307</v>
      </c>
      <c r="F20" s="1268" t="s">
        <v>10308</v>
      </c>
      <c r="G20" s="1268" t="s">
        <v>10309</v>
      </c>
      <c r="H20" s="1268" t="s">
        <v>10310</v>
      </c>
      <c r="I20" s="1268" t="s">
        <v>10311</v>
      </c>
      <c r="J20" s="1268" t="s">
        <v>10312</v>
      </c>
      <c r="K20" s="1268" t="s">
        <v>9592</v>
      </c>
      <c r="L20" s="1268" t="s">
        <v>10313</v>
      </c>
    </row>
    <row r="21" ht="15.75" customHeight="1">
      <c r="A21" s="1329" t="s">
        <v>4646</v>
      </c>
      <c r="B21" s="1457" t="s">
        <v>7815</v>
      </c>
      <c r="C21" s="1381" t="s">
        <v>10174</v>
      </c>
      <c r="D21" s="1268" t="s">
        <v>10314</v>
      </c>
      <c r="E21" s="1268" t="s">
        <v>10315</v>
      </c>
      <c r="F21" s="1268" t="s">
        <v>10316</v>
      </c>
      <c r="G21" s="1268" t="s">
        <v>10317</v>
      </c>
      <c r="H21" s="1268" t="s">
        <v>10318</v>
      </c>
      <c r="I21" s="1268" t="s">
        <v>10319</v>
      </c>
      <c r="J21" s="1268" t="s">
        <v>10320</v>
      </c>
      <c r="K21" s="1268" t="s">
        <v>9934</v>
      </c>
      <c r="L21" s="1268"/>
    </row>
    <row r="22" ht="16.5" customHeight="1">
      <c r="A22" s="1329" t="s">
        <v>10321</v>
      </c>
      <c r="B22" s="1457" t="s">
        <v>7789</v>
      </c>
      <c r="C22" s="1504" t="s">
        <v>10322</v>
      </c>
      <c r="D22" s="1268" t="s">
        <v>10323</v>
      </c>
      <c r="E22" s="1268" t="s">
        <v>10324</v>
      </c>
      <c r="F22" s="1268" t="s">
        <v>10325</v>
      </c>
      <c r="G22" s="1268"/>
      <c r="H22" s="1268"/>
      <c r="I22" s="1268"/>
      <c r="J22" s="1268"/>
      <c r="K22" s="1268"/>
      <c r="L22" s="1268"/>
    </row>
    <row r="23" ht="15.75" customHeight="1">
      <c r="A23" s="1284" t="s">
        <v>1570</v>
      </c>
      <c r="B23" s="1457" t="s">
        <v>7789</v>
      </c>
      <c r="C23" s="1381" t="s">
        <v>10061</v>
      </c>
      <c r="D23" s="1268" t="s">
        <v>10326</v>
      </c>
      <c r="E23" s="1268" t="s">
        <v>10327</v>
      </c>
      <c r="F23" s="1268" t="s">
        <v>10328</v>
      </c>
      <c r="G23" s="1268" t="s">
        <v>10329</v>
      </c>
      <c r="H23" s="1268" t="s">
        <v>10330</v>
      </c>
      <c r="I23" s="1268" t="s">
        <v>10331</v>
      </c>
      <c r="J23" s="1268" t="s">
        <v>10332</v>
      </c>
      <c r="K23" s="1268" t="s">
        <v>8098</v>
      </c>
      <c r="L23" s="1268" t="s">
        <v>10333</v>
      </c>
    </row>
    <row r="24">
      <c r="A24" s="1472" t="s">
        <v>3550</v>
      </c>
      <c r="B24" s="1456" t="s">
        <v>7815</v>
      </c>
      <c r="C24" s="1381" t="s">
        <v>10334</v>
      </c>
      <c r="D24" s="1268"/>
      <c r="E24" s="1268" t="s">
        <v>10335</v>
      </c>
      <c r="F24" s="1268" t="s">
        <v>10336</v>
      </c>
      <c r="G24" s="1268"/>
      <c r="H24" s="1268"/>
      <c r="I24" s="1268"/>
      <c r="J24" s="1268"/>
      <c r="K24" s="1268"/>
      <c r="L24" s="1268"/>
    </row>
    <row r="25" ht="15.75" customHeight="1">
      <c r="A25" s="1329" t="s">
        <v>5369</v>
      </c>
      <c r="B25" s="1457" t="s">
        <v>7789</v>
      </c>
      <c r="C25" s="1381" t="s">
        <v>10337</v>
      </c>
      <c r="D25" s="1268" t="s">
        <v>10338</v>
      </c>
      <c r="E25" s="1268" t="s">
        <v>10339</v>
      </c>
      <c r="F25" s="1268" t="s">
        <v>10340</v>
      </c>
      <c r="G25" s="1268" t="s">
        <v>10341</v>
      </c>
      <c r="H25" s="1268" t="s">
        <v>10342</v>
      </c>
      <c r="I25" s="1268" t="s">
        <v>10343</v>
      </c>
      <c r="J25" s="1268" t="s">
        <v>10344</v>
      </c>
      <c r="K25" s="1268" t="s">
        <v>9858</v>
      </c>
      <c r="L25" s="1268" t="s">
        <v>10345</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7752</v>
      </c>
      <c r="C1" s="1509" t="s">
        <v>7785</v>
      </c>
      <c r="D1" s="1510" t="s">
        <v>7753</v>
      </c>
      <c r="E1" s="1510" t="s">
        <v>7195</v>
      </c>
      <c r="F1" s="1510" t="s">
        <v>7196</v>
      </c>
      <c r="G1" s="1510" t="s">
        <v>7754</v>
      </c>
      <c r="H1" s="1511"/>
      <c r="I1" s="1512" t="s">
        <v>10346</v>
      </c>
      <c r="J1" s="1513" t="s">
        <v>7756</v>
      </c>
      <c r="K1" s="1511"/>
      <c r="L1" s="1514" t="s">
        <v>7207</v>
      </c>
      <c r="M1" s="1514" t="s">
        <v>7757</v>
      </c>
      <c r="N1" s="1514" t="s">
        <v>7758</v>
      </c>
      <c r="O1" s="1514" t="s">
        <v>7759</v>
      </c>
      <c r="P1" s="1514" t="s">
        <v>7270</v>
      </c>
      <c r="Q1" s="1514" t="s">
        <v>7760</v>
      </c>
      <c r="R1" s="1514" t="s">
        <v>7761</v>
      </c>
      <c r="S1" s="1511"/>
      <c r="T1" s="1515" t="s">
        <v>7762</v>
      </c>
      <c r="U1" s="1516" t="s">
        <v>7203</v>
      </c>
      <c r="V1" s="1516" t="s">
        <v>7263</v>
      </c>
      <c r="W1" s="1515" t="s">
        <v>7763</v>
      </c>
      <c r="X1" s="1515" t="s">
        <v>7764</v>
      </c>
      <c r="Y1" s="1516" t="s">
        <v>10347</v>
      </c>
      <c r="Z1" s="1515" t="s">
        <v>7765</v>
      </c>
      <c r="AA1" s="1515" t="s">
        <v>7766</v>
      </c>
      <c r="AB1" s="1511"/>
      <c r="AC1" s="1517" t="s">
        <v>76</v>
      </c>
      <c r="AD1" s="1518" t="s">
        <v>7197</v>
      </c>
      <c r="AE1" s="1518" t="s">
        <v>7198</v>
      </c>
      <c r="AF1" s="1518" t="s">
        <v>7767</v>
      </c>
      <c r="AG1" s="1518" t="s">
        <v>7768</v>
      </c>
      <c r="AH1" s="1518" t="s">
        <v>7200</v>
      </c>
      <c r="AI1" s="1518" t="s">
        <v>7769</v>
      </c>
      <c r="AJ1" s="1519" t="s">
        <v>7770</v>
      </c>
      <c r="AK1" s="1520"/>
      <c r="AL1" s="1510" t="s">
        <v>7771</v>
      </c>
      <c r="AM1" s="1510" t="s">
        <v>7772</v>
      </c>
      <c r="AN1" s="1520"/>
      <c r="AO1" s="1521" t="s">
        <v>7204</v>
      </c>
      <c r="AP1" s="1521" t="s">
        <v>7773</v>
      </c>
      <c r="AQ1" s="1521" t="s">
        <v>7774</v>
      </c>
      <c r="AR1" s="1521" t="s">
        <v>7205</v>
      </c>
      <c r="AS1" s="1521" t="s">
        <v>7775</v>
      </c>
      <c r="AT1" s="1521" t="s">
        <v>7776</v>
      </c>
      <c r="AU1" s="1521" t="s">
        <v>7777</v>
      </c>
      <c r="AV1" s="1511"/>
      <c r="AW1" s="1522" t="s">
        <v>7206</v>
      </c>
      <c r="AX1" s="1522" t="s">
        <v>7778</v>
      </c>
      <c r="AY1" s="1522" t="s">
        <v>7779</v>
      </c>
      <c r="AZ1" s="1522" t="s">
        <v>7780</v>
      </c>
      <c r="BA1" s="1522" t="s">
        <v>7781</v>
      </c>
      <c r="BB1" s="1522" t="s">
        <v>7782</v>
      </c>
      <c r="BC1" s="1522" t="s">
        <v>7783</v>
      </c>
      <c r="BD1" s="1523"/>
      <c r="BE1" s="1524" t="s">
        <v>7784</v>
      </c>
      <c r="BF1" s="1525" t="s">
        <v>10348</v>
      </c>
      <c r="BG1" s="1525" t="s">
        <v>10349</v>
      </c>
      <c r="BH1" s="1525" t="s">
        <v>7265</v>
      </c>
      <c r="BI1" s="1525" t="s">
        <v>10350</v>
      </c>
      <c r="BJ1" s="1526"/>
      <c r="BK1" s="1527" t="s">
        <v>10351</v>
      </c>
      <c r="BL1" s="1527" t="s">
        <v>10352</v>
      </c>
      <c r="BM1" s="1527" t="s">
        <v>10353</v>
      </c>
      <c r="BN1" s="1527" t="s">
        <v>10354</v>
      </c>
      <c r="BO1" s="1527" t="s">
        <v>10355</v>
      </c>
      <c r="BP1" s="1527" t="s">
        <v>10356</v>
      </c>
      <c r="BQ1" s="1527" t="s">
        <v>7202</v>
      </c>
      <c r="BR1" s="1527" t="s">
        <v>7201</v>
      </c>
      <c r="BS1" s="1527" t="s">
        <v>10357</v>
      </c>
      <c r="BT1" s="1517" t="s">
        <v>68</v>
      </c>
      <c r="BU1" s="1526"/>
      <c r="BV1" s="1528" t="s">
        <v>10358</v>
      </c>
      <c r="BW1" s="1528" t="s">
        <v>10359</v>
      </c>
      <c r="BX1" s="1528" t="s">
        <v>10360</v>
      </c>
      <c r="BY1" s="1528" t="s">
        <v>10361</v>
      </c>
      <c r="BZ1" s="1528" t="s">
        <v>7194</v>
      </c>
      <c r="CA1" s="1526"/>
      <c r="CB1" s="1529" t="s">
        <v>7264</v>
      </c>
      <c r="CC1" s="1530" t="s">
        <v>10362</v>
      </c>
      <c r="CD1" s="1530" t="s">
        <v>10363</v>
      </c>
      <c r="CE1" s="1517" t="s">
        <v>70</v>
      </c>
      <c r="CF1" s="1526"/>
      <c r="CG1" s="1531" t="s">
        <v>10364</v>
      </c>
      <c r="CH1" s="1531" t="s">
        <v>10365</v>
      </c>
      <c r="CI1" s="1531" t="s">
        <v>10366</v>
      </c>
      <c r="CJ1" s="1531" t="s">
        <v>7268</v>
      </c>
      <c r="CK1" s="1526"/>
      <c r="CL1" s="1532" t="s">
        <v>10367</v>
      </c>
      <c r="CM1" s="1532" t="s">
        <v>10368</v>
      </c>
      <c r="CN1" s="1532" t="s">
        <v>7267</v>
      </c>
      <c r="CO1" s="1532" t="s">
        <v>7266</v>
      </c>
      <c r="CP1" s="1526"/>
      <c r="CQ1" s="1517" t="s">
        <v>78</v>
      </c>
      <c r="CR1" s="1517" t="s">
        <v>81</v>
      </c>
      <c r="CS1" s="1517" t="s">
        <v>10369</v>
      </c>
      <c r="CT1" s="1517" t="s">
        <v>65</v>
      </c>
      <c r="CU1" s="1517" t="s">
        <v>10370</v>
      </c>
      <c r="CV1" s="1517" t="s">
        <v>74</v>
      </c>
      <c r="CW1" s="1533" t="s">
        <v>80</v>
      </c>
      <c r="CX1" s="1517" t="s">
        <v>75</v>
      </c>
      <c r="CY1" s="1517" t="s">
        <v>10371</v>
      </c>
      <c r="CZ1" s="1517" t="s">
        <v>84</v>
      </c>
      <c r="DA1" s="1517" t="s">
        <v>82</v>
      </c>
      <c r="DB1" s="1517" t="s">
        <v>6486</v>
      </c>
      <c r="DC1" s="1517" t="s">
        <v>10372</v>
      </c>
      <c r="DD1" s="1526"/>
      <c r="DE1" s="1534" t="s">
        <v>10373</v>
      </c>
      <c r="DF1" s="1535" t="s">
        <v>10374</v>
      </c>
      <c r="DG1" s="1535" t="s">
        <v>10375</v>
      </c>
      <c r="DH1" s="1519" t="s">
        <v>10376</v>
      </c>
      <c r="DI1" s="1536" t="s">
        <v>10377</v>
      </c>
    </row>
    <row r="2">
      <c r="A2" s="1537" t="s">
        <v>10378</v>
      </c>
      <c r="B2" s="1538" t="s">
        <v>10379</v>
      </c>
      <c r="C2" s="1539">
        <v>0.12115740740740741</v>
      </c>
      <c r="D2" s="1540" t="s">
        <v>10380</v>
      </c>
      <c r="E2" s="1540" t="s">
        <v>7913</v>
      </c>
      <c r="F2" s="1540" t="s">
        <v>10381</v>
      </c>
      <c r="G2" s="1540" t="s">
        <v>4939</v>
      </c>
      <c r="H2" s="1540"/>
      <c r="I2" s="1541" t="s">
        <v>10382</v>
      </c>
      <c r="J2" s="1540">
        <v>47.99</v>
      </c>
      <c r="K2" s="1540"/>
      <c r="L2" s="1540" t="s">
        <v>7915</v>
      </c>
      <c r="M2" s="1540" t="s">
        <v>2370</v>
      </c>
      <c r="N2" s="1540" t="s">
        <v>9461</v>
      </c>
      <c r="O2" s="1540" t="s">
        <v>7916</v>
      </c>
      <c r="P2" s="1541" t="s">
        <v>7887</v>
      </c>
      <c r="Q2" s="1541" t="s">
        <v>10383</v>
      </c>
      <c r="R2" s="1540">
        <v>56.35</v>
      </c>
      <c r="S2" s="1540"/>
      <c r="T2" s="1540" t="s">
        <v>10384</v>
      </c>
      <c r="U2" s="1540" t="s">
        <v>6598</v>
      </c>
      <c r="V2" s="1540" t="s">
        <v>10385</v>
      </c>
      <c r="W2" s="1540" t="s">
        <v>2860</v>
      </c>
      <c r="X2" s="1541" t="s">
        <v>8236</v>
      </c>
      <c r="Y2" s="1540" t="s">
        <v>10386</v>
      </c>
      <c r="Z2" s="1540" t="s">
        <v>10387</v>
      </c>
      <c r="AA2" s="1540" t="s">
        <v>10388</v>
      </c>
      <c r="AB2" s="1540"/>
      <c r="AC2" s="1540" t="s">
        <v>4190</v>
      </c>
      <c r="AD2" s="1541" t="s">
        <v>10389</v>
      </c>
      <c r="AE2" s="1540" t="s">
        <v>10390</v>
      </c>
      <c r="AF2" s="1540">
        <v>46.63</v>
      </c>
      <c r="AG2" s="1540" t="s">
        <v>304</v>
      </c>
      <c r="AH2" s="1540" t="s">
        <v>9063</v>
      </c>
      <c r="AI2" s="1540" t="s">
        <v>7980</v>
      </c>
      <c r="AJ2" s="1542">
        <v>48.65</v>
      </c>
      <c r="AK2" s="1540"/>
      <c r="AL2" s="1540" t="s">
        <v>7927</v>
      </c>
      <c r="AM2" s="1540">
        <v>47.81</v>
      </c>
      <c r="AN2" s="1540"/>
      <c r="AO2" s="1540" t="s">
        <v>10391</v>
      </c>
      <c r="AP2" s="1540" t="s">
        <v>4104</v>
      </c>
      <c r="AQ2" s="1540">
        <v>56.99</v>
      </c>
      <c r="AR2" s="1540" t="s">
        <v>272</v>
      </c>
      <c r="AS2" s="1540" t="s">
        <v>10392</v>
      </c>
      <c r="AT2" s="1541" t="s">
        <v>10393</v>
      </c>
      <c r="AU2" s="1540" t="s">
        <v>10394</v>
      </c>
      <c r="AV2" s="1540"/>
      <c r="AW2" s="1540" t="s">
        <v>10395</v>
      </c>
      <c r="AX2" s="1540" t="s">
        <v>1714</v>
      </c>
      <c r="AY2" s="1540" t="s">
        <v>10396</v>
      </c>
      <c r="AZ2" s="1540" t="s">
        <v>10397</v>
      </c>
      <c r="BA2" s="1540" t="s">
        <v>10398</v>
      </c>
      <c r="BB2" s="1540" t="s">
        <v>4220</v>
      </c>
      <c r="BC2" s="1540">
        <v>42.88</v>
      </c>
      <c r="BD2" s="1540"/>
      <c r="BE2" s="1540" t="s">
        <v>10399</v>
      </c>
      <c r="BF2" s="1541" t="s">
        <v>10400</v>
      </c>
      <c r="BG2" s="1540" t="s">
        <v>6984</v>
      </c>
      <c r="BH2" s="1541" t="s">
        <v>4346</v>
      </c>
      <c r="BI2" s="1540" t="s">
        <v>10401</v>
      </c>
      <c r="BJ2" s="1540"/>
      <c r="BK2" s="1540" t="s">
        <v>10402</v>
      </c>
      <c r="BL2" s="1540" t="s">
        <v>8194</v>
      </c>
      <c r="BM2" s="1541" t="s">
        <v>10403</v>
      </c>
      <c r="BN2" s="1540">
        <v>59.82</v>
      </c>
      <c r="BO2" s="1540" t="s">
        <v>10404</v>
      </c>
      <c r="BP2" s="1541" t="s">
        <v>10405</v>
      </c>
      <c r="BQ2" s="1540" t="s">
        <v>10406</v>
      </c>
      <c r="BR2" s="1540" t="s">
        <v>9481</v>
      </c>
      <c r="BS2" s="1541" t="s">
        <v>10407</v>
      </c>
      <c r="BT2" s="1540">
        <v>42.39</v>
      </c>
      <c r="BU2" s="1540"/>
      <c r="BV2" s="1541" t="s">
        <v>9902</v>
      </c>
      <c r="BW2" s="1540" t="s">
        <v>10408</v>
      </c>
      <c r="BX2" s="1540" t="s">
        <v>9120</v>
      </c>
      <c r="BY2" s="1541" t="s">
        <v>9355</v>
      </c>
      <c r="BZ2" s="1540" t="s">
        <v>6606</v>
      </c>
      <c r="CA2" s="1540"/>
      <c r="CB2" s="1540" t="s">
        <v>10409</v>
      </c>
      <c r="CC2" s="1540" t="s">
        <v>10410</v>
      </c>
      <c r="CD2" s="1540" t="s">
        <v>4764</v>
      </c>
      <c r="CE2" s="1540">
        <v>49.61</v>
      </c>
      <c r="CF2" s="1540"/>
      <c r="CG2" s="1543" t="s">
        <v>5453</v>
      </c>
      <c r="CH2" s="1540" t="s">
        <v>10411</v>
      </c>
      <c r="CI2" s="1540" t="s">
        <v>10412</v>
      </c>
      <c r="CJ2" s="1540" t="s">
        <v>10413</v>
      </c>
      <c r="CK2" s="1540"/>
      <c r="CL2" s="1540" t="s">
        <v>10414</v>
      </c>
      <c r="CM2" s="1540" t="s">
        <v>10415</v>
      </c>
      <c r="CN2" s="1540" t="s">
        <v>10416</v>
      </c>
      <c r="CO2" s="1540" t="s">
        <v>10417</v>
      </c>
      <c r="CP2" s="1540"/>
      <c r="CQ2" s="1540">
        <v>45.49</v>
      </c>
      <c r="CR2" s="1541">
        <v>45.81</v>
      </c>
      <c r="CS2" s="1541" t="s">
        <v>7436</v>
      </c>
      <c r="CT2" s="1540" t="s">
        <v>9480</v>
      </c>
      <c r="CU2" s="1540">
        <v>30.72</v>
      </c>
      <c r="CV2" s="1540">
        <v>23.86</v>
      </c>
      <c r="CW2" s="1540" t="s">
        <v>3515</v>
      </c>
      <c r="CX2" s="1540">
        <v>48.47</v>
      </c>
      <c r="CY2" s="1541">
        <v>56.62</v>
      </c>
      <c r="CZ2" s="1540">
        <v>17.76</v>
      </c>
      <c r="DA2" s="1540">
        <v>31.39</v>
      </c>
      <c r="DB2" s="1540">
        <v>54.55</v>
      </c>
      <c r="DC2" s="1543">
        <v>35.9</v>
      </c>
      <c r="DD2" s="1540"/>
      <c r="DE2" s="1540" t="s">
        <v>4929</v>
      </c>
      <c r="DF2" s="1540" t="s">
        <v>4228</v>
      </c>
      <c r="DG2" s="1541" t="s">
        <v>10418</v>
      </c>
      <c r="DH2" s="1540" t="s">
        <v>10419</v>
      </c>
      <c r="DI2" s="1540" t="s">
        <v>10420</v>
      </c>
    </row>
    <row r="3">
      <c r="A3" s="1544" t="s">
        <v>5912</v>
      </c>
      <c r="B3" s="1545" t="s">
        <v>10421</v>
      </c>
      <c r="C3" s="1546">
        <v>0.12115740740740741</v>
      </c>
      <c r="D3" s="1547" t="s">
        <v>10422</v>
      </c>
      <c r="E3" s="1547" t="s">
        <v>10423</v>
      </c>
      <c r="F3" s="1547" t="s">
        <v>10424</v>
      </c>
      <c r="G3" s="1547" t="s">
        <v>10425</v>
      </c>
      <c r="H3" s="1548"/>
      <c r="I3" s="1547" t="s">
        <v>10426</v>
      </c>
      <c r="J3" s="1549">
        <v>47.99</v>
      </c>
      <c r="K3" s="1548"/>
      <c r="L3" s="1547" t="s">
        <v>10427</v>
      </c>
      <c r="M3" s="1547" t="s">
        <v>3544</v>
      </c>
      <c r="N3" s="1549" t="s">
        <v>9461</v>
      </c>
      <c r="O3" s="1547" t="s">
        <v>5858</v>
      </c>
      <c r="P3" s="1549" t="s">
        <v>7887</v>
      </c>
      <c r="Q3" s="1549" t="s">
        <v>10383</v>
      </c>
      <c r="R3" s="1547">
        <v>56.72</v>
      </c>
      <c r="S3" s="1548"/>
      <c r="T3" s="1549" t="s">
        <v>10384</v>
      </c>
      <c r="U3" s="1547" t="s">
        <v>9020</v>
      </c>
      <c r="V3" s="1547" t="s">
        <v>10428</v>
      </c>
      <c r="W3" s="1547" t="s">
        <v>4418</v>
      </c>
      <c r="X3" s="1547" t="s">
        <v>9730</v>
      </c>
      <c r="Y3" s="1549" t="s">
        <v>10386</v>
      </c>
      <c r="Z3" s="1547" t="s">
        <v>10429</v>
      </c>
      <c r="AA3" s="1547" t="s">
        <v>10430</v>
      </c>
      <c r="AB3" s="1548"/>
      <c r="AC3" s="1550" t="s">
        <v>4190</v>
      </c>
      <c r="AD3" s="1547" t="s">
        <v>10431</v>
      </c>
      <c r="AE3" s="1549" t="s">
        <v>10390</v>
      </c>
      <c r="AF3" s="1547">
        <v>46.88</v>
      </c>
      <c r="AG3" s="1547" t="s">
        <v>10432</v>
      </c>
      <c r="AH3" s="1547" t="s">
        <v>10433</v>
      </c>
      <c r="AI3" s="1549" t="s">
        <v>7980</v>
      </c>
      <c r="AJ3" s="1547">
        <v>48.92</v>
      </c>
      <c r="AK3" s="1551"/>
      <c r="AL3" s="1552" t="s">
        <v>6149</v>
      </c>
      <c r="AM3" s="1553">
        <v>47.98</v>
      </c>
      <c r="AN3" s="1548"/>
      <c r="AO3" s="1554" t="s">
        <v>10434</v>
      </c>
      <c r="AP3" s="1555" t="s">
        <v>8448</v>
      </c>
      <c r="AQ3" s="1555">
        <v>57.35</v>
      </c>
      <c r="AR3" s="1556" t="s">
        <v>272</v>
      </c>
      <c r="AS3" s="1556" t="s">
        <v>10392</v>
      </c>
      <c r="AT3" s="1555" t="s">
        <v>10435</v>
      </c>
      <c r="AU3" s="1556" t="s">
        <v>10394</v>
      </c>
      <c r="AV3" s="1551"/>
      <c r="AW3" s="1556" t="s">
        <v>10395</v>
      </c>
      <c r="AX3" s="1557" t="s">
        <v>10436</v>
      </c>
      <c r="AY3" s="1557" t="s">
        <v>5036</v>
      </c>
      <c r="AZ3" s="1558" t="s">
        <v>10397</v>
      </c>
      <c r="BA3" s="1557" t="s">
        <v>5855</v>
      </c>
      <c r="BB3" s="1557" t="s">
        <v>9050</v>
      </c>
      <c r="BC3" s="1558">
        <v>42.88</v>
      </c>
      <c r="BD3" s="1551"/>
      <c r="BE3" s="1557" t="s">
        <v>10437</v>
      </c>
      <c r="BF3" s="1558" t="s">
        <v>10400</v>
      </c>
      <c r="BG3" s="1559" t="s">
        <v>6984</v>
      </c>
      <c r="BH3" s="1559" t="s">
        <v>4346</v>
      </c>
      <c r="BI3" s="1560" t="s">
        <v>10438</v>
      </c>
      <c r="BJ3" s="1561"/>
      <c r="BK3" s="1554" t="s">
        <v>10439</v>
      </c>
      <c r="BL3" s="1562" t="s">
        <v>10440</v>
      </c>
      <c r="BM3" s="1562" t="s">
        <v>10441</v>
      </c>
      <c r="BN3" s="1563">
        <v>59.82</v>
      </c>
      <c r="BO3" s="1562" t="s">
        <v>3830</v>
      </c>
      <c r="BP3" s="1562" t="s">
        <v>10442</v>
      </c>
      <c r="BQ3" s="1562" t="s">
        <v>2562</v>
      </c>
      <c r="BR3" s="1562" t="s">
        <v>10443</v>
      </c>
      <c r="BS3" s="1562" t="s">
        <v>10444</v>
      </c>
      <c r="BT3" s="1562">
        <v>42.76</v>
      </c>
      <c r="BU3" s="1551"/>
      <c r="BV3" s="1564" t="s">
        <v>9902</v>
      </c>
      <c r="BW3" s="1565" t="s">
        <v>10445</v>
      </c>
      <c r="BX3" s="1566" t="s">
        <v>9120</v>
      </c>
      <c r="BY3" s="1565" t="s">
        <v>2993</v>
      </c>
      <c r="BZ3" s="1565" t="s">
        <v>4321</v>
      </c>
      <c r="CA3" s="1561"/>
      <c r="CB3" s="1560" t="s">
        <v>10446</v>
      </c>
      <c r="CC3" s="1567" t="s">
        <v>8112</v>
      </c>
      <c r="CD3" s="1567" t="s">
        <v>2854</v>
      </c>
      <c r="CE3" s="1567">
        <v>52.55</v>
      </c>
      <c r="CF3" s="1551"/>
      <c r="CG3" s="1566" t="s">
        <v>5453</v>
      </c>
      <c r="CH3" s="1557" t="s">
        <v>10447</v>
      </c>
      <c r="CI3" s="1558" t="s">
        <v>10412</v>
      </c>
      <c r="CJ3" s="1558" t="s">
        <v>10413</v>
      </c>
      <c r="CK3" s="1561"/>
      <c r="CL3" s="1554" t="s">
        <v>10448</v>
      </c>
      <c r="CM3" s="1556" t="s">
        <v>10415</v>
      </c>
      <c r="CN3" s="1555" t="s">
        <v>10411</v>
      </c>
      <c r="CO3" s="1555" t="s">
        <v>10404</v>
      </c>
      <c r="CP3" s="1551"/>
      <c r="CQ3" s="1555">
        <v>45.66</v>
      </c>
      <c r="CR3" s="1568">
        <v>45.81</v>
      </c>
      <c r="CS3" s="1554" t="s">
        <v>8878</v>
      </c>
      <c r="CT3" s="1554" t="s">
        <v>9205</v>
      </c>
      <c r="CU3" s="1564">
        <v>30.72</v>
      </c>
      <c r="CV3" s="1564">
        <v>23.86</v>
      </c>
      <c r="CW3" s="1569" t="s">
        <v>3515</v>
      </c>
      <c r="CX3" s="1554">
        <v>48.96</v>
      </c>
      <c r="CY3" s="1564">
        <v>56.62</v>
      </c>
      <c r="CZ3" s="1554">
        <v>18.63</v>
      </c>
      <c r="DA3" s="1564">
        <v>31.39</v>
      </c>
      <c r="DB3" s="1564">
        <v>54.55</v>
      </c>
      <c r="DC3" s="1564">
        <v>35.9</v>
      </c>
      <c r="DD3" s="1561"/>
      <c r="DE3" s="1554" t="s">
        <v>6221</v>
      </c>
      <c r="DF3" s="1570" t="s">
        <v>4228</v>
      </c>
      <c r="DG3" s="1570" t="s">
        <v>10418</v>
      </c>
      <c r="DH3" s="1549" t="s">
        <v>10419</v>
      </c>
      <c r="DI3" s="1568" t="s">
        <v>10420</v>
      </c>
    </row>
    <row r="4">
      <c r="A4" s="1571" t="s">
        <v>639</v>
      </c>
      <c r="B4" s="1545" t="s">
        <v>10449</v>
      </c>
      <c r="C4" s="1545" t="s">
        <v>10450</v>
      </c>
      <c r="D4" s="1549" t="s">
        <v>10380</v>
      </c>
      <c r="E4" s="1547" t="s">
        <v>10451</v>
      </c>
      <c r="F4" s="1549" t="s">
        <v>10381</v>
      </c>
      <c r="G4" s="1547" t="s">
        <v>10452</v>
      </c>
      <c r="H4" s="1572"/>
      <c r="I4" s="1549" t="s">
        <v>10382</v>
      </c>
      <c r="J4" s="1547">
        <v>48.33</v>
      </c>
      <c r="K4" s="1573"/>
      <c r="L4" s="1574" t="s">
        <v>10453</v>
      </c>
      <c r="M4" s="1575" t="s">
        <v>2370</v>
      </c>
      <c r="N4" s="1576" t="s">
        <v>9461</v>
      </c>
      <c r="O4" s="1574" t="s">
        <v>4741</v>
      </c>
      <c r="P4" s="1574" t="s">
        <v>4263</v>
      </c>
      <c r="Q4" s="1574" t="s">
        <v>10454</v>
      </c>
      <c r="R4" s="1575">
        <v>56.35</v>
      </c>
      <c r="S4" s="1576" t="s">
        <v>10455</v>
      </c>
      <c r="T4" s="1574" t="s">
        <v>10455</v>
      </c>
      <c r="U4" s="1576" t="s">
        <v>8183</v>
      </c>
      <c r="V4" s="1575" t="s">
        <v>10385</v>
      </c>
      <c r="W4" s="1575" t="s">
        <v>2860</v>
      </c>
      <c r="X4" s="1576" t="s">
        <v>6688</v>
      </c>
      <c r="Y4" s="1574" t="s">
        <v>10456</v>
      </c>
      <c r="Z4" s="1575" t="s">
        <v>10387</v>
      </c>
      <c r="AA4" s="1575" t="s">
        <v>10388</v>
      </c>
      <c r="AB4" s="1576">
        <v>53.53</v>
      </c>
      <c r="AC4" s="1577" t="s">
        <v>4190</v>
      </c>
      <c r="AD4" s="1575" t="s">
        <v>10389</v>
      </c>
      <c r="AE4" s="1574" t="s">
        <v>9444</v>
      </c>
      <c r="AF4" s="1576">
        <v>46.78</v>
      </c>
      <c r="AG4" s="1574" t="s">
        <v>10432</v>
      </c>
      <c r="AH4" s="1575" t="s">
        <v>9063</v>
      </c>
      <c r="AI4" s="1576" t="s">
        <v>3444</v>
      </c>
      <c r="AJ4" s="1575">
        <v>48.65</v>
      </c>
      <c r="AK4" s="1576" t="s">
        <v>8711</v>
      </c>
      <c r="AL4" s="1578" t="s">
        <v>10457</v>
      </c>
      <c r="AM4" s="1579">
        <v>47.9</v>
      </c>
      <c r="AN4" s="1576" t="s">
        <v>8544</v>
      </c>
      <c r="AO4" s="1574" t="s">
        <v>8544</v>
      </c>
      <c r="AP4" s="1576" t="s">
        <v>8141</v>
      </c>
      <c r="AQ4" s="1575">
        <v>56.99</v>
      </c>
      <c r="AR4" s="1574" t="s">
        <v>3234</v>
      </c>
      <c r="AS4" s="1576" t="s">
        <v>10458</v>
      </c>
      <c r="AT4" s="1574" t="s">
        <v>10459</v>
      </c>
      <c r="AU4" s="1574" t="s">
        <v>8711</v>
      </c>
      <c r="AV4" s="1576" t="s">
        <v>7706</v>
      </c>
      <c r="AW4" s="1574" t="s">
        <v>7706</v>
      </c>
      <c r="AX4" s="1574" t="s">
        <v>10460</v>
      </c>
      <c r="AY4" s="1575" t="s">
        <v>10396</v>
      </c>
      <c r="AZ4" s="1574" t="s">
        <v>10461</v>
      </c>
      <c r="BA4" s="1574" t="s">
        <v>8420</v>
      </c>
      <c r="BB4" s="1574" t="s">
        <v>5282</v>
      </c>
      <c r="BC4" s="1574">
        <v>47.08</v>
      </c>
      <c r="BD4" s="1576" t="s">
        <v>10462</v>
      </c>
      <c r="BE4" s="1575" t="s">
        <v>10399</v>
      </c>
      <c r="BF4" s="1576" t="s">
        <v>5687</v>
      </c>
      <c r="BG4" s="1578" t="s">
        <v>10462</v>
      </c>
      <c r="BH4" s="1578" t="s">
        <v>1425</v>
      </c>
      <c r="BI4" s="1576" t="s">
        <v>10463</v>
      </c>
      <c r="BJ4" s="1576" t="s">
        <v>8194</v>
      </c>
      <c r="BK4" s="1578" t="s">
        <v>10464</v>
      </c>
      <c r="BL4" s="1577" t="s">
        <v>8194</v>
      </c>
      <c r="BM4" s="1577" t="s">
        <v>10403</v>
      </c>
      <c r="BN4" s="1578" t="s">
        <v>10465</v>
      </c>
      <c r="BO4" s="1578" t="s">
        <v>1378</v>
      </c>
      <c r="BP4" s="1577" t="s">
        <v>10405</v>
      </c>
      <c r="BQ4" s="1578" t="s">
        <v>10466</v>
      </c>
      <c r="BR4" s="1578" t="s">
        <v>10467</v>
      </c>
      <c r="BS4" s="1578" t="s">
        <v>10468</v>
      </c>
      <c r="BT4" s="1578">
        <v>42.4</v>
      </c>
      <c r="BU4" s="1576">
        <v>17.88</v>
      </c>
      <c r="BV4" s="1578" t="s">
        <v>10469</v>
      </c>
      <c r="BW4" s="1577" t="s">
        <v>10408</v>
      </c>
      <c r="BX4" s="1578" t="s">
        <v>10470</v>
      </c>
      <c r="BY4" s="1578" t="s">
        <v>2331</v>
      </c>
      <c r="BZ4" s="1578" t="s">
        <v>10471</v>
      </c>
      <c r="CA4" s="1576" t="s">
        <v>2331</v>
      </c>
      <c r="CB4" s="1578" t="s">
        <v>10472</v>
      </c>
      <c r="CC4" s="1578" t="s">
        <v>10473</v>
      </c>
      <c r="CD4" s="1574" t="s">
        <v>9636</v>
      </c>
      <c r="CE4" s="1578">
        <v>53.53</v>
      </c>
      <c r="CF4" s="1576" t="s">
        <v>9150</v>
      </c>
      <c r="CG4" s="1574" t="s">
        <v>7859</v>
      </c>
      <c r="CH4" s="1578" t="s">
        <v>10474</v>
      </c>
      <c r="CI4" s="1578" t="s">
        <v>10475</v>
      </c>
      <c r="CJ4" s="1578" t="s">
        <v>10476</v>
      </c>
      <c r="CK4" s="1576" t="s">
        <v>10477</v>
      </c>
      <c r="CL4" s="1577" t="s">
        <v>10414</v>
      </c>
      <c r="CM4" s="1578" t="s">
        <v>10478</v>
      </c>
      <c r="CN4" s="1578" t="s">
        <v>10479</v>
      </c>
      <c r="CO4" s="1578" t="s">
        <v>10477</v>
      </c>
      <c r="CP4" s="1576">
        <v>47.79</v>
      </c>
      <c r="CQ4" s="1578">
        <v>45.72</v>
      </c>
      <c r="CR4" s="1578">
        <v>47.79</v>
      </c>
      <c r="CS4" s="1578" t="s">
        <v>10480</v>
      </c>
      <c r="CT4" s="1577" t="s">
        <v>9480</v>
      </c>
      <c r="CU4" s="1578">
        <v>31.05</v>
      </c>
      <c r="CV4" s="1578">
        <v>24.4</v>
      </c>
      <c r="CW4" s="1578" t="s">
        <v>10467</v>
      </c>
      <c r="CX4" s="1547">
        <v>48.89</v>
      </c>
      <c r="CY4" s="1547">
        <v>58.86</v>
      </c>
      <c r="CZ4" s="1547">
        <v>17.88</v>
      </c>
      <c r="DA4" s="1547">
        <v>33.04</v>
      </c>
      <c r="DB4" s="1547">
        <v>55.43</v>
      </c>
      <c r="DC4" s="1547">
        <v>36.52</v>
      </c>
      <c r="DD4" s="1573"/>
      <c r="DE4" s="1547" t="s">
        <v>10481</v>
      </c>
      <c r="DF4" s="1547" t="s">
        <v>194</v>
      </c>
      <c r="DG4" s="1547" t="s">
        <v>10482</v>
      </c>
      <c r="DH4" s="1547" t="s">
        <v>1673</v>
      </c>
      <c r="DI4" s="1547" t="s">
        <v>10483</v>
      </c>
    </row>
    <row r="5">
      <c r="A5" s="1544" t="s">
        <v>6649</v>
      </c>
      <c r="B5" s="1545" t="s">
        <v>10484</v>
      </c>
      <c r="C5" s="1545" t="s">
        <v>10485</v>
      </c>
      <c r="D5" s="1580" t="s">
        <v>10486</v>
      </c>
      <c r="E5" s="1581" t="s">
        <v>1678</v>
      </c>
      <c r="F5" s="1582" t="s">
        <v>8942</v>
      </c>
      <c r="G5" s="1583" t="s">
        <v>4939</v>
      </c>
      <c r="H5" s="1548"/>
      <c r="I5" s="1584" t="s">
        <v>10487</v>
      </c>
      <c r="J5" s="1582" t="s">
        <v>5969</v>
      </c>
      <c r="K5" s="1548"/>
      <c r="L5" s="1581" t="s">
        <v>10488</v>
      </c>
      <c r="M5" s="1582" t="s">
        <v>9170</v>
      </c>
      <c r="N5" s="1585" t="s">
        <v>5819</v>
      </c>
      <c r="O5" s="1581" t="s">
        <v>8323</v>
      </c>
      <c r="P5" s="1582" t="s">
        <v>10489</v>
      </c>
      <c r="Q5" s="1586" t="s">
        <v>10490</v>
      </c>
      <c r="R5" s="1581" t="s">
        <v>10491</v>
      </c>
      <c r="S5" s="1573"/>
      <c r="T5" s="1582" t="s">
        <v>10492</v>
      </c>
      <c r="U5" s="1584" t="s">
        <v>10493</v>
      </c>
      <c r="V5" s="1581" t="s">
        <v>6698</v>
      </c>
      <c r="W5" s="1581" t="s">
        <v>10494</v>
      </c>
      <c r="X5" s="1547" t="s">
        <v>6254</v>
      </c>
      <c r="Y5" s="1581" t="s">
        <v>10495</v>
      </c>
      <c r="Z5" s="1581" t="s">
        <v>10496</v>
      </c>
      <c r="AA5" s="1547" t="s">
        <v>10497</v>
      </c>
      <c r="AB5" s="1573"/>
      <c r="AC5" s="1581" t="s">
        <v>6860</v>
      </c>
      <c r="AD5" s="1582" t="s">
        <v>10498</v>
      </c>
      <c r="AE5" s="1581" t="s">
        <v>8816</v>
      </c>
      <c r="AF5" s="1585">
        <v>47.72</v>
      </c>
      <c r="AG5" s="1581" t="s">
        <v>1832</v>
      </c>
      <c r="AH5" s="1582" t="s">
        <v>587</v>
      </c>
      <c r="AI5" s="1585" t="s">
        <v>4268</v>
      </c>
      <c r="AJ5" s="1582" t="s">
        <v>8695</v>
      </c>
      <c r="AK5" s="1587"/>
      <c r="AL5" s="1552" t="s">
        <v>10499</v>
      </c>
      <c r="AM5" s="1582" t="s">
        <v>8217</v>
      </c>
      <c r="AN5" s="1573"/>
      <c r="AO5" s="1582" t="s">
        <v>10500</v>
      </c>
      <c r="AP5" s="1585" t="s">
        <v>9604</v>
      </c>
      <c r="AQ5" s="1582" t="s">
        <v>3673</v>
      </c>
      <c r="AR5" s="1581" t="s">
        <v>3557</v>
      </c>
      <c r="AS5" s="1585" t="s">
        <v>10501</v>
      </c>
      <c r="AT5" s="1582" t="s">
        <v>10502</v>
      </c>
      <c r="AU5" s="1582" t="s">
        <v>10503</v>
      </c>
      <c r="AV5" s="1551"/>
      <c r="AW5" s="1585" t="s">
        <v>10504</v>
      </c>
      <c r="AX5" s="1582" t="s">
        <v>10505</v>
      </c>
      <c r="AY5" s="1582" t="s">
        <v>8393</v>
      </c>
      <c r="AZ5" s="1582" t="s">
        <v>10506</v>
      </c>
      <c r="BA5" s="1581" t="s">
        <v>10507</v>
      </c>
      <c r="BB5" s="1582" t="s">
        <v>5960</v>
      </c>
      <c r="BC5" s="1582" t="s">
        <v>2561</v>
      </c>
      <c r="BD5" s="1551"/>
      <c r="BE5" s="1582" t="s">
        <v>10508</v>
      </c>
      <c r="BF5" s="1584" t="s">
        <v>1813</v>
      </c>
      <c r="BG5" s="1581" t="s">
        <v>10509</v>
      </c>
      <c r="BH5" s="1581" t="s">
        <v>8437</v>
      </c>
      <c r="BI5" s="1560"/>
      <c r="BJ5" s="1561"/>
      <c r="BK5" s="1588" t="s">
        <v>10510</v>
      </c>
      <c r="BL5" s="1585" t="s">
        <v>7975</v>
      </c>
      <c r="BM5" s="1582" t="s">
        <v>10511</v>
      </c>
      <c r="BN5" s="1581" t="s">
        <v>6510</v>
      </c>
      <c r="BO5" s="1582" t="s">
        <v>10512</v>
      </c>
      <c r="BP5" s="1586" t="s">
        <v>10513</v>
      </c>
      <c r="BQ5" s="1589" t="s">
        <v>10406</v>
      </c>
      <c r="BR5" s="1581" t="s">
        <v>10514</v>
      </c>
      <c r="BS5" s="1585" t="s">
        <v>272</v>
      </c>
      <c r="BT5" s="1585">
        <v>42.84</v>
      </c>
      <c r="BU5" s="1551"/>
      <c r="BV5" s="1581" t="s">
        <v>10515</v>
      </c>
      <c r="BW5" s="1582" t="s">
        <v>10516</v>
      </c>
      <c r="BX5" s="1582" t="s">
        <v>10517</v>
      </c>
      <c r="BY5" s="1582" t="s">
        <v>6455</v>
      </c>
      <c r="BZ5" s="1590" t="s">
        <v>6606</v>
      </c>
      <c r="CA5" s="1561"/>
      <c r="CB5" s="1585" t="s">
        <v>10518</v>
      </c>
      <c r="CC5" s="1581" t="s">
        <v>10519</v>
      </c>
      <c r="CD5" s="1581" t="s">
        <v>10520</v>
      </c>
      <c r="CE5" s="1582" t="s">
        <v>2731</v>
      </c>
      <c r="CF5" s="1551"/>
      <c r="CG5" s="1582" t="s">
        <v>4351</v>
      </c>
      <c r="CH5" s="1583" t="s">
        <v>10411</v>
      </c>
      <c r="CI5" s="1581" t="s">
        <v>10521</v>
      </c>
      <c r="CJ5" s="1582" t="s">
        <v>10522</v>
      </c>
      <c r="CK5" s="1591"/>
      <c r="CL5" s="1581" t="s">
        <v>10523</v>
      </c>
      <c r="CM5" s="1585" t="s">
        <v>10524</v>
      </c>
      <c r="CN5" s="1585" t="s">
        <v>10393</v>
      </c>
      <c r="CO5" s="1581" t="s">
        <v>10525</v>
      </c>
      <c r="CP5" s="1587"/>
      <c r="CQ5" s="1592" t="s">
        <v>4177</v>
      </c>
      <c r="CR5" s="1593" t="s">
        <v>7994</v>
      </c>
      <c r="CS5" s="1586" t="s">
        <v>10526</v>
      </c>
      <c r="CT5" s="1582" t="s">
        <v>8962</v>
      </c>
      <c r="CU5" s="1594" t="s">
        <v>10527</v>
      </c>
      <c r="CV5" s="1586" t="s">
        <v>8460</v>
      </c>
      <c r="CW5" s="1581" t="s">
        <v>10528</v>
      </c>
      <c r="CX5" s="1581" t="s">
        <v>8196</v>
      </c>
      <c r="CY5" s="1585">
        <v>58.26</v>
      </c>
      <c r="CZ5" s="1581" t="s">
        <v>2521</v>
      </c>
      <c r="DA5" s="1581" t="s">
        <v>5167</v>
      </c>
      <c r="DB5" s="1582" t="s">
        <v>934</v>
      </c>
      <c r="DC5" s="1582" t="s">
        <v>4871</v>
      </c>
      <c r="DD5" s="1561"/>
      <c r="DE5" s="1582" t="s">
        <v>10529</v>
      </c>
      <c r="DF5" s="1581" t="s">
        <v>10530</v>
      </c>
      <c r="DG5" s="1582" t="s">
        <v>10531</v>
      </c>
      <c r="DH5" s="1581" t="s">
        <v>10532</v>
      </c>
      <c r="DI5" s="1595" t="s">
        <v>10533</v>
      </c>
    </row>
    <row r="6">
      <c r="A6" s="1571" t="s">
        <v>1439</v>
      </c>
      <c r="B6" s="1545" t="s">
        <v>10534</v>
      </c>
      <c r="C6" s="1545" t="s">
        <v>10535</v>
      </c>
      <c r="D6" s="1547" t="s">
        <v>10536</v>
      </c>
      <c r="E6" s="1547" t="s">
        <v>7817</v>
      </c>
      <c r="F6" s="1547" t="s">
        <v>7847</v>
      </c>
      <c r="G6" s="1596" t="s">
        <v>10537</v>
      </c>
      <c r="H6" s="1548"/>
      <c r="I6" s="1597" t="str">
        <f>HYPERLINK("https://youtu.be/lEL8m2E01nU?t=682","2:32.55")</f>
        <v>2:32.55</v>
      </c>
      <c r="J6" s="1547">
        <v>49.91</v>
      </c>
      <c r="K6" s="1548"/>
      <c r="L6" s="1547" t="s">
        <v>8158</v>
      </c>
      <c r="M6" s="1547" t="s">
        <v>2112</v>
      </c>
      <c r="N6" s="1547" t="s">
        <v>2549</v>
      </c>
      <c r="O6" s="1547" t="s">
        <v>10538</v>
      </c>
      <c r="P6" s="1597" t="str">
        <f>HYPERLINK("https://youtu.be/qa1JlaDaizA","1:27.27")</f>
        <v>1:27.27</v>
      </c>
      <c r="Q6" s="1597" t="s">
        <v>10539</v>
      </c>
      <c r="R6" s="1547">
        <v>57.89</v>
      </c>
      <c r="S6" s="1573"/>
      <c r="T6" s="1547" t="s">
        <v>1357</v>
      </c>
      <c r="U6" s="1547" t="s">
        <v>10540</v>
      </c>
      <c r="V6" s="1547" t="s">
        <v>3988</v>
      </c>
      <c r="W6" s="1547" t="s">
        <v>10541</v>
      </c>
      <c r="X6" s="1598" t="str">
        <f>HYPERLINK("https://www.twitch.tv/videos/536217404","1:24.99")</f>
        <v>1:24.99</v>
      </c>
      <c r="Y6" s="1547" t="s">
        <v>10542</v>
      </c>
      <c r="Z6" s="1547" t="s">
        <v>10543</v>
      </c>
      <c r="AA6" s="1547" t="s">
        <v>10544</v>
      </c>
      <c r="AB6" s="1573"/>
      <c r="AC6" s="1547" t="s">
        <v>3396</v>
      </c>
      <c r="AD6" s="1599" t="s">
        <v>10545</v>
      </c>
      <c r="AE6" s="1547" t="s">
        <v>1201</v>
      </c>
      <c r="AF6" s="1547">
        <v>47.74</v>
      </c>
      <c r="AG6" s="1547" t="s">
        <v>8164</v>
      </c>
      <c r="AH6" s="1547" t="s">
        <v>4104</v>
      </c>
      <c r="AI6" s="1547" t="s">
        <v>1392</v>
      </c>
      <c r="AJ6" s="1600">
        <v>49.3</v>
      </c>
      <c r="AK6" s="1573"/>
      <c r="AL6" s="1547" t="s">
        <v>10546</v>
      </c>
      <c r="AM6" s="1547">
        <v>47.88</v>
      </c>
      <c r="AN6" s="1573"/>
      <c r="AO6" s="1547" t="s">
        <v>10547</v>
      </c>
      <c r="AP6" s="1547" t="s">
        <v>9292</v>
      </c>
      <c r="AQ6" s="1547">
        <v>58.25</v>
      </c>
      <c r="AR6" s="1547" t="s">
        <v>10548</v>
      </c>
      <c r="AS6" s="1547" t="s">
        <v>10549</v>
      </c>
      <c r="AT6" s="1599" t="s">
        <v>10550</v>
      </c>
      <c r="AU6" s="1547" t="s">
        <v>10551</v>
      </c>
      <c r="AV6" s="1548"/>
      <c r="AW6" s="1547" t="s">
        <v>10552</v>
      </c>
      <c r="AX6" s="1547" t="s">
        <v>2684</v>
      </c>
      <c r="AY6" s="1547" t="s">
        <v>10553</v>
      </c>
      <c r="AZ6" s="1547" t="s">
        <v>10554</v>
      </c>
      <c r="BA6" s="1549" t="s">
        <v>10398</v>
      </c>
      <c r="BB6" s="1547" t="s">
        <v>8176</v>
      </c>
      <c r="BC6" s="1547">
        <v>46.45</v>
      </c>
      <c r="BD6" s="1548"/>
      <c r="BE6" s="1547" t="s">
        <v>10555</v>
      </c>
      <c r="BF6" s="1599" t="s">
        <v>10556</v>
      </c>
      <c r="BG6" s="1547" t="s">
        <v>10557</v>
      </c>
      <c r="BH6" s="1597" t="str">
        <f>HYPERLINK("https://youtu.be/lEL8m2E01nU?t=5227","1:36.16")</f>
        <v>1:36.16</v>
      </c>
      <c r="BI6" s="1549" t="s">
        <v>10401</v>
      </c>
      <c r="BJ6" s="1548"/>
      <c r="BK6" s="1549" t="s">
        <v>10402</v>
      </c>
      <c r="BL6" s="1547" t="s">
        <v>10558</v>
      </c>
      <c r="BM6" s="1599" t="s">
        <v>10559</v>
      </c>
      <c r="BN6" s="1547" t="s">
        <v>9065</v>
      </c>
      <c r="BO6" s="1547" t="s">
        <v>10560</v>
      </c>
      <c r="BP6" s="1597" t="str">
        <f>HYPERLINK("https://youtu.be/_zkEZrJiLkI?t=6208","1:52.30")</f>
        <v>1:52.30</v>
      </c>
      <c r="BQ6" s="1547" t="s">
        <v>2715</v>
      </c>
      <c r="BR6" s="1549" t="s">
        <v>9481</v>
      </c>
      <c r="BS6" s="1601" t="s">
        <v>10407</v>
      </c>
      <c r="BT6" s="1549">
        <v>42.39</v>
      </c>
      <c r="BU6" s="1548"/>
      <c r="BV6" s="1599" t="s">
        <v>10561</v>
      </c>
      <c r="BW6" s="1547" t="s">
        <v>10562</v>
      </c>
      <c r="BX6" s="1547" t="s">
        <v>10563</v>
      </c>
      <c r="BY6" s="1601" t="s">
        <v>9355</v>
      </c>
      <c r="BZ6" s="1547" t="s">
        <v>4686</v>
      </c>
      <c r="CA6" s="1548"/>
      <c r="CB6" s="1547" t="s">
        <v>10564</v>
      </c>
      <c r="CC6" s="1547" t="s">
        <v>10565</v>
      </c>
      <c r="CD6" s="1547" t="s">
        <v>10566</v>
      </c>
      <c r="CE6" s="1547">
        <v>51.68</v>
      </c>
      <c r="CF6" s="1548"/>
      <c r="CG6" s="1602" t="s">
        <v>8486</v>
      </c>
      <c r="CH6" s="1547" t="s">
        <v>10567</v>
      </c>
      <c r="CI6" s="1547" t="s">
        <v>10568</v>
      </c>
      <c r="CJ6" s="1547" t="s">
        <v>6805</v>
      </c>
      <c r="CK6" s="1573"/>
      <c r="CL6" s="1547" t="s">
        <v>10569</v>
      </c>
      <c r="CM6" s="1547" t="s">
        <v>622</v>
      </c>
      <c r="CN6" s="1547" t="s">
        <v>10570</v>
      </c>
      <c r="CO6" s="1547" t="s">
        <v>10571</v>
      </c>
      <c r="CP6" s="1573"/>
      <c r="CQ6" s="1547">
        <v>45.92</v>
      </c>
      <c r="CR6" s="1599">
        <v>46.94</v>
      </c>
      <c r="CS6" s="1599" t="s">
        <v>10572</v>
      </c>
      <c r="CT6" s="1547" t="s">
        <v>10573</v>
      </c>
      <c r="CU6" s="1547">
        <v>30.94</v>
      </c>
      <c r="CV6" s="1547">
        <v>23.92</v>
      </c>
      <c r="CW6" s="1547" t="s">
        <v>1624</v>
      </c>
      <c r="CX6" s="1549">
        <v>48.47</v>
      </c>
      <c r="CY6" s="1597" t="str">
        <f>HYPERLINK("https://www.twitch.tv/videos/536198396","57.14")</f>
        <v>57.14</v>
      </c>
      <c r="CZ6" s="1549">
        <v>17.76</v>
      </c>
      <c r="DA6" s="1547">
        <v>32.43</v>
      </c>
      <c r="DB6" s="1547">
        <v>57.15</v>
      </c>
      <c r="DC6" s="1602" t="s">
        <v>2272</v>
      </c>
      <c r="DD6" s="1548"/>
      <c r="DE6" s="1547" t="s">
        <v>9531</v>
      </c>
      <c r="DF6" s="1547" t="s">
        <v>8718</v>
      </c>
      <c r="DG6" s="1597" t="str">
        <f>HYPERLINK("https://youtu.be/_zkEZrJiLkI?t=9955","3:51.51")</f>
        <v>3:51.51</v>
      </c>
      <c r="DH6" s="1547" t="s">
        <v>9700</v>
      </c>
      <c r="DI6" s="1547" t="s">
        <v>10574</v>
      </c>
    </row>
    <row r="7">
      <c r="A7" s="1571" t="s">
        <v>325</v>
      </c>
      <c r="B7" s="1545" t="s">
        <v>10575</v>
      </c>
      <c r="C7" s="1545" t="s">
        <v>10576</v>
      </c>
      <c r="D7" s="1547" t="s">
        <v>10577</v>
      </c>
      <c r="E7" s="1549" t="s">
        <v>7913</v>
      </c>
      <c r="F7" s="1547" t="s">
        <v>9416</v>
      </c>
      <c r="G7" s="1547" t="s">
        <v>10578</v>
      </c>
      <c r="H7" s="1573"/>
      <c r="I7" s="1602" t="s">
        <v>10579</v>
      </c>
      <c r="J7" s="1603">
        <v>48.47</v>
      </c>
      <c r="K7" s="1573"/>
      <c r="L7" s="1549" t="s">
        <v>7915</v>
      </c>
      <c r="M7" s="1547" t="s">
        <v>10580</v>
      </c>
      <c r="N7" s="1547" t="s">
        <v>10581</v>
      </c>
      <c r="O7" s="1549" t="s">
        <v>7916</v>
      </c>
      <c r="P7" s="1547" t="s">
        <v>7972</v>
      </c>
      <c r="Q7" s="1547" t="s">
        <v>10582</v>
      </c>
      <c r="R7" s="1547">
        <v>57.34</v>
      </c>
      <c r="S7" s="1573"/>
      <c r="T7" s="1547" t="s">
        <v>10583</v>
      </c>
      <c r="U7" s="1597" t="str">
        <f>HYPERLINK("https://www.twitch.tv/videos/525613330","1:56.00")</f>
        <v>1:56.00</v>
      </c>
      <c r="V7" s="1547" t="s">
        <v>10584</v>
      </c>
      <c r="W7" s="1547" t="s">
        <v>10585</v>
      </c>
      <c r="X7" s="1547" t="s">
        <v>7921</v>
      </c>
      <c r="Y7" s="1547" t="s">
        <v>8072</v>
      </c>
      <c r="Z7" s="1604" t="s">
        <v>10586</v>
      </c>
      <c r="AA7" s="1547" t="s">
        <v>10587</v>
      </c>
      <c r="AB7" s="1573"/>
      <c r="AC7" s="1547" t="s">
        <v>8791</v>
      </c>
      <c r="AD7" s="1547" t="s">
        <v>10588</v>
      </c>
      <c r="AE7" s="1547" t="s">
        <v>5471</v>
      </c>
      <c r="AF7" s="1605">
        <v>46.63</v>
      </c>
      <c r="AG7" s="1549" t="s">
        <v>304</v>
      </c>
      <c r="AH7" s="1547" t="s">
        <v>7926</v>
      </c>
      <c r="AI7" s="1597" t="str">
        <f>HYPERLINK("https://www.twitch.tv/videos/538066633","1:22.49")</f>
        <v>1:22.49</v>
      </c>
      <c r="AJ7" s="1547">
        <v>48.89</v>
      </c>
      <c r="AK7" s="1606"/>
      <c r="AL7" s="1549" t="s">
        <v>7927</v>
      </c>
      <c r="AM7" s="1547">
        <v>47.96</v>
      </c>
      <c r="AN7" s="1573"/>
      <c r="AO7" s="1547" t="s">
        <v>10547</v>
      </c>
      <c r="AP7" s="1549" t="s">
        <v>4104</v>
      </c>
      <c r="AQ7" s="1547">
        <v>57.09</v>
      </c>
      <c r="AR7" s="1604" t="s">
        <v>978</v>
      </c>
      <c r="AS7" s="1547" t="s">
        <v>10589</v>
      </c>
      <c r="AT7" s="1598" t="str">
        <f>HYPERLINK("https://www.twitch.tv/videos/524838524","1:44.46")</f>
        <v>1:44.46</v>
      </c>
      <c r="AU7" s="1547" t="s">
        <v>4905</v>
      </c>
      <c r="AV7" s="1573"/>
      <c r="AW7" s="1547" t="s">
        <v>10590</v>
      </c>
      <c r="AX7" s="1598" t="str">
        <f>HYPERLINK("https://www.twitch.tv/videos/540841909","1:02.08")</f>
        <v>1:02.08</v>
      </c>
      <c r="AY7" s="1547" t="s">
        <v>7889</v>
      </c>
      <c r="AZ7" s="1547" t="s">
        <v>10591</v>
      </c>
      <c r="BA7" s="1547" t="s">
        <v>10592</v>
      </c>
      <c r="BB7" s="1607" t="s">
        <v>4220</v>
      </c>
      <c r="BC7" s="1547">
        <v>46.35</v>
      </c>
      <c r="BD7" s="1573"/>
      <c r="BE7" s="1547" t="s">
        <v>5378</v>
      </c>
      <c r="BF7" s="1547" t="s">
        <v>10593</v>
      </c>
      <c r="BG7" s="1547" t="s">
        <v>10594</v>
      </c>
      <c r="BH7" s="1547" t="s">
        <v>1977</v>
      </c>
      <c r="BI7" s="1547" t="s">
        <v>10595</v>
      </c>
      <c r="BJ7" s="1573"/>
      <c r="BK7" s="1547" t="s">
        <v>5547</v>
      </c>
      <c r="BL7" s="1585" t="s">
        <v>3998</v>
      </c>
      <c r="BM7" s="1547" t="s">
        <v>10596</v>
      </c>
      <c r="BN7" s="1547">
        <v>59.88</v>
      </c>
      <c r="BO7" s="1547" t="s">
        <v>4392</v>
      </c>
      <c r="BP7" s="1547" t="s">
        <v>10597</v>
      </c>
      <c r="BQ7" s="1547" t="s">
        <v>10598</v>
      </c>
      <c r="BR7" s="1547" t="s">
        <v>9210</v>
      </c>
      <c r="BS7" s="1547" t="s">
        <v>5115</v>
      </c>
      <c r="BT7" s="1547">
        <v>42.82</v>
      </c>
      <c r="BU7" s="1573"/>
      <c r="BV7" s="1547" t="s">
        <v>10599</v>
      </c>
      <c r="BW7" s="1547"/>
      <c r="BX7" s="1547"/>
      <c r="BY7" s="1547"/>
      <c r="BZ7" s="1547" t="s">
        <v>8720</v>
      </c>
      <c r="CA7" s="1573"/>
      <c r="CB7" s="1547" t="s">
        <v>10600</v>
      </c>
      <c r="CC7" s="1547" t="s">
        <v>10601</v>
      </c>
      <c r="CD7" s="1547" t="s">
        <v>10602</v>
      </c>
      <c r="CE7" s="1585">
        <v>50.09</v>
      </c>
      <c r="CF7" s="1573"/>
      <c r="CG7" s="1547" t="s">
        <v>8519</v>
      </c>
      <c r="CH7" s="1547" t="s">
        <v>10603</v>
      </c>
      <c r="CI7" s="1547" t="s">
        <v>10604</v>
      </c>
      <c r="CJ7" s="1547" t="s">
        <v>9750</v>
      </c>
      <c r="CK7" s="1573"/>
      <c r="CL7" s="1547" t="s">
        <v>10605</v>
      </c>
      <c r="CM7" s="1547" t="s">
        <v>10606</v>
      </c>
      <c r="CN7" s="1547" t="s">
        <v>6959</v>
      </c>
      <c r="CO7" s="1549" t="s">
        <v>10417</v>
      </c>
      <c r="CP7" s="1573"/>
      <c r="CQ7" s="1602" t="s">
        <v>10607</v>
      </c>
      <c r="CR7" s="1547">
        <v>50.42</v>
      </c>
      <c r="CS7" s="1547" t="s">
        <v>3301</v>
      </c>
      <c r="CT7" s="1547" t="s">
        <v>8933</v>
      </c>
      <c r="CU7" s="1600">
        <v>31.06</v>
      </c>
      <c r="CV7" s="1547">
        <v>30.53</v>
      </c>
      <c r="CW7" s="1608" t="s">
        <v>8378</v>
      </c>
      <c r="CX7" s="1600">
        <v>51.4</v>
      </c>
      <c r="CY7" s="1600">
        <v>57.8</v>
      </c>
      <c r="CZ7" s="1597" t="str">
        <f>HYPERLINK("https://clips.twitch.tv/ClearHardFlyCharlietheUnicorn","17.94")</f>
        <v>17.94</v>
      </c>
      <c r="DA7" s="1547">
        <v>32.63</v>
      </c>
      <c r="DB7" s="1547">
        <v>58.53</v>
      </c>
      <c r="DC7" s="1547">
        <v>35.99</v>
      </c>
      <c r="DD7" s="1573"/>
      <c r="DE7" s="1549" t="s">
        <v>4929</v>
      </c>
      <c r="DF7" s="1547" t="s">
        <v>5052</v>
      </c>
      <c r="DG7" s="1547" t="s">
        <v>10608</v>
      </c>
      <c r="DH7" s="1547" t="s">
        <v>8633</v>
      </c>
      <c r="DI7" s="1547" t="s">
        <v>10609</v>
      </c>
    </row>
    <row r="8">
      <c r="A8" s="1571" t="s">
        <v>5634</v>
      </c>
      <c r="B8" s="1545" t="s">
        <v>10610</v>
      </c>
      <c r="C8" s="1545" t="s">
        <v>10611</v>
      </c>
      <c r="D8" s="1609" t="s">
        <v>10612</v>
      </c>
      <c r="E8" s="1609" t="s">
        <v>10613</v>
      </c>
      <c r="F8" s="1547" t="s">
        <v>6785</v>
      </c>
      <c r="G8" s="1547" t="s">
        <v>10614</v>
      </c>
      <c r="H8" s="1548"/>
      <c r="I8" s="1547" t="s">
        <v>10615</v>
      </c>
      <c r="J8" s="1547">
        <v>50.47</v>
      </c>
      <c r="K8" s="1548"/>
      <c r="L8" s="1547" t="s">
        <v>5059</v>
      </c>
      <c r="M8" s="1547" t="s">
        <v>2593</v>
      </c>
      <c r="N8" s="1547" t="s">
        <v>10616</v>
      </c>
      <c r="O8" s="1547" t="s">
        <v>9785</v>
      </c>
      <c r="P8" s="1547" t="s">
        <v>9517</v>
      </c>
      <c r="Q8" s="1547" t="s">
        <v>10617</v>
      </c>
      <c r="R8" s="1547">
        <v>58.16</v>
      </c>
      <c r="S8" s="1573"/>
      <c r="T8" s="1547"/>
      <c r="U8" s="1547" t="s">
        <v>10618</v>
      </c>
      <c r="V8" s="1547" t="s">
        <v>10619</v>
      </c>
      <c r="W8" s="1610" t="s">
        <v>10620</v>
      </c>
      <c r="X8" s="1547" t="s">
        <v>9735</v>
      </c>
      <c r="Y8" s="1547" t="s">
        <v>10621</v>
      </c>
      <c r="Z8" s="1547" t="s">
        <v>10622</v>
      </c>
      <c r="AA8" s="1547" t="s">
        <v>10623</v>
      </c>
      <c r="AB8" s="1573"/>
      <c r="AC8" s="1547" t="s">
        <v>10624</v>
      </c>
      <c r="AD8" s="1547" t="s">
        <v>10625</v>
      </c>
      <c r="AE8" s="1547" t="s">
        <v>10626</v>
      </c>
      <c r="AF8" s="1547">
        <v>48.54</v>
      </c>
      <c r="AG8" s="1547" t="s">
        <v>10627</v>
      </c>
      <c r="AH8" s="1547" t="s">
        <v>8613</v>
      </c>
      <c r="AI8" s="1547" t="s">
        <v>8138</v>
      </c>
      <c r="AJ8" s="1547">
        <v>49.57</v>
      </c>
      <c r="AK8" s="1573"/>
      <c r="AL8" s="1547" t="s">
        <v>10628</v>
      </c>
      <c r="AM8" s="1547">
        <v>47.96</v>
      </c>
      <c r="AN8" s="1573"/>
      <c r="AO8" s="1547" t="s">
        <v>10629</v>
      </c>
      <c r="AP8" s="1547" t="s">
        <v>6744</v>
      </c>
      <c r="AQ8" s="1547">
        <v>58.86</v>
      </c>
      <c r="AR8" s="1547" t="s">
        <v>10630</v>
      </c>
      <c r="AS8" s="1547" t="s">
        <v>10631</v>
      </c>
      <c r="AT8" s="1547" t="s">
        <v>10632</v>
      </c>
      <c r="AU8" s="1547" t="s">
        <v>10633</v>
      </c>
      <c r="AV8" s="1548"/>
      <c r="AW8" s="1547" t="s">
        <v>10634</v>
      </c>
      <c r="AX8" s="1547" t="s">
        <v>10635</v>
      </c>
      <c r="AY8" s="1547" t="s">
        <v>8159</v>
      </c>
      <c r="AZ8" s="1547" t="s">
        <v>1488</v>
      </c>
      <c r="BA8" s="1547" t="s">
        <v>10636</v>
      </c>
      <c r="BB8" s="1547" t="s">
        <v>10637</v>
      </c>
      <c r="BC8" s="1547">
        <v>43.48</v>
      </c>
      <c r="BD8" s="1548"/>
      <c r="BE8" s="1547" t="s">
        <v>10638</v>
      </c>
      <c r="BF8" s="1547" t="s">
        <v>10639</v>
      </c>
      <c r="BG8" s="1547" t="s">
        <v>10640</v>
      </c>
      <c r="BH8" s="1547" t="s">
        <v>8699</v>
      </c>
      <c r="BI8" s="1547" t="s">
        <v>10641</v>
      </c>
      <c r="BJ8" s="1572"/>
      <c r="BK8" s="1547" t="s">
        <v>10642</v>
      </c>
      <c r="BL8" s="1547" t="s">
        <v>10643</v>
      </c>
      <c r="BM8" s="1547" t="s">
        <v>10644</v>
      </c>
      <c r="BN8" s="1547" t="s">
        <v>8711</v>
      </c>
      <c r="BO8" s="1547" t="s">
        <v>10645</v>
      </c>
      <c r="BP8" s="1547" t="s">
        <v>10646</v>
      </c>
      <c r="BQ8" s="1547" t="s">
        <v>10647</v>
      </c>
      <c r="BR8" s="1547" t="s">
        <v>2900</v>
      </c>
      <c r="BS8" s="1547" t="s">
        <v>1505</v>
      </c>
      <c r="BT8" s="1547">
        <v>42.95</v>
      </c>
      <c r="BU8" s="1548"/>
      <c r="BV8" s="1547" t="s">
        <v>8213</v>
      </c>
      <c r="BW8" s="1547" t="s">
        <v>10648</v>
      </c>
      <c r="BX8" s="1547" t="s">
        <v>10649</v>
      </c>
      <c r="BY8" s="1547" t="s">
        <v>6129</v>
      </c>
      <c r="BZ8" s="1547" t="s">
        <v>481</v>
      </c>
      <c r="CA8" s="1548"/>
      <c r="CB8" s="1547" t="s">
        <v>10650</v>
      </c>
      <c r="CC8" s="1547" t="s">
        <v>8914</v>
      </c>
      <c r="CD8" s="1549" t="s">
        <v>4764</v>
      </c>
      <c r="CE8" s="1547" t="s">
        <v>8460</v>
      </c>
      <c r="CF8" s="1548"/>
      <c r="CG8" s="1602" t="s">
        <v>10651</v>
      </c>
      <c r="CH8" s="1547" t="s">
        <v>9458</v>
      </c>
      <c r="CI8" s="1547" t="s">
        <v>10652</v>
      </c>
      <c r="CJ8" s="1547" t="s">
        <v>10653</v>
      </c>
      <c r="CK8" s="1573"/>
      <c r="CL8" s="1547" t="s">
        <v>10654</v>
      </c>
      <c r="CM8" s="1547" t="s">
        <v>2609</v>
      </c>
      <c r="CN8" s="1549" t="s">
        <v>10416</v>
      </c>
      <c r="CO8" s="1547" t="s">
        <v>10655</v>
      </c>
      <c r="CP8" s="1573"/>
      <c r="CQ8" s="1547" t="s">
        <v>10656</v>
      </c>
      <c r="CR8" s="1547">
        <v>48.47</v>
      </c>
      <c r="CS8" s="1547" t="s">
        <v>664</v>
      </c>
      <c r="CT8" s="1608" t="str">
        <f>HYPERLINK("https://youtu.be/Oh88dv14xO0?t=5767","1:31.46")</f>
        <v>1:31.46</v>
      </c>
      <c r="CU8" s="1547">
        <v>31.55</v>
      </c>
      <c r="CV8" s="1547">
        <v>25.22</v>
      </c>
      <c r="CW8" s="1547" t="s">
        <v>10399</v>
      </c>
      <c r="CX8" s="1547">
        <v>49.16</v>
      </c>
      <c r="CY8" s="1547">
        <v>58.92</v>
      </c>
      <c r="CZ8" s="1547">
        <v>18.39</v>
      </c>
      <c r="DA8" s="1547">
        <v>34.67</v>
      </c>
      <c r="DB8" s="1547" t="s">
        <v>10657</v>
      </c>
      <c r="DC8" s="1547">
        <v>37.8</v>
      </c>
      <c r="DD8" s="1548"/>
      <c r="DE8" s="1547" t="s">
        <v>10658</v>
      </c>
      <c r="DF8" s="1547" t="s">
        <v>8794</v>
      </c>
      <c r="DG8" s="1547" t="s">
        <v>10659</v>
      </c>
      <c r="DH8" s="1547" t="s">
        <v>10660</v>
      </c>
      <c r="DI8" s="1602" t="s">
        <v>10661</v>
      </c>
    </row>
    <row r="9">
      <c r="A9" s="1611" t="s">
        <v>10662</v>
      </c>
      <c r="B9" s="1545" t="s">
        <v>10663</v>
      </c>
      <c r="C9" s="1545" t="s">
        <v>10664</v>
      </c>
      <c r="D9" s="1609" t="s">
        <v>10665</v>
      </c>
      <c r="E9" s="1609" t="s">
        <v>10666</v>
      </c>
      <c r="F9" s="1547" t="s">
        <v>10667</v>
      </c>
      <c r="G9" s="1547" t="s">
        <v>10668</v>
      </c>
      <c r="H9" s="1548"/>
      <c r="I9" s="1547" t="s">
        <v>10669</v>
      </c>
      <c r="J9" s="1547">
        <v>49.6</v>
      </c>
      <c r="K9" s="1548"/>
      <c r="L9" s="1547" t="s">
        <v>10670</v>
      </c>
      <c r="M9" s="1547" t="s">
        <v>10671</v>
      </c>
      <c r="N9" s="1547" t="s">
        <v>10672</v>
      </c>
      <c r="O9" s="1547" t="s">
        <v>10673</v>
      </c>
      <c r="P9" s="1597" t="str">
        <f>HYPERLINK("https://youtu.be/h57IX5GPya0","1:28.21")</f>
        <v>1:28.21</v>
      </c>
      <c r="Q9" s="1547" t="s">
        <v>10674</v>
      </c>
      <c r="R9" s="1547">
        <v>57.5</v>
      </c>
      <c r="S9" s="1573"/>
      <c r="T9" s="1547" t="s">
        <v>10675</v>
      </c>
      <c r="U9" s="1598" t="s">
        <v>6598</v>
      </c>
      <c r="V9" s="1547" t="s">
        <v>10676</v>
      </c>
      <c r="W9" s="1547" t="s">
        <v>10677</v>
      </c>
      <c r="X9" s="1547" t="s">
        <v>10678</v>
      </c>
      <c r="Y9" s="1547" t="s">
        <v>10679</v>
      </c>
      <c r="Z9" s="1547" t="s">
        <v>10680</v>
      </c>
      <c r="AA9" s="1547" t="s">
        <v>10681</v>
      </c>
      <c r="AB9" s="1573"/>
      <c r="AC9" s="1547" t="s">
        <v>10673</v>
      </c>
      <c r="AD9" s="1547" t="s">
        <v>10682</v>
      </c>
      <c r="AE9" s="1547" t="s">
        <v>10683</v>
      </c>
      <c r="AF9" s="1547">
        <v>48.7</v>
      </c>
      <c r="AG9" s="1547" t="s">
        <v>10684</v>
      </c>
      <c r="AH9" s="1547" t="s">
        <v>10685</v>
      </c>
      <c r="AI9" s="1547" t="s">
        <v>10676</v>
      </c>
      <c r="AJ9" s="1547">
        <v>49.6</v>
      </c>
      <c r="AK9" s="1606"/>
      <c r="AL9" s="1547" t="s">
        <v>10686</v>
      </c>
      <c r="AM9" s="1547">
        <v>48.0</v>
      </c>
      <c r="AN9" s="1606"/>
      <c r="AO9" s="1598" t="str">
        <f>HYPERLINK("https://youtu.be/L8ezWAWF-o8","2:34.80")</f>
        <v>2:34.80</v>
      </c>
      <c r="AP9" s="1547" t="s">
        <v>10687</v>
      </c>
      <c r="AQ9" s="1547">
        <v>59.2</v>
      </c>
      <c r="AR9" s="1547" t="s">
        <v>10688</v>
      </c>
      <c r="AS9" s="1547" t="s">
        <v>10689</v>
      </c>
      <c r="AT9" s="1547" t="s">
        <v>10690</v>
      </c>
      <c r="AU9" s="1597" t="str">
        <f>HYPERLINK("https://youtu.be/i6TTYmFcTP4","1:03.40")</f>
        <v>1:03.40</v>
      </c>
      <c r="AV9" s="1612"/>
      <c r="AW9" s="1547" t="s">
        <v>10691</v>
      </c>
      <c r="AX9" s="1547" t="s">
        <v>10692</v>
      </c>
      <c r="AY9" s="1547" t="s">
        <v>10693</v>
      </c>
      <c r="AZ9" s="1547" t="s">
        <v>10694</v>
      </c>
      <c r="BA9" s="1547" t="s">
        <v>10695</v>
      </c>
      <c r="BB9" s="1547" t="s">
        <v>10696</v>
      </c>
      <c r="BC9" s="1547">
        <v>47.0</v>
      </c>
      <c r="BD9" s="1548"/>
      <c r="BE9" s="1547" t="s">
        <v>10697</v>
      </c>
      <c r="BF9" s="1547" t="s">
        <v>10698</v>
      </c>
      <c r="BG9" s="1597" t="str">
        <f>HYPERLINK("https://youtu.be/EhBiOMAiPUY","2:06.10*")</f>
        <v>2:06.10*</v>
      </c>
      <c r="BH9" s="1547" t="s">
        <v>10699</v>
      </c>
      <c r="BI9" s="1547" t="s">
        <v>10700</v>
      </c>
      <c r="BJ9" s="1548"/>
      <c r="BK9" s="1547" t="s">
        <v>10701</v>
      </c>
      <c r="BL9" s="1547" t="s">
        <v>10702</v>
      </c>
      <c r="BM9" s="1547" t="s">
        <v>10703</v>
      </c>
      <c r="BN9" s="1547" t="s">
        <v>10704</v>
      </c>
      <c r="BO9" s="1547" t="s">
        <v>10705</v>
      </c>
      <c r="BP9" s="1547" t="s">
        <v>10706</v>
      </c>
      <c r="BQ9" s="1547" t="s">
        <v>10707</v>
      </c>
      <c r="BR9" s="1547" t="s">
        <v>10708</v>
      </c>
      <c r="BS9" s="1547" t="s">
        <v>10709</v>
      </c>
      <c r="BT9" s="1547">
        <v>42.7</v>
      </c>
      <c r="BU9" s="1572"/>
      <c r="BV9" s="1547" t="s">
        <v>10710</v>
      </c>
      <c r="BW9" s="1547" t="s">
        <v>10711</v>
      </c>
      <c r="BX9" s="1547" t="s">
        <v>10712</v>
      </c>
      <c r="BY9" s="1547" t="s">
        <v>10713</v>
      </c>
      <c r="BZ9" s="1547" t="s">
        <v>10714</v>
      </c>
      <c r="CA9" s="1548"/>
      <c r="CB9" s="1547" t="s">
        <v>10715</v>
      </c>
      <c r="CC9" s="1547" t="s">
        <v>10716</v>
      </c>
      <c r="CD9" s="1547" t="s">
        <v>10717</v>
      </c>
      <c r="CE9" s="1547" t="s">
        <v>8460</v>
      </c>
      <c r="CF9" s="1548"/>
      <c r="CG9" s="1547" t="s">
        <v>10718</v>
      </c>
      <c r="CH9" s="1547" t="s">
        <v>10719</v>
      </c>
      <c r="CI9" s="1547" t="s">
        <v>10720</v>
      </c>
      <c r="CJ9" s="1547" t="s">
        <v>10721</v>
      </c>
      <c r="CK9" s="1573"/>
      <c r="CL9" s="1547" t="s">
        <v>10722</v>
      </c>
      <c r="CM9" s="1547" t="s">
        <v>10723</v>
      </c>
      <c r="CN9" s="1547" t="s">
        <v>10724</v>
      </c>
      <c r="CO9" s="1547" t="s">
        <v>10725</v>
      </c>
      <c r="CP9" s="1573"/>
      <c r="CQ9" s="1547" t="s">
        <v>10726</v>
      </c>
      <c r="CR9" s="1547">
        <v>47.7</v>
      </c>
      <c r="CS9" s="1597" t="str">
        <f>HYPERLINK("https://youtu.be/HFv0OOopKOY","1:56.89")</f>
        <v>1:56.89</v>
      </c>
      <c r="CT9" s="1547" t="s">
        <v>10727</v>
      </c>
      <c r="CU9" s="1547">
        <v>31.2</v>
      </c>
      <c r="CV9" s="1547">
        <v>25.1</v>
      </c>
      <c r="CW9" s="1597" t="s">
        <v>10728</v>
      </c>
      <c r="CX9" s="1547">
        <v>50.1</v>
      </c>
      <c r="CY9" s="1547">
        <v>58.6</v>
      </c>
      <c r="CZ9" s="1547">
        <v>18.4</v>
      </c>
      <c r="DA9" s="1547">
        <v>33.9</v>
      </c>
      <c r="DB9" s="1547" t="s">
        <v>10729</v>
      </c>
      <c r="DC9" s="1547">
        <v>37.5</v>
      </c>
      <c r="DD9" s="1548"/>
      <c r="DE9" s="1547" t="s">
        <v>10730</v>
      </c>
      <c r="DF9" s="1547" t="s">
        <v>10731</v>
      </c>
      <c r="DG9" s="1597" t="str">
        <f>HYPERLINK("https://youtu.be/mRW2v9jUe24","3:49.77")</f>
        <v>3:49.77</v>
      </c>
      <c r="DH9" s="1597" t="str">
        <f>HYPERLINK("https://youtu.be/i_jGbWqSTcU","1:40.01")</f>
        <v>1:40.01</v>
      </c>
      <c r="DI9" s="1547" t="s">
        <v>10732</v>
      </c>
    </row>
    <row r="10">
      <c r="A10" s="1613" t="s">
        <v>6935</v>
      </c>
      <c r="B10" s="1602" t="s">
        <v>10733</v>
      </c>
      <c r="C10" s="1602" t="s">
        <v>10734</v>
      </c>
      <c r="D10" s="1609" t="s">
        <v>10735</v>
      </c>
      <c r="E10" s="1585" t="s">
        <v>1728</v>
      </c>
      <c r="F10" s="1585" t="s">
        <v>10736</v>
      </c>
      <c r="G10" s="1585" t="s">
        <v>10737</v>
      </c>
      <c r="H10" s="1614"/>
      <c r="I10" s="1585" t="s">
        <v>10738</v>
      </c>
      <c r="J10" s="1585" t="s">
        <v>10739</v>
      </c>
      <c r="K10" s="1614"/>
      <c r="L10" s="1585" t="s">
        <v>4021</v>
      </c>
      <c r="M10" s="1585" t="s">
        <v>10740</v>
      </c>
      <c r="N10" s="1585" t="s">
        <v>10741</v>
      </c>
      <c r="O10" s="1547" t="s">
        <v>10742</v>
      </c>
      <c r="P10" s="1585" t="s">
        <v>8952</v>
      </c>
      <c r="Q10" s="1585" t="s">
        <v>10743</v>
      </c>
      <c r="R10" s="1585">
        <v>58.44</v>
      </c>
      <c r="S10" s="1614"/>
      <c r="T10" s="1585" t="s">
        <v>10744</v>
      </c>
      <c r="U10" s="1615" t="str">
        <f>HYPERLINK("https://youtu.be/6RSPdezftqQ","1:54.77")</f>
        <v>1:54.77</v>
      </c>
      <c r="V10" s="1615" t="str">
        <f>HYPERLINK("https://www.youtube.com/watch?v=hnYmjafMZr0","1:17.04")</f>
        <v>1:17.04</v>
      </c>
      <c r="W10" s="1585" t="s">
        <v>10745</v>
      </c>
      <c r="X10" s="1585" t="s">
        <v>8332</v>
      </c>
      <c r="Y10" s="1585" t="s">
        <v>10746</v>
      </c>
      <c r="Z10" s="1585" t="s">
        <v>10747</v>
      </c>
      <c r="AA10" s="1585" t="s">
        <v>10633</v>
      </c>
      <c r="AB10" s="1614"/>
      <c r="AC10" s="1585" t="s">
        <v>10748</v>
      </c>
      <c r="AD10" s="1547" t="s">
        <v>10749</v>
      </c>
      <c r="AE10" s="1585" t="s">
        <v>9665</v>
      </c>
      <c r="AF10" s="1585">
        <v>48.01</v>
      </c>
      <c r="AG10" s="1585" t="s">
        <v>10750</v>
      </c>
      <c r="AH10" s="1585" t="s">
        <v>10751</v>
      </c>
      <c r="AI10" s="1585" t="s">
        <v>10752</v>
      </c>
      <c r="AJ10" s="1585">
        <v>49.7</v>
      </c>
      <c r="AK10" s="1614"/>
      <c r="AL10" s="1547" t="s">
        <v>10753</v>
      </c>
      <c r="AM10" s="1547">
        <v>47.91</v>
      </c>
      <c r="AN10" s="1614"/>
      <c r="AO10" s="1585" t="s">
        <v>10754</v>
      </c>
      <c r="AP10" s="1585" t="s">
        <v>8910</v>
      </c>
      <c r="AQ10" s="1585">
        <v>59.24</v>
      </c>
      <c r="AR10" s="1615" t="str">
        <f>HYPERLINK("https://www.youtube.com/watch?v=Nzzlh5o-lN4","1:33.09")</f>
        <v>1:33.09</v>
      </c>
      <c r="AS10" s="1585" t="s">
        <v>10755</v>
      </c>
      <c r="AT10" s="1585" t="s">
        <v>10756</v>
      </c>
      <c r="AU10" s="1585" t="s">
        <v>10757</v>
      </c>
      <c r="AV10" s="1609"/>
      <c r="AW10" s="1585" t="s">
        <v>3212</v>
      </c>
      <c r="AX10" s="1585" t="s">
        <v>10758</v>
      </c>
      <c r="AY10" s="1585" t="s">
        <v>4852</v>
      </c>
      <c r="AZ10" s="1585" t="s">
        <v>10759</v>
      </c>
      <c r="BA10" s="1585" t="s">
        <v>6801</v>
      </c>
      <c r="BB10" s="1585" t="s">
        <v>8737</v>
      </c>
      <c r="BC10" s="1585">
        <v>47.0</v>
      </c>
      <c r="BD10" s="1614"/>
      <c r="BE10" s="1585" t="s">
        <v>10760</v>
      </c>
      <c r="BF10" s="1547" t="s">
        <v>10761</v>
      </c>
      <c r="BG10" s="1585" t="s">
        <v>10762</v>
      </c>
      <c r="BH10" s="1585" t="s">
        <v>10763</v>
      </c>
      <c r="BI10" s="1585" t="s">
        <v>10764</v>
      </c>
      <c r="BJ10" s="1614"/>
      <c r="BK10" s="1585" t="s">
        <v>10765</v>
      </c>
      <c r="BL10" s="1547" t="s">
        <v>10766</v>
      </c>
      <c r="BM10" s="1615" t="s">
        <v>10767</v>
      </c>
      <c r="BN10" s="1585" t="s">
        <v>10768</v>
      </c>
      <c r="BO10" s="1583" t="str">
        <f>HYPERLINK("https://www.youtube.com/watch?v=Tc8Wb_X0dBU","1:41.36")</f>
        <v>1:41.36</v>
      </c>
      <c r="BP10" s="1585" t="s">
        <v>9169</v>
      </c>
      <c r="BQ10" s="1585" t="s">
        <v>10769</v>
      </c>
      <c r="BR10" s="1585" t="s">
        <v>10770</v>
      </c>
      <c r="BS10" s="1585" t="s">
        <v>9051</v>
      </c>
      <c r="BT10" s="1585">
        <v>42.8</v>
      </c>
      <c r="BU10" s="1614"/>
      <c r="BV10" s="1585" t="s">
        <v>10771</v>
      </c>
      <c r="BW10" s="1585" t="s">
        <v>10772</v>
      </c>
      <c r="BX10" s="1585" t="s">
        <v>10773</v>
      </c>
      <c r="BY10" s="1585" t="s">
        <v>10548</v>
      </c>
      <c r="BZ10" s="1585" t="s">
        <v>6768</v>
      </c>
      <c r="CA10" s="1614"/>
      <c r="CB10" s="1607" t="s">
        <v>10409</v>
      </c>
      <c r="CC10" s="1583" t="s">
        <v>10410</v>
      </c>
      <c r="CD10" s="1585" t="s">
        <v>10774</v>
      </c>
      <c r="CE10" s="1607">
        <v>49.61</v>
      </c>
      <c r="CF10" s="1614"/>
      <c r="CG10" s="1602" t="s">
        <v>10775</v>
      </c>
      <c r="CH10" s="1585" t="s">
        <v>10776</v>
      </c>
      <c r="CI10" s="1585" t="s">
        <v>10777</v>
      </c>
      <c r="CJ10" s="1547" t="s">
        <v>10778</v>
      </c>
      <c r="CK10" s="1614"/>
      <c r="CL10" s="1585" t="s">
        <v>10779</v>
      </c>
      <c r="CM10" s="1585" t="s">
        <v>7603</v>
      </c>
      <c r="CN10" s="1585" t="s">
        <v>1658</v>
      </c>
      <c r="CO10" s="1585" t="s">
        <v>10780</v>
      </c>
      <c r="CP10" s="1614"/>
      <c r="CQ10" s="1585" t="s">
        <v>10781</v>
      </c>
      <c r="CR10" s="1585">
        <v>49.24</v>
      </c>
      <c r="CS10" s="1547" t="s">
        <v>8460</v>
      </c>
      <c r="CT10" s="1547" t="s">
        <v>10782</v>
      </c>
      <c r="CU10" s="1585">
        <v>31.54</v>
      </c>
      <c r="CV10" s="1585">
        <v>24.99</v>
      </c>
      <c r="CW10" s="1585" t="s">
        <v>10783</v>
      </c>
      <c r="CX10" s="1585">
        <v>49.53</v>
      </c>
      <c r="CY10" s="1585">
        <v>58.76</v>
      </c>
      <c r="CZ10" s="1585">
        <v>18.73</v>
      </c>
      <c r="DA10" s="1585">
        <v>33.98</v>
      </c>
      <c r="DB10" s="1585" t="s">
        <v>10784</v>
      </c>
      <c r="DC10" s="1585">
        <v>37.39</v>
      </c>
      <c r="DD10" s="1614"/>
      <c r="DE10" s="1585" t="s">
        <v>10785</v>
      </c>
      <c r="DF10" s="1585" t="s">
        <v>9262</v>
      </c>
      <c r="DG10" s="1585" t="s">
        <v>10786</v>
      </c>
      <c r="DH10" s="1585" t="s">
        <v>2351</v>
      </c>
      <c r="DI10" s="1585" t="s">
        <v>9196</v>
      </c>
    </row>
    <row r="11">
      <c r="A11" s="1544" t="s">
        <v>6815</v>
      </c>
      <c r="B11" s="1545" t="s">
        <v>10787</v>
      </c>
      <c r="C11" s="1545" t="s">
        <v>10788</v>
      </c>
      <c r="D11" s="1609" t="s">
        <v>10789</v>
      </c>
      <c r="E11" s="1609" t="s">
        <v>10790</v>
      </c>
      <c r="F11" s="1547" t="s">
        <v>10791</v>
      </c>
      <c r="G11" s="1547" t="s">
        <v>7024</v>
      </c>
      <c r="H11" s="1548"/>
      <c r="I11" s="1547" t="s">
        <v>10792</v>
      </c>
      <c r="J11" s="1547">
        <v>50.83</v>
      </c>
      <c r="K11" s="1548"/>
      <c r="L11" s="1547" t="s">
        <v>7001</v>
      </c>
      <c r="M11" s="1547" t="s">
        <v>8776</v>
      </c>
      <c r="N11" s="1547" t="s">
        <v>10793</v>
      </c>
      <c r="O11" s="1547" t="s">
        <v>9481</v>
      </c>
      <c r="P11" s="1547" t="s">
        <v>3800</v>
      </c>
      <c r="Q11" s="1547" t="s">
        <v>10163</v>
      </c>
      <c r="R11" s="1547">
        <v>58.83</v>
      </c>
      <c r="S11" s="1573"/>
      <c r="T11" s="1547" t="s">
        <v>10794</v>
      </c>
      <c r="U11" s="1547" t="s">
        <v>10795</v>
      </c>
      <c r="V11" s="1547" t="s">
        <v>10796</v>
      </c>
      <c r="W11" s="1547" t="s">
        <v>4113</v>
      </c>
      <c r="X11" s="1547" t="s">
        <v>7157</v>
      </c>
      <c r="Y11" s="1547" t="s">
        <v>10797</v>
      </c>
      <c r="Z11" s="1547" t="s">
        <v>10798</v>
      </c>
      <c r="AA11" s="1547" t="s">
        <v>10799</v>
      </c>
      <c r="AB11" s="1573"/>
      <c r="AC11" s="1547" t="s">
        <v>2494</v>
      </c>
      <c r="AD11" s="1547" t="s">
        <v>10800</v>
      </c>
      <c r="AE11" s="1547" t="s">
        <v>10801</v>
      </c>
      <c r="AF11" s="1547">
        <v>47.98</v>
      </c>
      <c r="AG11" s="1547" t="s">
        <v>10802</v>
      </c>
      <c r="AH11" s="1547" t="s">
        <v>8636</v>
      </c>
      <c r="AI11" s="1547" t="s">
        <v>9766</v>
      </c>
      <c r="AJ11" s="1547">
        <v>49.34</v>
      </c>
      <c r="AK11" s="1573"/>
      <c r="AL11" s="1547" t="s">
        <v>10803</v>
      </c>
      <c r="AM11" s="1547">
        <v>48.09</v>
      </c>
      <c r="AN11" s="1573"/>
      <c r="AO11" s="1547" t="s">
        <v>10804</v>
      </c>
      <c r="AP11" s="1547" t="s">
        <v>10805</v>
      </c>
      <c r="AQ11" s="1547">
        <v>58.76</v>
      </c>
      <c r="AR11" s="1547" t="s">
        <v>1483</v>
      </c>
      <c r="AS11" s="1547" t="s">
        <v>10806</v>
      </c>
      <c r="AT11" s="1547" t="s">
        <v>10807</v>
      </c>
      <c r="AU11" s="1547" t="s">
        <v>10587</v>
      </c>
      <c r="AV11" s="1548"/>
      <c r="AW11" s="1547" t="s">
        <v>10808</v>
      </c>
      <c r="AX11" s="1547" t="s">
        <v>991</v>
      </c>
      <c r="AY11" s="1547" t="s">
        <v>8158</v>
      </c>
      <c r="AZ11" s="1547" t="s">
        <v>7812</v>
      </c>
      <c r="BA11" s="1547" t="s">
        <v>10809</v>
      </c>
      <c r="BB11" s="1547" t="s">
        <v>8683</v>
      </c>
      <c r="BC11" s="1547">
        <v>47.25</v>
      </c>
      <c r="BD11" s="1548"/>
      <c r="BE11" s="1547" t="s">
        <v>10810</v>
      </c>
      <c r="BF11" s="1547" t="s">
        <v>10811</v>
      </c>
      <c r="BG11" s="1547" t="s">
        <v>8326</v>
      </c>
      <c r="BH11" s="1547" t="s">
        <v>10812</v>
      </c>
      <c r="BI11" s="1547" t="s">
        <v>10813</v>
      </c>
      <c r="BJ11" s="1548"/>
      <c r="BK11" s="1547" t="s">
        <v>10814</v>
      </c>
      <c r="BL11" s="1547" t="s">
        <v>8088</v>
      </c>
      <c r="BM11" s="1547" t="s">
        <v>10815</v>
      </c>
      <c r="BN11" s="1547" t="s">
        <v>10816</v>
      </c>
      <c r="BO11" s="1547" t="s">
        <v>4870</v>
      </c>
      <c r="BP11" s="1547" t="s">
        <v>10817</v>
      </c>
      <c r="BQ11" s="1547" t="s">
        <v>10818</v>
      </c>
      <c r="BR11" s="1547" t="s">
        <v>10819</v>
      </c>
      <c r="BS11" s="1547" t="s">
        <v>9749</v>
      </c>
      <c r="BT11" s="1547">
        <v>43.02</v>
      </c>
      <c r="BU11" s="1548"/>
      <c r="BV11" s="1547" t="s">
        <v>8029</v>
      </c>
      <c r="BW11" s="1547" t="s">
        <v>10820</v>
      </c>
      <c r="BX11" s="1547" t="s">
        <v>10821</v>
      </c>
      <c r="BY11" s="1547">
        <v>1.0</v>
      </c>
      <c r="BZ11" s="1547">
        <v>1.0</v>
      </c>
      <c r="CA11" s="1548"/>
      <c r="CB11" s="1547" t="s">
        <v>10822</v>
      </c>
      <c r="CC11" s="1547" t="s">
        <v>10823</v>
      </c>
      <c r="CD11" s="1547" t="s">
        <v>164</v>
      </c>
      <c r="CE11" s="1547" t="s">
        <v>8460</v>
      </c>
      <c r="CF11" s="1548"/>
      <c r="CG11" s="1547" t="s">
        <v>9384</v>
      </c>
      <c r="CH11" s="1547" t="s">
        <v>2274</v>
      </c>
      <c r="CI11" s="1547" t="s">
        <v>10824</v>
      </c>
      <c r="CJ11" s="1547" t="s">
        <v>10825</v>
      </c>
      <c r="CK11" s="1573"/>
      <c r="CL11" s="1547" t="s">
        <v>10826</v>
      </c>
      <c r="CM11" s="1547" t="s">
        <v>10827</v>
      </c>
      <c r="CN11" s="1547" t="s">
        <v>10828</v>
      </c>
      <c r="CO11" s="1547" t="s">
        <v>10829</v>
      </c>
      <c r="CP11" s="1573"/>
      <c r="CQ11" s="1547" t="s">
        <v>10830</v>
      </c>
      <c r="CR11" s="1547">
        <v>48.29</v>
      </c>
      <c r="CS11" s="1547" t="s">
        <v>4643</v>
      </c>
      <c r="CT11" s="1547" t="s">
        <v>9218</v>
      </c>
      <c r="CU11" s="1547">
        <v>31.61</v>
      </c>
      <c r="CV11" s="1547">
        <v>25.3</v>
      </c>
      <c r="CW11" s="1547" t="s">
        <v>10831</v>
      </c>
      <c r="CX11" s="1547">
        <v>49.98</v>
      </c>
      <c r="CY11" s="1547">
        <v>59.24</v>
      </c>
      <c r="CZ11" s="1547">
        <v>18.47</v>
      </c>
      <c r="DA11" s="1547">
        <v>33.91</v>
      </c>
      <c r="DB11" s="1547" t="s">
        <v>10832</v>
      </c>
      <c r="DC11" s="1547">
        <v>37.05</v>
      </c>
      <c r="DD11" s="1572"/>
      <c r="DE11" s="1547" t="s">
        <v>10833</v>
      </c>
      <c r="DF11" s="1547" t="s">
        <v>10834</v>
      </c>
      <c r="DG11" s="1547" t="s">
        <v>10835</v>
      </c>
      <c r="DH11" s="1547" t="s">
        <v>10836</v>
      </c>
      <c r="DI11" s="1547" t="s">
        <v>10837</v>
      </c>
    </row>
    <row r="12">
      <c r="A12" s="1544" t="s">
        <v>10838</v>
      </c>
      <c r="B12" s="1545" t="s">
        <v>10839</v>
      </c>
      <c r="C12" s="1545" t="s">
        <v>10840</v>
      </c>
      <c r="D12" s="1609" t="s">
        <v>10841</v>
      </c>
      <c r="E12" s="1609" t="s">
        <v>480</v>
      </c>
      <c r="F12" s="1547" t="s">
        <v>10842</v>
      </c>
      <c r="G12" s="1547" t="s">
        <v>10843</v>
      </c>
      <c r="H12" s="1548"/>
      <c r="I12" s="1547" t="s">
        <v>10844</v>
      </c>
      <c r="J12" s="1616" t="s">
        <v>10845</v>
      </c>
      <c r="K12" s="1548"/>
      <c r="L12" s="1547" t="s">
        <v>9766</v>
      </c>
      <c r="M12" s="1547" t="s">
        <v>8027</v>
      </c>
      <c r="N12" s="1547" t="s">
        <v>10846</v>
      </c>
      <c r="O12" s="1547" t="s">
        <v>10847</v>
      </c>
      <c r="P12" s="1547" t="s">
        <v>5343</v>
      </c>
      <c r="Q12" s="1547" t="s">
        <v>10848</v>
      </c>
      <c r="R12" s="1547">
        <v>58.5</v>
      </c>
      <c r="S12" s="1573"/>
      <c r="T12" s="1547" t="s">
        <v>3020</v>
      </c>
      <c r="U12" s="1547" t="s">
        <v>10849</v>
      </c>
      <c r="V12" s="1547" t="s">
        <v>8042</v>
      </c>
      <c r="W12" s="1547" t="s">
        <v>9136</v>
      </c>
      <c r="X12" s="1547" t="s">
        <v>3603</v>
      </c>
      <c r="Y12" s="1547" t="s">
        <v>10850</v>
      </c>
      <c r="Z12" s="1547" t="s">
        <v>10851</v>
      </c>
      <c r="AA12" s="1547" t="s">
        <v>3434</v>
      </c>
      <c r="AB12" s="1573"/>
      <c r="AC12" s="1547" t="s">
        <v>10852</v>
      </c>
      <c r="AD12" s="1547" t="s">
        <v>10853</v>
      </c>
      <c r="AE12" s="1547" t="s">
        <v>10854</v>
      </c>
      <c r="AF12" s="1547">
        <v>48.48</v>
      </c>
      <c r="AG12" s="1547" t="s">
        <v>10855</v>
      </c>
      <c r="AH12" s="1547" t="s">
        <v>704</v>
      </c>
      <c r="AI12" s="1547" t="s">
        <v>9282</v>
      </c>
      <c r="AJ12" s="1547">
        <v>49.4</v>
      </c>
      <c r="AK12" s="1573"/>
      <c r="AL12" s="1547" t="s">
        <v>10856</v>
      </c>
      <c r="AM12" s="1547">
        <v>48.12</v>
      </c>
      <c r="AN12" s="1573"/>
      <c r="AO12" s="1547" t="s">
        <v>10857</v>
      </c>
      <c r="AP12" s="1547" t="s">
        <v>10858</v>
      </c>
      <c r="AQ12" s="1547">
        <v>59.16</v>
      </c>
      <c r="AR12" s="1547" t="s">
        <v>10859</v>
      </c>
      <c r="AS12" s="1547" t="s">
        <v>10860</v>
      </c>
      <c r="AT12" s="1547" t="s">
        <v>10861</v>
      </c>
      <c r="AU12" s="1547" t="s">
        <v>10862</v>
      </c>
      <c r="AV12" s="1548"/>
      <c r="AW12" s="1547" t="s">
        <v>10863</v>
      </c>
      <c r="AX12" s="1547" t="s">
        <v>6156</v>
      </c>
      <c r="AY12" s="1547" t="s">
        <v>8975</v>
      </c>
      <c r="AZ12" s="1547" t="s">
        <v>10591</v>
      </c>
      <c r="BA12" s="1547" t="s">
        <v>10864</v>
      </c>
      <c r="BB12" s="1547" t="s">
        <v>2370</v>
      </c>
      <c r="BC12" s="1547">
        <v>47.11</v>
      </c>
      <c r="BD12" s="1548"/>
      <c r="BE12" s="1547" t="s">
        <v>10865</v>
      </c>
      <c r="BF12" s="1547" t="s">
        <v>10866</v>
      </c>
      <c r="BG12" s="1547" t="s">
        <v>10867</v>
      </c>
      <c r="BH12" s="1547" t="s">
        <v>462</v>
      </c>
      <c r="BI12" s="1547" t="s">
        <v>10868</v>
      </c>
      <c r="BJ12" s="1548"/>
      <c r="BK12" s="1547" t="s">
        <v>10869</v>
      </c>
      <c r="BL12" s="1547" t="s">
        <v>10870</v>
      </c>
      <c r="BM12" s="1547" t="s">
        <v>10871</v>
      </c>
      <c r="BN12" s="1547" t="s">
        <v>9020</v>
      </c>
      <c r="BO12" s="1547" t="s">
        <v>10872</v>
      </c>
      <c r="BP12" s="1547" t="s">
        <v>9155</v>
      </c>
      <c r="BQ12" s="1547" t="s">
        <v>5154</v>
      </c>
      <c r="BR12" s="1547" t="s">
        <v>6954</v>
      </c>
      <c r="BS12" s="1547" t="s">
        <v>9114</v>
      </c>
      <c r="BT12" s="1547">
        <v>42.79</v>
      </c>
      <c r="BU12" s="1548"/>
      <c r="BV12" s="1547" t="s">
        <v>10873</v>
      </c>
      <c r="BW12" s="1547" t="s">
        <v>10874</v>
      </c>
      <c r="BX12" s="1547" t="s">
        <v>10875</v>
      </c>
      <c r="BY12" s="1547" t="s">
        <v>10876</v>
      </c>
      <c r="BZ12" s="1547" t="s">
        <v>3044</v>
      </c>
      <c r="CA12" s="1548"/>
      <c r="CB12" s="1547" t="s">
        <v>10877</v>
      </c>
      <c r="CC12" s="1547" t="s">
        <v>5193</v>
      </c>
      <c r="CD12" s="1547" t="s">
        <v>2443</v>
      </c>
      <c r="CE12" s="1547" t="s">
        <v>8460</v>
      </c>
      <c r="CF12" s="1548"/>
      <c r="CG12" s="1547" t="s">
        <v>10878</v>
      </c>
      <c r="CH12" s="1547" t="s">
        <v>10879</v>
      </c>
      <c r="CI12" s="1547" t="s">
        <v>10880</v>
      </c>
      <c r="CJ12" s="1547" t="s">
        <v>10881</v>
      </c>
      <c r="CK12" s="1573"/>
      <c r="CL12" s="1547" t="s">
        <v>10882</v>
      </c>
      <c r="CM12" s="1547" t="s">
        <v>10883</v>
      </c>
      <c r="CN12" s="1547" t="s">
        <v>10884</v>
      </c>
      <c r="CO12" s="1547" t="s">
        <v>5319</v>
      </c>
      <c r="CP12" s="1573"/>
      <c r="CQ12" s="1547" t="s">
        <v>10885</v>
      </c>
      <c r="CR12" s="1547">
        <v>48.19</v>
      </c>
      <c r="CS12" s="1598" t="str">
        <f>HYPERLINK("https://www.youtube.com/watch?v=ULSYbWi59rw","1:54.11")</f>
        <v>1:54.11</v>
      </c>
      <c r="CT12" s="1547" t="s">
        <v>9092</v>
      </c>
      <c r="CU12" s="1547">
        <v>31.53</v>
      </c>
      <c r="CV12" s="1547">
        <v>25.35</v>
      </c>
      <c r="CW12" s="1547" t="s">
        <v>4360</v>
      </c>
      <c r="CX12" s="1547">
        <v>50.39</v>
      </c>
      <c r="CY12" s="1547">
        <v>58.75</v>
      </c>
      <c r="CZ12" s="1547">
        <v>18.5</v>
      </c>
      <c r="DA12" s="1547">
        <v>33.67</v>
      </c>
      <c r="DB12" s="1547" t="s">
        <v>10886</v>
      </c>
      <c r="DC12" s="1547">
        <v>37.76</v>
      </c>
      <c r="DD12" s="1548"/>
      <c r="DE12" s="1547" t="s">
        <v>10887</v>
      </c>
      <c r="DF12" s="1547" t="s">
        <v>4182</v>
      </c>
      <c r="DG12" s="1547" t="s">
        <v>10888</v>
      </c>
      <c r="DH12" s="1547" t="s">
        <v>10889</v>
      </c>
      <c r="DI12" s="1547" t="s">
        <v>10091</v>
      </c>
    </row>
    <row r="13">
      <c r="A13" s="1571" t="s">
        <v>8318</v>
      </c>
      <c r="B13" s="1616" t="s">
        <v>10890</v>
      </c>
      <c r="C13" s="1545" t="s">
        <v>10891</v>
      </c>
      <c r="D13" s="1609" t="s">
        <v>10892</v>
      </c>
      <c r="E13" s="1609" t="s">
        <v>419</v>
      </c>
      <c r="F13" s="1547" t="s">
        <v>6905</v>
      </c>
      <c r="G13" s="1547" t="s">
        <v>10893</v>
      </c>
      <c r="H13" s="1548"/>
      <c r="I13" s="1547" t="s">
        <v>10894</v>
      </c>
      <c r="J13" s="1547">
        <v>52.24</v>
      </c>
      <c r="K13" s="1548"/>
      <c r="L13" s="1547" t="s">
        <v>9060</v>
      </c>
      <c r="M13" s="1547" t="s">
        <v>9469</v>
      </c>
      <c r="N13" s="1547" t="s">
        <v>10895</v>
      </c>
      <c r="O13" s="1547" t="s">
        <v>10896</v>
      </c>
      <c r="P13" s="1547" t="s">
        <v>10897</v>
      </c>
      <c r="Q13" s="1547" t="s">
        <v>10898</v>
      </c>
      <c r="R13" s="1547">
        <v>58.93</v>
      </c>
      <c r="S13" s="1573"/>
      <c r="T13" s="1547" t="s">
        <v>10899</v>
      </c>
      <c r="U13" s="1547" t="s">
        <v>3278</v>
      </c>
      <c r="V13" s="1547" t="s">
        <v>6874</v>
      </c>
      <c r="W13" s="1547" t="s">
        <v>10900</v>
      </c>
      <c r="X13" s="1547" t="s">
        <v>2198</v>
      </c>
      <c r="Y13" s="1547" t="s">
        <v>10901</v>
      </c>
      <c r="Z13" s="1547" t="s">
        <v>10902</v>
      </c>
      <c r="AA13" s="1547" t="s">
        <v>10903</v>
      </c>
      <c r="AB13" s="1573"/>
      <c r="AC13" s="1547" t="s">
        <v>2112</v>
      </c>
      <c r="AD13" s="1547" t="s">
        <v>10904</v>
      </c>
      <c r="AE13" s="1547" t="s">
        <v>10905</v>
      </c>
      <c r="AF13" s="1547">
        <v>49.08</v>
      </c>
      <c r="AG13" s="1547" t="s">
        <v>4321</v>
      </c>
      <c r="AH13" s="1547" t="s">
        <v>10906</v>
      </c>
      <c r="AI13" s="1547" t="s">
        <v>9376</v>
      </c>
      <c r="AJ13" s="1547">
        <v>53.54</v>
      </c>
      <c r="AK13" s="1573"/>
      <c r="AL13" s="1547" t="s">
        <v>8806</v>
      </c>
      <c r="AM13" s="1547">
        <v>50.17</v>
      </c>
      <c r="AN13" s="1573"/>
      <c r="AO13" s="1547" t="s">
        <v>10907</v>
      </c>
      <c r="AP13" s="1547" t="s">
        <v>5300</v>
      </c>
      <c r="AQ13" s="1547">
        <v>59.52</v>
      </c>
      <c r="AR13" s="1547" t="s">
        <v>10494</v>
      </c>
      <c r="AS13" s="1547" t="s">
        <v>10908</v>
      </c>
      <c r="AT13" s="1547" t="s">
        <v>10909</v>
      </c>
      <c r="AU13" s="1547" t="s">
        <v>6850</v>
      </c>
      <c r="AV13" s="1548"/>
      <c r="AW13" s="1547" t="s">
        <v>10910</v>
      </c>
      <c r="AX13" s="1547" t="s">
        <v>2253</v>
      </c>
      <c r="AY13" s="1547" t="s">
        <v>8855</v>
      </c>
      <c r="AZ13" s="1547" t="s">
        <v>10911</v>
      </c>
      <c r="BA13" s="1547" t="s">
        <v>9403</v>
      </c>
      <c r="BB13" s="1547" t="s">
        <v>9352</v>
      </c>
      <c r="BC13" s="1547">
        <v>47.09</v>
      </c>
      <c r="BD13" s="1548"/>
      <c r="BE13" s="1547" t="s">
        <v>10912</v>
      </c>
      <c r="BF13" s="1547" t="s">
        <v>10913</v>
      </c>
      <c r="BG13" s="1547" t="s">
        <v>10914</v>
      </c>
      <c r="BH13" s="1547" t="s">
        <v>10915</v>
      </c>
      <c r="BI13" s="1547" t="s">
        <v>10916</v>
      </c>
      <c r="BJ13" s="1548"/>
      <c r="BK13" s="1547" t="s">
        <v>10917</v>
      </c>
      <c r="BL13" s="1547" t="s">
        <v>10918</v>
      </c>
      <c r="BM13" s="1547" t="s">
        <v>10919</v>
      </c>
      <c r="BN13" s="1547" t="s">
        <v>8487</v>
      </c>
      <c r="BO13" s="1547" t="s">
        <v>10920</v>
      </c>
      <c r="BP13" s="1547" t="s">
        <v>5487</v>
      </c>
      <c r="BQ13" s="1547" t="s">
        <v>10921</v>
      </c>
      <c r="BR13" s="1547" t="s">
        <v>1772</v>
      </c>
      <c r="BS13" s="1547" t="s">
        <v>10922</v>
      </c>
      <c r="BT13" s="1547">
        <v>43.23</v>
      </c>
      <c r="BU13" s="1548"/>
      <c r="BV13" s="1547" t="s">
        <v>10923</v>
      </c>
      <c r="BW13" s="1547" t="s">
        <v>8460</v>
      </c>
      <c r="BX13" s="1547" t="s">
        <v>8460</v>
      </c>
      <c r="BY13" s="1547" t="s">
        <v>10924</v>
      </c>
      <c r="BZ13" s="1547" t="s">
        <v>10925</v>
      </c>
      <c r="CA13" s="1548"/>
      <c r="CB13" s="1547" t="s">
        <v>10926</v>
      </c>
      <c r="CC13" s="1547" t="s">
        <v>10927</v>
      </c>
      <c r="CD13" s="1547" t="s">
        <v>10928</v>
      </c>
      <c r="CE13" s="1547" t="s">
        <v>8460</v>
      </c>
      <c r="CF13" s="1548"/>
      <c r="CG13" s="1602" t="s">
        <v>6008</v>
      </c>
      <c r="CH13" s="1547" t="s">
        <v>10929</v>
      </c>
      <c r="CI13" s="1547" t="s">
        <v>10930</v>
      </c>
      <c r="CJ13" s="1547" t="s">
        <v>10931</v>
      </c>
      <c r="CK13" s="1573"/>
      <c r="CL13" s="1547" t="s">
        <v>10932</v>
      </c>
      <c r="CM13" s="1547" t="s">
        <v>7829</v>
      </c>
      <c r="CN13" s="1547" t="s">
        <v>10933</v>
      </c>
      <c r="CO13" s="1547" t="s">
        <v>10934</v>
      </c>
      <c r="CP13" s="1573"/>
      <c r="CQ13" s="1547" t="s">
        <v>10935</v>
      </c>
      <c r="CR13" s="1547" t="s">
        <v>4712</v>
      </c>
      <c r="CS13" s="1547" t="s">
        <v>10936</v>
      </c>
      <c r="CT13" s="1547" t="s">
        <v>10937</v>
      </c>
      <c r="CU13" s="1547">
        <v>32.81</v>
      </c>
      <c r="CV13" s="1547">
        <v>26.89</v>
      </c>
      <c r="CW13" s="1547" t="s">
        <v>10938</v>
      </c>
      <c r="CX13" s="1547">
        <v>52.07</v>
      </c>
      <c r="CY13" s="1547">
        <v>59.35</v>
      </c>
      <c r="CZ13" s="1547">
        <v>18.82</v>
      </c>
      <c r="DA13" s="1547">
        <v>34.76</v>
      </c>
      <c r="DB13" s="1547" t="s">
        <v>10939</v>
      </c>
      <c r="DC13" s="1547">
        <v>37.87</v>
      </c>
      <c r="DD13" s="1548"/>
      <c r="DE13" s="1547" t="s">
        <v>8152</v>
      </c>
      <c r="DF13" s="1547" t="s">
        <v>10940</v>
      </c>
      <c r="DG13" s="1547" t="s">
        <v>10941</v>
      </c>
      <c r="DH13" s="1547" t="s">
        <v>9577</v>
      </c>
      <c r="DI13" s="1547" t="s">
        <v>10942</v>
      </c>
    </row>
    <row r="14">
      <c r="A14" s="1544" t="s">
        <v>5751</v>
      </c>
      <c r="B14" s="1545" t="s">
        <v>10943</v>
      </c>
      <c r="C14" s="1545" t="s">
        <v>10944</v>
      </c>
      <c r="D14" s="1585" t="s">
        <v>10945</v>
      </c>
      <c r="E14" s="1585" t="s">
        <v>9435</v>
      </c>
      <c r="F14" s="1585" t="s">
        <v>10946</v>
      </c>
      <c r="G14" s="1585" t="s">
        <v>10947</v>
      </c>
      <c r="H14" s="1548"/>
      <c r="I14" s="1585" t="s">
        <v>10948</v>
      </c>
      <c r="J14" s="1585">
        <v>51.19</v>
      </c>
      <c r="K14" s="1548"/>
      <c r="L14" s="1585" t="s">
        <v>5042</v>
      </c>
      <c r="M14" s="1585" t="s">
        <v>10949</v>
      </c>
      <c r="N14" s="1585" t="s">
        <v>5538</v>
      </c>
      <c r="O14" s="1585" t="s">
        <v>10950</v>
      </c>
      <c r="P14" s="1585" t="s">
        <v>10951</v>
      </c>
      <c r="Q14" s="1585" t="s">
        <v>10952</v>
      </c>
      <c r="R14" s="1585">
        <v>59.16</v>
      </c>
      <c r="S14" s="1573"/>
      <c r="T14" s="1585" t="s">
        <v>2948</v>
      </c>
      <c r="U14" s="1585" t="s">
        <v>10953</v>
      </c>
      <c r="V14" s="1585" t="s">
        <v>8408</v>
      </c>
      <c r="W14" s="1585" t="s">
        <v>3231</v>
      </c>
      <c r="X14" s="1585" t="s">
        <v>5232</v>
      </c>
      <c r="Y14" s="1585" t="s">
        <v>10954</v>
      </c>
      <c r="Z14" s="1585" t="s">
        <v>10955</v>
      </c>
      <c r="AA14" s="1585" t="s">
        <v>10956</v>
      </c>
      <c r="AB14" s="1548"/>
      <c r="AC14" s="1585" t="s">
        <v>6778</v>
      </c>
      <c r="AD14" s="1585" t="s">
        <v>7831</v>
      </c>
      <c r="AE14" s="1585" t="s">
        <v>2845</v>
      </c>
      <c r="AF14" s="1585">
        <v>49.53</v>
      </c>
      <c r="AG14" s="1585" t="s">
        <v>9357</v>
      </c>
      <c r="AH14" s="1585" t="s">
        <v>9635</v>
      </c>
      <c r="AI14" s="1585" t="s">
        <v>4580</v>
      </c>
      <c r="AJ14" s="1585">
        <v>49.63</v>
      </c>
      <c r="AK14" s="1587"/>
      <c r="AL14" s="1585" t="s">
        <v>9467</v>
      </c>
      <c r="AM14" s="1547">
        <v>48.28</v>
      </c>
      <c r="AN14" s="1573"/>
      <c r="AO14" s="1585" t="s">
        <v>10957</v>
      </c>
      <c r="AP14" s="1555" t="s">
        <v>4422</v>
      </c>
      <c r="AQ14" s="1585">
        <v>59.39</v>
      </c>
      <c r="AR14" s="1585" t="s">
        <v>7957</v>
      </c>
      <c r="AS14" s="1585" t="s">
        <v>10958</v>
      </c>
      <c r="AT14" s="1585" t="s">
        <v>10959</v>
      </c>
      <c r="AU14" s="1585" t="s">
        <v>10960</v>
      </c>
      <c r="AV14" s="1551"/>
      <c r="AW14" s="1585" t="s">
        <v>5097</v>
      </c>
      <c r="AX14" s="1585" t="s">
        <v>10623</v>
      </c>
      <c r="AY14" s="1585" t="s">
        <v>4263</v>
      </c>
      <c r="AZ14" s="1585" t="s">
        <v>9071</v>
      </c>
      <c r="BA14" s="1585" t="s">
        <v>8450</v>
      </c>
      <c r="BB14" s="1585" t="s">
        <v>10961</v>
      </c>
      <c r="BC14" s="1585">
        <v>47.02</v>
      </c>
      <c r="BD14" s="1551"/>
      <c r="BE14" s="1585" t="s">
        <v>10962</v>
      </c>
      <c r="BF14" s="1585" t="s">
        <v>10963</v>
      </c>
      <c r="BG14" s="1585" t="s">
        <v>10964</v>
      </c>
      <c r="BH14" s="1585" t="s">
        <v>10965</v>
      </c>
      <c r="BI14" s="1585" t="s">
        <v>6034</v>
      </c>
      <c r="BJ14" s="1561"/>
      <c r="BK14" s="1585" t="s">
        <v>10966</v>
      </c>
      <c r="BL14" s="1585" t="s">
        <v>8814</v>
      </c>
      <c r="BM14" s="1585" t="s">
        <v>10967</v>
      </c>
      <c r="BN14" s="1585" t="s">
        <v>10968</v>
      </c>
      <c r="BO14" s="1585" t="s">
        <v>10969</v>
      </c>
      <c r="BP14" s="1585" t="s">
        <v>10970</v>
      </c>
      <c r="BQ14" s="1585" t="s">
        <v>10971</v>
      </c>
      <c r="BR14" s="1585" t="s">
        <v>1772</v>
      </c>
      <c r="BS14" s="1585" t="s">
        <v>9259</v>
      </c>
      <c r="BT14" s="1585">
        <v>43.21</v>
      </c>
      <c r="BU14" s="1551"/>
      <c r="BV14" s="1585" t="s">
        <v>10972</v>
      </c>
      <c r="BW14" s="1585" t="s">
        <v>10973</v>
      </c>
      <c r="BX14" s="1585" t="s">
        <v>10974</v>
      </c>
      <c r="BY14" s="1585" t="s">
        <v>6813</v>
      </c>
      <c r="BZ14" s="1585" t="s">
        <v>9107</v>
      </c>
      <c r="CA14" s="1561"/>
      <c r="CB14" s="1585" t="s">
        <v>10975</v>
      </c>
      <c r="CC14" s="1585" t="s">
        <v>10976</v>
      </c>
      <c r="CD14" s="1585" t="s">
        <v>10977</v>
      </c>
      <c r="CE14" s="1585" t="s">
        <v>8460</v>
      </c>
      <c r="CF14" s="1551"/>
      <c r="CG14" s="1585" t="s">
        <v>3461</v>
      </c>
      <c r="CH14" s="1585" t="s">
        <v>10978</v>
      </c>
      <c r="CI14" s="1585" t="s">
        <v>10979</v>
      </c>
      <c r="CJ14" s="1585" t="s">
        <v>8825</v>
      </c>
      <c r="CK14" s="1561"/>
      <c r="CL14" s="1585" t="s">
        <v>10980</v>
      </c>
      <c r="CM14" s="1585" t="s">
        <v>10981</v>
      </c>
      <c r="CN14" s="1585" t="s">
        <v>10982</v>
      </c>
      <c r="CO14" s="1585" t="s">
        <v>10983</v>
      </c>
      <c r="CP14" s="1551"/>
      <c r="CQ14" s="1585">
        <v>47.26</v>
      </c>
      <c r="CR14" s="1585">
        <v>53.29</v>
      </c>
      <c r="CS14" s="1585" t="s">
        <v>10984</v>
      </c>
      <c r="CT14" s="1585" t="s">
        <v>10985</v>
      </c>
      <c r="CU14" s="1585">
        <v>31.4</v>
      </c>
      <c r="CV14" s="1585">
        <v>26.15</v>
      </c>
      <c r="CW14" s="1585" t="s">
        <v>8240</v>
      </c>
      <c r="CX14" s="1585">
        <v>50.76</v>
      </c>
      <c r="CY14" s="1585">
        <v>59.63</v>
      </c>
      <c r="CZ14" s="1585">
        <v>18.29</v>
      </c>
      <c r="DA14" s="1585">
        <v>33.84</v>
      </c>
      <c r="DB14" s="1585" t="s">
        <v>5477</v>
      </c>
      <c r="DC14" s="1585">
        <v>38.46</v>
      </c>
      <c r="DD14" s="1561"/>
      <c r="DE14" s="1585" t="s">
        <v>10986</v>
      </c>
      <c r="DF14" s="1585" t="s">
        <v>2354</v>
      </c>
      <c r="DG14" s="1585" t="s">
        <v>10987</v>
      </c>
      <c r="DH14" s="1585" t="s">
        <v>10988</v>
      </c>
      <c r="DI14" s="1585" t="s">
        <v>7353</v>
      </c>
    </row>
    <row r="15">
      <c r="A15" s="1544" t="s">
        <v>2505</v>
      </c>
      <c r="B15" s="1545" t="s">
        <v>10664</v>
      </c>
      <c r="C15" s="1545" t="s">
        <v>10989</v>
      </c>
      <c r="D15" s="1547" t="s">
        <v>10990</v>
      </c>
      <c r="E15" s="1609" t="s">
        <v>4300</v>
      </c>
      <c r="F15" s="1547" t="s">
        <v>5218</v>
      </c>
      <c r="G15" s="1547" t="s">
        <v>10991</v>
      </c>
      <c r="H15" s="1548"/>
      <c r="I15" s="1547" t="s">
        <v>10487</v>
      </c>
      <c r="J15" s="1547">
        <v>48.56</v>
      </c>
      <c r="K15" s="1572"/>
      <c r="L15" s="1547" t="s">
        <v>6461</v>
      </c>
      <c r="M15" s="1547" t="s">
        <v>9232</v>
      </c>
      <c r="N15" s="1547" t="s">
        <v>10992</v>
      </c>
      <c r="O15" s="1547" t="s">
        <v>9391</v>
      </c>
      <c r="P15" s="1547" t="s">
        <v>4389</v>
      </c>
      <c r="Q15" s="1547" t="s">
        <v>4017</v>
      </c>
      <c r="R15" s="1547">
        <v>59.14</v>
      </c>
      <c r="S15" s="1573"/>
      <c r="T15" s="1547" t="s">
        <v>10993</v>
      </c>
      <c r="U15" s="1547" t="s">
        <v>5077</v>
      </c>
      <c r="V15" s="1547" t="s">
        <v>528</v>
      </c>
      <c r="W15" s="1547" t="s">
        <v>10994</v>
      </c>
      <c r="X15" s="1547" t="s">
        <v>8239</v>
      </c>
      <c r="Y15" s="1585" t="s">
        <v>10995</v>
      </c>
      <c r="Z15" s="1547" t="s">
        <v>10996</v>
      </c>
      <c r="AA15" s="1547" t="s">
        <v>10997</v>
      </c>
      <c r="AB15" s="1573"/>
      <c r="AC15" s="1547" t="s">
        <v>8725</v>
      </c>
      <c r="AD15" s="1547" t="s">
        <v>10998</v>
      </c>
      <c r="AE15" s="1547" t="s">
        <v>10999</v>
      </c>
      <c r="AF15" s="1547">
        <v>47.39</v>
      </c>
      <c r="AG15" s="1547" t="s">
        <v>8058</v>
      </c>
      <c r="AH15" s="1547" t="s">
        <v>11000</v>
      </c>
      <c r="AI15" s="1547" t="s">
        <v>11001</v>
      </c>
      <c r="AJ15" s="1585">
        <v>49.56</v>
      </c>
      <c r="AK15" s="1573"/>
      <c r="AL15" s="1547" t="s">
        <v>11002</v>
      </c>
      <c r="AM15" s="1547">
        <v>48.31</v>
      </c>
      <c r="AN15" s="1573"/>
      <c r="AO15" s="1547" t="s">
        <v>11003</v>
      </c>
      <c r="AP15" s="1585" t="s">
        <v>7977</v>
      </c>
      <c r="AQ15" s="1547">
        <v>57.62</v>
      </c>
      <c r="AR15" s="1585" t="s">
        <v>11004</v>
      </c>
      <c r="AS15" s="1585" t="s">
        <v>11005</v>
      </c>
      <c r="AT15" s="1585" t="s">
        <v>11006</v>
      </c>
      <c r="AU15" s="1585" t="s">
        <v>2626</v>
      </c>
      <c r="AV15" s="1548"/>
      <c r="AW15" s="1585" t="s">
        <v>11007</v>
      </c>
      <c r="AX15" s="1547" t="s">
        <v>5839</v>
      </c>
      <c r="AY15" s="1585" t="s">
        <v>10752</v>
      </c>
      <c r="AZ15" s="1585" t="s">
        <v>3794</v>
      </c>
      <c r="BA15" s="1585" t="s">
        <v>11008</v>
      </c>
      <c r="BB15" s="1585" t="s">
        <v>8342</v>
      </c>
      <c r="BC15" s="1547">
        <v>42.96</v>
      </c>
      <c r="BD15" s="1572"/>
      <c r="BE15" s="1547" t="s">
        <v>10547</v>
      </c>
      <c r="BF15" s="1547" t="s">
        <v>11009</v>
      </c>
      <c r="BG15" s="1547" t="s">
        <v>11010</v>
      </c>
      <c r="BH15" s="1547" t="s">
        <v>11011</v>
      </c>
      <c r="BI15" s="1547" t="s">
        <v>4482</v>
      </c>
      <c r="BJ15" s="1548"/>
      <c r="BK15" s="1547" t="s">
        <v>11012</v>
      </c>
      <c r="BL15" s="1547" t="s">
        <v>11013</v>
      </c>
      <c r="BM15" s="1547" t="s">
        <v>11014</v>
      </c>
      <c r="BN15" s="1547" t="s">
        <v>1460</v>
      </c>
      <c r="BO15" s="1547" t="s">
        <v>11015</v>
      </c>
      <c r="BP15" s="1547" t="s">
        <v>11016</v>
      </c>
      <c r="BQ15" s="1547" t="s">
        <v>7812</v>
      </c>
      <c r="BR15" s="1547" t="s">
        <v>11017</v>
      </c>
      <c r="BS15" s="1547" t="s">
        <v>9709</v>
      </c>
      <c r="BT15" s="1547">
        <v>44.22</v>
      </c>
      <c r="BU15" s="1548"/>
      <c r="BV15" s="1547" t="s">
        <v>11018</v>
      </c>
      <c r="BW15" s="1547" t="s">
        <v>11019</v>
      </c>
      <c r="BX15" s="1547" t="s">
        <v>11020</v>
      </c>
      <c r="BY15" s="1547" t="s">
        <v>11021</v>
      </c>
      <c r="BZ15" s="1547" t="s">
        <v>11022</v>
      </c>
      <c r="CA15" s="1548"/>
      <c r="CB15" s="1547" t="s">
        <v>11023</v>
      </c>
      <c r="CC15" s="1547" t="s">
        <v>11024</v>
      </c>
      <c r="CD15" s="1547" t="s">
        <v>11025</v>
      </c>
      <c r="CE15" s="1547" t="s">
        <v>8460</v>
      </c>
      <c r="CF15" s="1548"/>
      <c r="CG15" s="1547" t="s">
        <v>9510</v>
      </c>
      <c r="CH15" s="1547" t="s">
        <v>11026</v>
      </c>
      <c r="CI15" s="1547" t="s">
        <v>11027</v>
      </c>
      <c r="CJ15" s="1547" t="s">
        <v>11028</v>
      </c>
      <c r="CK15" s="1573"/>
      <c r="CL15" s="1547" t="s">
        <v>11029</v>
      </c>
      <c r="CM15" s="1547" t="s">
        <v>9581</v>
      </c>
      <c r="CN15" s="1547" t="s">
        <v>4951</v>
      </c>
      <c r="CO15" s="1547" t="s">
        <v>9314</v>
      </c>
      <c r="CP15" s="1573"/>
      <c r="CQ15" s="1547" t="s">
        <v>11030</v>
      </c>
      <c r="CR15" s="1547">
        <v>54.12</v>
      </c>
      <c r="CS15" s="1547" t="s">
        <v>11031</v>
      </c>
      <c r="CT15" s="1547" t="s">
        <v>11032</v>
      </c>
      <c r="CU15" s="1547">
        <v>31.49</v>
      </c>
      <c r="CV15" s="1547">
        <v>24.9</v>
      </c>
      <c r="CW15" s="1547" t="s">
        <v>11033</v>
      </c>
      <c r="CX15" s="1547">
        <v>53.93</v>
      </c>
      <c r="CY15" s="1547" t="s">
        <v>11034</v>
      </c>
      <c r="CZ15" s="1547">
        <v>18.72</v>
      </c>
      <c r="DA15" s="1547">
        <v>35.39</v>
      </c>
      <c r="DB15" s="1547" t="s">
        <v>11035</v>
      </c>
      <c r="DC15" s="1547">
        <v>38.28</v>
      </c>
      <c r="DD15" s="1548"/>
      <c r="DE15" s="1547" t="s">
        <v>11036</v>
      </c>
      <c r="DF15" s="1547" t="s">
        <v>6871</v>
      </c>
      <c r="DG15" s="1547" t="s">
        <v>11037</v>
      </c>
      <c r="DH15" s="1585" t="s">
        <v>11038</v>
      </c>
      <c r="DI15" s="1547" t="s">
        <v>4939</v>
      </c>
    </row>
    <row r="16">
      <c r="A16" s="1544" t="s">
        <v>1703</v>
      </c>
      <c r="B16" s="1546">
        <v>0.12564814814814815</v>
      </c>
      <c r="C16" s="1546">
        <v>0.13260416666666666</v>
      </c>
      <c r="D16" s="1547" t="s">
        <v>11039</v>
      </c>
      <c r="E16" s="1547" t="s">
        <v>4564</v>
      </c>
      <c r="F16" s="1547" t="s">
        <v>11040</v>
      </c>
      <c r="G16" s="1547" t="s">
        <v>11041</v>
      </c>
      <c r="H16" s="1548"/>
      <c r="I16" s="1547" t="s">
        <v>11042</v>
      </c>
      <c r="J16" s="1547" t="s">
        <v>11043</v>
      </c>
      <c r="K16" s="1548"/>
      <c r="L16" s="1547" t="s">
        <v>11044</v>
      </c>
      <c r="M16" s="1547" t="s">
        <v>4179</v>
      </c>
      <c r="N16" s="1547" t="s">
        <v>11045</v>
      </c>
      <c r="O16" s="1547" t="s">
        <v>11046</v>
      </c>
      <c r="P16" s="1547" t="s">
        <v>11047</v>
      </c>
      <c r="Q16" s="1547" t="s">
        <v>11048</v>
      </c>
      <c r="R16" s="1547">
        <v>59.7</v>
      </c>
      <c r="S16" s="1573"/>
      <c r="T16" s="1547" t="s">
        <v>11049</v>
      </c>
      <c r="U16" s="1547" t="s">
        <v>11050</v>
      </c>
      <c r="V16" s="1547" t="s">
        <v>4931</v>
      </c>
      <c r="W16" s="1547" t="s">
        <v>11051</v>
      </c>
      <c r="X16" s="1547" t="s">
        <v>11052</v>
      </c>
      <c r="Y16" s="1547" t="s">
        <v>11053</v>
      </c>
      <c r="Z16" s="1547" t="s">
        <v>11054</v>
      </c>
      <c r="AA16" s="1547" t="s">
        <v>11055</v>
      </c>
      <c r="AB16" s="1548"/>
      <c r="AC16" s="1567" t="s">
        <v>8402</v>
      </c>
      <c r="AD16" s="1547" t="s">
        <v>11056</v>
      </c>
      <c r="AE16" s="1547" t="s">
        <v>11057</v>
      </c>
      <c r="AF16" s="1547">
        <v>48.08</v>
      </c>
      <c r="AG16" s="1547" t="s">
        <v>929</v>
      </c>
      <c r="AH16" s="1547" t="s">
        <v>9114</v>
      </c>
      <c r="AI16" s="1547" t="s">
        <v>11058</v>
      </c>
      <c r="AJ16" s="1547">
        <v>49.94</v>
      </c>
      <c r="AK16" s="1551"/>
      <c r="AL16" s="1552" t="s">
        <v>11059</v>
      </c>
      <c r="AM16" s="1553">
        <v>48.08</v>
      </c>
      <c r="AN16" s="1548"/>
      <c r="AO16" s="1554" t="s">
        <v>11060</v>
      </c>
      <c r="AP16" s="1555" t="s">
        <v>10878</v>
      </c>
      <c r="AQ16" s="1555">
        <v>59.42</v>
      </c>
      <c r="AR16" s="1555" t="s">
        <v>11061</v>
      </c>
      <c r="AS16" s="1555" t="s">
        <v>11062</v>
      </c>
      <c r="AT16" s="1555" t="s">
        <v>6708</v>
      </c>
      <c r="AU16" s="1555" t="s">
        <v>11063</v>
      </c>
      <c r="AV16" s="1551"/>
      <c r="AW16" s="1555" t="s">
        <v>11064</v>
      </c>
      <c r="AX16" s="1557" t="s">
        <v>11065</v>
      </c>
      <c r="AY16" s="1557" t="s">
        <v>7972</v>
      </c>
      <c r="AZ16" s="1557" t="s">
        <v>11066</v>
      </c>
      <c r="BA16" s="1557" t="s">
        <v>11067</v>
      </c>
      <c r="BB16" s="1557" t="s">
        <v>9775</v>
      </c>
      <c r="BC16" s="1557">
        <v>47.14</v>
      </c>
      <c r="BD16" s="1551"/>
      <c r="BE16" s="1557" t="s">
        <v>11068</v>
      </c>
      <c r="BF16" s="1557" t="s">
        <v>11069</v>
      </c>
      <c r="BG16" s="1560" t="s">
        <v>11070</v>
      </c>
      <c r="BH16" s="1560" t="s">
        <v>11071</v>
      </c>
      <c r="BI16" s="1560" t="s">
        <v>11072</v>
      </c>
      <c r="BJ16" s="1561"/>
      <c r="BK16" s="1554" t="s">
        <v>11073</v>
      </c>
      <c r="BL16" s="1562" t="s">
        <v>11074</v>
      </c>
      <c r="BM16" s="1562" t="s">
        <v>11075</v>
      </c>
      <c r="BN16" s="1562" t="s">
        <v>10394</v>
      </c>
      <c r="BO16" s="1562" t="s">
        <v>8641</v>
      </c>
      <c r="BP16" s="1562" t="s">
        <v>11076</v>
      </c>
      <c r="BQ16" s="1562" t="s">
        <v>11077</v>
      </c>
      <c r="BR16" s="1562" t="s">
        <v>2350</v>
      </c>
      <c r="BS16" s="1562" t="s">
        <v>4638</v>
      </c>
      <c r="BT16" s="1562">
        <v>44.04</v>
      </c>
      <c r="BU16" s="1551"/>
      <c r="BV16" s="1554" t="s">
        <v>497</v>
      </c>
      <c r="BW16" s="1565" t="s">
        <v>11078</v>
      </c>
      <c r="BX16" s="1565" t="s">
        <v>11079</v>
      </c>
      <c r="BY16" s="1565" t="s">
        <v>11080</v>
      </c>
      <c r="BZ16" s="1565" t="s">
        <v>11081</v>
      </c>
      <c r="CA16" s="1561"/>
      <c r="CB16" s="1560" t="s">
        <v>11082</v>
      </c>
      <c r="CC16" s="1567" t="s">
        <v>11083</v>
      </c>
      <c r="CD16" s="1567" t="s">
        <v>10420</v>
      </c>
      <c r="CE16" s="1567">
        <v>53.69</v>
      </c>
      <c r="CF16" s="1551"/>
      <c r="CG16" s="1565" t="s">
        <v>11084</v>
      </c>
      <c r="CH16" s="1557" t="s">
        <v>9746</v>
      </c>
      <c r="CI16" s="1557" t="s">
        <v>11085</v>
      </c>
      <c r="CJ16" s="1557" t="s">
        <v>9234</v>
      </c>
      <c r="CK16" s="1561"/>
      <c r="CL16" s="1554" t="s">
        <v>11086</v>
      </c>
      <c r="CM16" s="1555" t="s">
        <v>11087</v>
      </c>
      <c r="CN16" s="1555" t="s">
        <v>11088</v>
      </c>
      <c r="CO16" s="1555" t="s">
        <v>10872</v>
      </c>
      <c r="CP16" s="1551"/>
      <c r="CQ16" s="1555">
        <v>47.93</v>
      </c>
      <c r="CR16" s="1595">
        <v>51.75</v>
      </c>
      <c r="CS16" s="1554" t="s">
        <v>675</v>
      </c>
      <c r="CT16" s="1554" t="s">
        <v>817</v>
      </c>
      <c r="CU16" s="1554">
        <v>33.53</v>
      </c>
      <c r="CV16" s="1554">
        <v>25.44</v>
      </c>
      <c r="CW16" s="1553" t="s">
        <v>11089</v>
      </c>
      <c r="CX16" s="1554">
        <v>49.79</v>
      </c>
      <c r="CY16" s="1554">
        <v>59.13</v>
      </c>
      <c r="CZ16" s="1554">
        <v>18.33</v>
      </c>
      <c r="DA16" s="1554">
        <v>33.76</v>
      </c>
      <c r="DB16" s="1554" t="s">
        <v>11090</v>
      </c>
      <c r="DC16" s="1554">
        <v>37.63</v>
      </c>
      <c r="DD16" s="1561"/>
      <c r="DE16" s="1554" t="s">
        <v>6749</v>
      </c>
      <c r="DF16" s="1552" t="s">
        <v>2198</v>
      </c>
      <c r="DG16" s="1552" t="s">
        <v>11091</v>
      </c>
      <c r="DH16" s="1547" t="s">
        <v>3533</v>
      </c>
      <c r="DI16" s="1595" t="s">
        <v>4774</v>
      </c>
    </row>
    <row r="17">
      <c r="A17" s="1571" t="s">
        <v>1008</v>
      </c>
      <c r="B17" s="1545" t="s">
        <v>11092</v>
      </c>
      <c r="C17" s="1545" t="s">
        <v>11093</v>
      </c>
      <c r="D17" s="1547" t="s">
        <v>11094</v>
      </c>
      <c r="E17" s="1585" t="s">
        <v>7916</v>
      </c>
      <c r="F17" s="1585" t="s">
        <v>10540</v>
      </c>
      <c r="G17" s="1547" t="s">
        <v>11095</v>
      </c>
      <c r="H17" s="1548"/>
      <c r="I17" s="1547" t="s">
        <v>11096</v>
      </c>
      <c r="J17" s="1547">
        <v>50.41</v>
      </c>
      <c r="K17" s="1548"/>
      <c r="L17" s="1547" t="s">
        <v>6362</v>
      </c>
      <c r="M17" s="1547" t="s">
        <v>3972</v>
      </c>
      <c r="N17" s="1547" t="s">
        <v>11097</v>
      </c>
      <c r="O17" s="1585" t="s">
        <v>11098</v>
      </c>
      <c r="P17" s="1547" t="s">
        <v>11099</v>
      </c>
      <c r="Q17" s="1547" t="s">
        <v>11100</v>
      </c>
      <c r="R17" s="1547">
        <v>58.97</v>
      </c>
      <c r="S17" s="1573"/>
      <c r="T17" s="1547" t="s">
        <v>11101</v>
      </c>
      <c r="U17" s="1547" t="s">
        <v>11102</v>
      </c>
      <c r="V17" s="1585" t="s">
        <v>8759</v>
      </c>
      <c r="W17" s="1585" t="s">
        <v>11103</v>
      </c>
      <c r="X17" s="1585" t="s">
        <v>8512</v>
      </c>
      <c r="Y17" s="1585" t="s">
        <v>11104</v>
      </c>
      <c r="Z17" s="1547"/>
      <c r="AA17" s="1547"/>
      <c r="AB17" s="1548"/>
      <c r="AC17" s="1585" t="s">
        <v>6361</v>
      </c>
      <c r="AD17" s="1585" t="s">
        <v>11105</v>
      </c>
      <c r="AE17" s="1585" t="s">
        <v>10626</v>
      </c>
      <c r="AF17" s="1585">
        <v>47.24</v>
      </c>
      <c r="AG17" s="1585" t="s">
        <v>1519</v>
      </c>
      <c r="AH17" s="1585" t="s">
        <v>8513</v>
      </c>
      <c r="AI17" s="1547" t="s">
        <v>1688</v>
      </c>
      <c r="AJ17" s="1585">
        <v>49.92</v>
      </c>
      <c r="AK17" s="1587"/>
      <c r="AL17" s="1585" t="s">
        <v>9600</v>
      </c>
      <c r="AM17" s="1589">
        <v>47.81</v>
      </c>
      <c r="AN17" s="1573"/>
      <c r="AO17" s="1585" t="s">
        <v>11106</v>
      </c>
      <c r="AP17" s="1585" t="s">
        <v>8952</v>
      </c>
      <c r="AQ17" s="1585">
        <v>58.95</v>
      </c>
      <c r="AR17" s="1555" t="s">
        <v>943</v>
      </c>
      <c r="AS17" s="1585" t="s">
        <v>11107</v>
      </c>
      <c r="AT17" s="1555" t="s">
        <v>11108</v>
      </c>
      <c r="AU17" s="1585" t="s">
        <v>2626</v>
      </c>
      <c r="AV17" s="1551"/>
      <c r="AW17" s="1585" t="s">
        <v>7298</v>
      </c>
      <c r="AX17" s="1557" t="s">
        <v>11109</v>
      </c>
      <c r="AY17" s="1585" t="s">
        <v>4852</v>
      </c>
      <c r="AZ17" s="1585" t="s">
        <v>11110</v>
      </c>
      <c r="BA17" s="1585" t="s">
        <v>6829</v>
      </c>
      <c r="BB17" s="1585" t="s">
        <v>1392</v>
      </c>
      <c r="BC17" s="1585">
        <v>47.03</v>
      </c>
      <c r="BD17" s="1551"/>
      <c r="BE17" s="1585" t="s">
        <v>11111</v>
      </c>
      <c r="BF17" s="1585" t="s">
        <v>11112</v>
      </c>
      <c r="BG17" s="1585" t="s">
        <v>11113</v>
      </c>
      <c r="BH17" s="1560" t="s">
        <v>1048</v>
      </c>
      <c r="BI17" s="1560" t="s">
        <v>11114</v>
      </c>
      <c r="BJ17" s="1561"/>
      <c r="BK17" s="1554" t="s">
        <v>5134</v>
      </c>
      <c r="BL17" s="1562" t="s">
        <v>5542</v>
      </c>
      <c r="BM17" s="1585" t="s">
        <v>11115</v>
      </c>
      <c r="BN17" s="1562" t="s">
        <v>11116</v>
      </c>
      <c r="BO17" s="1562" t="s">
        <v>11117</v>
      </c>
      <c r="BP17" s="1562" t="s">
        <v>11118</v>
      </c>
      <c r="BQ17" s="1562" t="s">
        <v>11119</v>
      </c>
      <c r="BR17" s="1585" t="s">
        <v>11120</v>
      </c>
      <c r="BS17" s="1562" t="s">
        <v>11121</v>
      </c>
      <c r="BT17" s="1562">
        <v>43.28</v>
      </c>
      <c r="BU17" s="1551"/>
      <c r="BV17" s="1554" t="s">
        <v>1880</v>
      </c>
      <c r="BW17" s="1565"/>
      <c r="BX17" s="1565"/>
      <c r="BY17" s="1565"/>
      <c r="BZ17" s="1565" t="s">
        <v>11122</v>
      </c>
      <c r="CA17" s="1561"/>
      <c r="CB17" s="1560"/>
      <c r="CC17" s="1567" t="s">
        <v>2229</v>
      </c>
      <c r="CD17" s="1567"/>
      <c r="CE17" s="1617">
        <v>53.3</v>
      </c>
      <c r="CF17" s="1551"/>
      <c r="CG17" s="1565" t="s">
        <v>4034</v>
      </c>
      <c r="CH17" s="1557" t="s">
        <v>2546</v>
      </c>
      <c r="CI17" s="1585" t="s">
        <v>11123</v>
      </c>
      <c r="CJ17" s="1557" t="s">
        <v>11124</v>
      </c>
      <c r="CK17" s="1561"/>
      <c r="CL17" s="1585" t="s">
        <v>11125</v>
      </c>
      <c r="CM17" s="1555" t="s">
        <v>11126</v>
      </c>
      <c r="CN17" s="1585" t="s">
        <v>8716</v>
      </c>
      <c r="CO17" s="1585" t="s">
        <v>5846</v>
      </c>
      <c r="CP17" s="1551"/>
      <c r="CQ17" s="1585">
        <v>52.79</v>
      </c>
      <c r="CR17" s="1585" t="s">
        <v>3793</v>
      </c>
      <c r="CS17" s="1584" t="s">
        <v>11127</v>
      </c>
      <c r="CT17" s="1554" t="s">
        <v>9199</v>
      </c>
      <c r="CU17" s="1554">
        <v>33.06</v>
      </c>
      <c r="CV17" s="1585">
        <v>24.78</v>
      </c>
      <c r="CW17" s="1585" t="s">
        <v>8775</v>
      </c>
      <c r="CX17" s="1554">
        <v>51.72</v>
      </c>
      <c r="CY17" s="1585">
        <v>59.46</v>
      </c>
      <c r="CZ17" s="1618">
        <v>19.0</v>
      </c>
      <c r="DA17" s="1619">
        <v>33.3</v>
      </c>
      <c r="DB17" s="1585" t="s">
        <v>11128</v>
      </c>
      <c r="DC17" s="1554">
        <v>37.62</v>
      </c>
      <c r="DD17" s="1561"/>
      <c r="DE17" s="1585" t="s">
        <v>380</v>
      </c>
      <c r="DF17" s="1585" t="s">
        <v>6353</v>
      </c>
      <c r="DG17" s="1552" t="s">
        <v>11129</v>
      </c>
      <c r="DH17" s="1585" t="s">
        <v>9403</v>
      </c>
      <c r="DI17" s="1585" t="s">
        <v>11130</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11131</v>
      </c>
      <c r="C1" s="1632" t="s">
        <v>43</v>
      </c>
      <c r="D1" s="1633" t="s">
        <v>11132</v>
      </c>
      <c r="E1" s="1632" t="s">
        <v>11133</v>
      </c>
      <c r="F1" s="1634" t="s">
        <v>11134</v>
      </c>
    </row>
    <row r="2">
      <c r="A2" s="1635"/>
      <c r="B2" s="1636"/>
      <c r="C2" s="1636"/>
      <c r="D2" s="1636"/>
      <c r="E2" s="1636"/>
      <c r="F2" s="1636"/>
    </row>
    <row r="3">
      <c r="A3" s="1635"/>
      <c r="B3" s="1636"/>
      <c r="C3" s="1636"/>
      <c r="D3" s="1636"/>
      <c r="E3" s="1636"/>
      <c r="F3" s="1636"/>
    </row>
    <row r="4">
      <c r="A4" s="1637" t="s">
        <v>11135</v>
      </c>
      <c r="B4" s="1638" t="s">
        <v>11136</v>
      </c>
      <c r="C4" s="1639"/>
      <c r="D4" s="1639"/>
      <c r="E4" s="1639"/>
      <c r="F4" s="1640"/>
    </row>
    <row r="5">
      <c r="A5" s="1636"/>
      <c r="B5" s="1641"/>
      <c r="C5" s="620"/>
      <c r="D5" s="620"/>
      <c r="E5" s="620"/>
      <c r="F5" s="1642"/>
    </row>
    <row r="6">
      <c r="A6" s="1643" t="s">
        <v>11136</v>
      </c>
      <c r="B6" s="1644" t="s">
        <v>11137</v>
      </c>
      <c r="C6" s="1645" t="s">
        <v>3840</v>
      </c>
      <c r="D6" s="1646" t="s">
        <v>11138</v>
      </c>
      <c r="E6" s="1645" t="s">
        <v>11139</v>
      </c>
      <c r="F6" s="1647">
        <v>44233.0</v>
      </c>
    </row>
    <row r="7">
      <c r="A7" s="1643" t="s">
        <v>11140</v>
      </c>
      <c r="B7" s="1648" t="s">
        <v>11141</v>
      </c>
      <c r="C7" s="1645" t="s">
        <v>1008</v>
      </c>
      <c r="D7" s="1646" t="s">
        <v>11142</v>
      </c>
      <c r="E7" s="1645" t="s">
        <v>11139</v>
      </c>
      <c r="F7" s="1647">
        <v>43878.0</v>
      </c>
    </row>
    <row r="8">
      <c r="A8" s="1643" t="s">
        <v>11143</v>
      </c>
      <c r="B8" s="1649" t="s">
        <v>11144</v>
      </c>
      <c r="C8" s="1645" t="s">
        <v>325</v>
      </c>
      <c r="D8" s="1646" t="s">
        <v>11145</v>
      </c>
      <c r="E8" s="1645" t="s">
        <v>11139</v>
      </c>
      <c r="F8" s="1647">
        <v>43879.0</v>
      </c>
    </row>
    <row r="9">
      <c r="A9" s="1650" t="s">
        <v>11146</v>
      </c>
      <c r="B9" s="1651" t="s">
        <v>11147</v>
      </c>
      <c r="C9" s="1645" t="s">
        <v>3778</v>
      </c>
      <c r="D9" s="1646" t="s">
        <v>11148</v>
      </c>
      <c r="E9" s="1645" t="s">
        <v>11149</v>
      </c>
      <c r="F9" s="1647">
        <v>44084.0</v>
      </c>
    </row>
    <row r="10">
      <c r="A10" s="1650" t="s">
        <v>11150</v>
      </c>
      <c r="B10" s="1651" t="s">
        <v>11151</v>
      </c>
      <c r="C10" s="1652"/>
      <c r="D10" s="1653"/>
      <c r="E10" s="1652"/>
      <c r="F10" s="1652"/>
    </row>
    <row r="11">
      <c r="A11" s="1650" t="s">
        <v>11152</v>
      </c>
      <c r="B11" s="1651"/>
      <c r="C11" s="1652"/>
      <c r="D11" s="1653"/>
      <c r="E11" s="1652"/>
      <c r="F11" s="1652"/>
    </row>
    <row r="12">
      <c r="A12" s="1643" t="s">
        <v>11153</v>
      </c>
      <c r="B12" s="1651"/>
      <c r="C12" s="1652"/>
      <c r="D12" s="1653"/>
      <c r="E12" s="1652"/>
      <c r="F12" s="1652"/>
    </row>
    <row r="13">
      <c r="A13" s="1654" t="s">
        <v>11154</v>
      </c>
      <c r="B13" s="1651"/>
      <c r="C13" s="1652"/>
      <c r="D13" s="1653"/>
      <c r="E13" s="1652"/>
      <c r="F13" s="1652"/>
    </row>
    <row r="14" ht="15.75" customHeight="1">
      <c r="A14" s="1643" t="s">
        <v>11155</v>
      </c>
      <c r="B14" s="1638" t="s">
        <v>11140</v>
      </c>
      <c r="C14" s="1639"/>
      <c r="D14" s="1639"/>
      <c r="E14" s="1639"/>
      <c r="F14" s="1640"/>
    </row>
    <row r="15">
      <c r="A15" s="1643" t="s">
        <v>11156</v>
      </c>
      <c r="B15" s="1641"/>
      <c r="C15" s="620"/>
      <c r="D15" s="620"/>
      <c r="E15" s="620"/>
      <c r="F15" s="1642"/>
    </row>
    <row r="16">
      <c r="A16" s="1643" t="s">
        <v>11157</v>
      </c>
      <c r="B16" s="1644" t="s">
        <v>11137</v>
      </c>
      <c r="C16" s="1645" t="s">
        <v>3840</v>
      </c>
      <c r="D16" s="1646" t="s">
        <v>11158</v>
      </c>
      <c r="E16" s="1645" t="s">
        <v>11139</v>
      </c>
      <c r="F16" s="1647">
        <v>44250.0</v>
      </c>
    </row>
    <row r="17">
      <c r="A17" s="1650" t="s">
        <v>11159</v>
      </c>
      <c r="B17" s="1648" t="s">
        <v>11141</v>
      </c>
      <c r="C17" s="1645" t="s">
        <v>3870</v>
      </c>
      <c r="D17" s="1646" t="s">
        <v>11160</v>
      </c>
      <c r="E17" s="1645" t="s">
        <v>11139</v>
      </c>
      <c r="F17" s="1647">
        <v>43364.0</v>
      </c>
    </row>
    <row r="18">
      <c r="A18" s="1650" t="s">
        <v>11161</v>
      </c>
      <c r="B18" s="1649" t="s">
        <v>11144</v>
      </c>
      <c r="C18" s="1645" t="s">
        <v>11162</v>
      </c>
      <c r="D18" s="1646" t="s">
        <v>11163</v>
      </c>
      <c r="E18" s="1645" t="s">
        <v>11149</v>
      </c>
      <c r="F18" s="1647">
        <v>43757.0</v>
      </c>
    </row>
    <row r="19">
      <c r="A19" s="1650" t="s">
        <v>11164</v>
      </c>
      <c r="B19" s="1651" t="s">
        <v>11147</v>
      </c>
      <c r="C19" s="1645" t="s">
        <v>11165</v>
      </c>
      <c r="D19" s="1646" t="s">
        <v>11166</v>
      </c>
      <c r="E19" s="1645" t="s">
        <v>11149</v>
      </c>
      <c r="F19" s="1647">
        <v>43438.0</v>
      </c>
    </row>
    <row r="20">
      <c r="A20" s="1654" t="s">
        <v>11167</v>
      </c>
      <c r="B20" s="1651" t="s">
        <v>11151</v>
      </c>
      <c r="C20" s="1652"/>
      <c r="D20" s="1653"/>
      <c r="E20" s="1652"/>
      <c r="F20" s="1652"/>
    </row>
    <row r="21">
      <c r="A21" s="1654" t="s">
        <v>11168</v>
      </c>
      <c r="B21" s="1655"/>
      <c r="C21" s="1652"/>
      <c r="D21" s="1653"/>
      <c r="E21" s="1652"/>
      <c r="F21" s="1652"/>
    </row>
    <row r="22">
      <c r="A22" s="1654" t="s">
        <v>11169</v>
      </c>
      <c r="B22" s="1655"/>
      <c r="C22" s="1652"/>
      <c r="D22" s="1653"/>
      <c r="E22" s="1652"/>
      <c r="F22" s="1652"/>
    </row>
    <row r="23">
      <c r="A23" s="1654" t="s">
        <v>11170</v>
      </c>
      <c r="B23" s="1655"/>
      <c r="C23" s="1652"/>
      <c r="D23" s="1653"/>
      <c r="E23" s="1652"/>
      <c r="F23" s="1652"/>
    </row>
    <row r="24">
      <c r="A24" s="1656"/>
      <c r="B24" s="1657" t="s">
        <v>11143</v>
      </c>
      <c r="C24" s="1639"/>
      <c r="D24" s="1639"/>
      <c r="E24" s="1639"/>
      <c r="F24" s="1640"/>
    </row>
    <row r="25">
      <c r="A25" s="1656"/>
      <c r="B25" s="620"/>
      <c r="C25" s="620"/>
      <c r="D25" s="620"/>
      <c r="E25" s="620"/>
      <c r="F25" s="1642"/>
    </row>
    <row r="26">
      <c r="A26" s="1656"/>
      <c r="B26" s="1644" t="s">
        <v>11137</v>
      </c>
      <c r="C26" s="1645" t="s">
        <v>11171</v>
      </c>
      <c r="D26" s="1646" t="s">
        <v>11172</v>
      </c>
      <c r="E26" s="1645" t="s">
        <v>11139</v>
      </c>
      <c r="F26" s="1647">
        <v>44021.0</v>
      </c>
    </row>
    <row r="27">
      <c r="A27" s="1656"/>
      <c r="B27" s="1648" t="s">
        <v>11141</v>
      </c>
      <c r="C27" s="1645" t="s">
        <v>4880</v>
      </c>
      <c r="D27" s="1646" t="s">
        <v>11173</v>
      </c>
      <c r="E27" s="1645" t="s">
        <v>11149</v>
      </c>
      <c r="F27" s="1647">
        <v>44022.0</v>
      </c>
    </row>
    <row r="28">
      <c r="A28" s="1656"/>
      <c r="B28" s="1649" t="s">
        <v>11144</v>
      </c>
      <c r="C28" s="1645" t="s">
        <v>11174</v>
      </c>
      <c r="D28" s="1646" t="s">
        <v>11175</v>
      </c>
      <c r="E28" s="1645" t="s">
        <v>11176</v>
      </c>
      <c r="F28" s="1647">
        <v>43884.0</v>
      </c>
    </row>
    <row r="29">
      <c r="A29" s="1656"/>
      <c r="B29" s="1651" t="s">
        <v>11147</v>
      </c>
      <c r="C29" s="1645" t="s">
        <v>5369</v>
      </c>
      <c r="D29" s="1646" t="s">
        <v>11177</v>
      </c>
      <c r="E29" s="1645" t="s">
        <v>11139</v>
      </c>
      <c r="F29" s="1647">
        <v>43892.0</v>
      </c>
    </row>
    <row r="30">
      <c r="A30" s="1656"/>
      <c r="B30" s="1651" t="s">
        <v>11151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11146</v>
      </c>
      <c r="C34" s="1639"/>
      <c r="D34" s="1639"/>
      <c r="E34" s="1639"/>
      <c r="F34" s="1640"/>
    </row>
    <row r="35">
      <c r="A35" s="1656"/>
      <c r="B35" s="1641"/>
      <c r="C35" s="620"/>
      <c r="D35" s="620"/>
      <c r="E35" s="620"/>
      <c r="F35" s="1642"/>
    </row>
    <row r="36">
      <c r="A36" s="1656"/>
      <c r="B36" s="1658" t="s">
        <v>11178</v>
      </c>
      <c r="C36" s="1639"/>
      <c r="D36" s="1639"/>
      <c r="E36" s="1639"/>
      <c r="F36" s="1640"/>
    </row>
    <row r="37">
      <c r="A37" s="1656"/>
      <c r="B37" s="1641"/>
      <c r="C37" s="620"/>
      <c r="D37" s="620"/>
      <c r="E37" s="620"/>
      <c r="F37" s="1642"/>
    </row>
    <row r="38">
      <c r="A38" s="1656"/>
      <c r="B38" s="1644" t="s">
        <v>11137</v>
      </c>
      <c r="C38" s="1659" t="s">
        <v>639</v>
      </c>
      <c r="D38" s="1646" t="s">
        <v>11179</v>
      </c>
      <c r="E38" s="1645" t="s">
        <v>11139</v>
      </c>
      <c r="F38" s="1647">
        <v>43659.0</v>
      </c>
    </row>
    <row r="39">
      <c r="A39" s="1656"/>
      <c r="B39" s="1648" t="s">
        <v>11141</v>
      </c>
      <c r="C39" s="1645" t="s">
        <v>2556</v>
      </c>
      <c r="D39" s="1646" t="s">
        <v>11180</v>
      </c>
      <c r="E39" s="1645" t="s">
        <v>11139</v>
      </c>
      <c r="F39" s="1647">
        <v>43228.0</v>
      </c>
    </row>
    <row r="40">
      <c r="A40" s="1656"/>
      <c r="B40" s="1649" t="s">
        <v>11144</v>
      </c>
      <c r="C40" s="1652"/>
      <c r="D40" s="1660"/>
      <c r="E40" s="1652"/>
      <c r="F40" s="1652"/>
    </row>
    <row r="41">
      <c r="A41" s="1656"/>
      <c r="B41" s="1651" t="s">
        <v>11147</v>
      </c>
      <c r="C41" s="1652"/>
      <c r="D41" s="1660"/>
      <c r="E41" s="1652"/>
      <c r="F41" s="1652"/>
    </row>
    <row r="42">
      <c r="A42" s="1656"/>
      <c r="B42" s="1651" t="s">
        <v>11151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11181</v>
      </c>
      <c r="C46" s="1639"/>
      <c r="D46" s="1639"/>
      <c r="E46" s="1639"/>
      <c r="F46" s="1640"/>
    </row>
    <row r="47">
      <c r="A47" s="1656"/>
      <c r="B47" s="1641"/>
      <c r="C47" s="620"/>
      <c r="D47" s="620"/>
      <c r="E47" s="620"/>
      <c r="F47" s="1642"/>
    </row>
    <row r="48">
      <c r="A48" s="1656"/>
      <c r="B48" s="1644" t="s">
        <v>11137</v>
      </c>
      <c r="C48" s="1645" t="s">
        <v>2556</v>
      </c>
      <c r="D48" s="1646" t="s">
        <v>11182</v>
      </c>
      <c r="E48" s="1645" t="s">
        <v>11139</v>
      </c>
      <c r="F48" s="1647">
        <v>43352.0</v>
      </c>
    </row>
    <row r="49">
      <c r="A49" s="1656"/>
      <c r="B49" s="1648" t="s">
        <v>11141</v>
      </c>
      <c r="C49" s="1645" t="s">
        <v>11183</v>
      </c>
      <c r="D49" s="1646" t="s">
        <v>11184</v>
      </c>
      <c r="E49" s="1645" t="s">
        <v>11139</v>
      </c>
      <c r="F49" s="1647">
        <v>43799.0</v>
      </c>
    </row>
    <row r="50">
      <c r="A50" s="1656"/>
      <c r="B50" s="1649" t="s">
        <v>11144</v>
      </c>
      <c r="C50" s="1652"/>
      <c r="D50" s="1653"/>
      <c r="E50" s="1652"/>
      <c r="F50" s="1652"/>
    </row>
    <row r="51">
      <c r="A51" s="1656"/>
      <c r="B51" s="1651" t="s">
        <v>11147</v>
      </c>
      <c r="C51" s="1652"/>
      <c r="D51" s="1653"/>
      <c r="E51" s="1652"/>
      <c r="F51" s="1652"/>
    </row>
    <row r="52">
      <c r="A52" s="1656"/>
      <c r="B52" s="1651" t="s">
        <v>11151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11150</v>
      </c>
      <c r="C55" s="1639"/>
      <c r="D55" s="1639"/>
      <c r="E55" s="1639"/>
      <c r="F55" s="1640"/>
    </row>
    <row r="56">
      <c r="A56" s="1656"/>
      <c r="B56" s="1641"/>
      <c r="C56" s="620"/>
      <c r="D56" s="620"/>
      <c r="E56" s="620"/>
      <c r="F56" s="1642"/>
    </row>
    <row r="57">
      <c r="A57" s="1656"/>
      <c r="B57" s="1644" t="s">
        <v>11137</v>
      </c>
      <c r="C57" s="1645" t="s">
        <v>11183</v>
      </c>
      <c r="D57" s="1661" t="s">
        <v>11185</v>
      </c>
      <c r="E57" s="1645" t="s">
        <v>11139</v>
      </c>
      <c r="F57" s="1662">
        <v>43740.0</v>
      </c>
    </row>
    <row r="58">
      <c r="A58" s="1656"/>
      <c r="B58" s="1648" t="s">
        <v>11141</v>
      </c>
      <c r="C58" s="1645" t="s">
        <v>9499</v>
      </c>
      <c r="D58" s="1661" t="s">
        <v>11186</v>
      </c>
      <c r="E58" s="1645" t="s">
        <v>11139</v>
      </c>
      <c r="F58" s="1662">
        <v>42098.0</v>
      </c>
    </row>
    <row r="59">
      <c r="A59" s="1656"/>
      <c r="B59" s="1649" t="s">
        <v>11144</v>
      </c>
      <c r="C59" s="1645" t="s">
        <v>6621</v>
      </c>
      <c r="D59" s="1661" t="s">
        <v>11187</v>
      </c>
      <c r="E59" s="1645" t="s">
        <v>11139</v>
      </c>
      <c r="F59" s="1662">
        <v>44511.0</v>
      </c>
    </row>
    <row r="60">
      <c r="A60" s="1656"/>
      <c r="B60" s="1651" t="s">
        <v>11147</v>
      </c>
      <c r="C60" s="1652"/>
      <c r="D60" s="1663"/>
      <c r="E60" s="1652"/>
      <c r="F60" s="1656"/>
    </row>
    <row r="61">
      <c r="A61" s="1656"/>
      <c r="B61" s="1651" t="s">
        <v>11151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11152</v>
      </c>
      <c r="C64" s="1639"/>
      <c r="D64" s="1639"/>
      <c r="E64" s="1639"/>
      <c r="F64" s="1640"/>
    </row>
    <row r="65">
      <c r="A65" s="1656"/>
      <c r="B65" s="1641"/>
      <c r="C65" s="620"/>
      <c r="D65" s="620"/>
      <c r="E65" s="620"/>
      <c r="F65" s="1642"/>
    </row>
    <row r="66">
      <c r="A66" s="1656"/>
      <c r="B66" s="1644" t="s">
        <v>11137</v>
      </c>
      <c r="C66" s="1645" t="s">
        <v>11188</v>
      </c>
      <c r="D66" s="1661" t="s">
        <v>11189</v>
      </c>
      <c r="E66" s="1645" t="s">
        <v>11190</v>
      </c>
      <c r="F66" s="1662">
        <v>43395.0</v>
      </c>
    </row>
    <row r="67">
      <c r="A67" s="1656"/>
      <c r="B67" s="1648" t="s">
        <v>11141</v>
      </c>
      <c r="C67" s="1645" t="s">
        <v>3275</v>
      </c>
      <c r="D67" s="1661" t="s">
        <v>11191</v>
      </c>
      <c r="E67" s="1645" t="s">
        <v>11149</v>
      </c>
      <c r="F67" s="1662">
        <v>43376.0</v>
      </c>
    </row>
    <row r="68">
      <c r="A68" s="1656"/>
      <c r="B68" s="1649" t="s">
        <v>11144</v>
      </c>
      <c r="C68" s="1652"/>
      <c r="D68" s="1663"/>
      <c r="E68" s="1652"/>
      <c r="F68" s="1656"/>
    </row>
    <row r="69">
      <c r="A69" s="1656"/>
      <c r="B69" s="1651" t="s">
        <v>11147</v>
      </c>
      <c r="C69" s="1652"/>
      <c r="D69" s="1663"/>
      <c r="E69" s="1652"/>
      <c r="F69" s="1656"/>
    </row>
    <row r="70">
      <c r="A70" s="1656"/>
      <c r="B70" s="1651" t="s">
        <v>11151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11153</v>
      </c>
      <c r="C74" s="1639"/>
      <c r="D74" s="1639"/>
      <c r="E74" s="1639"/>
      <c r="F74" s="1640"/>
    </row>
    <row r="75">
      <c r="A75" s="1656"/>
      <c r="B75" s="1641"/>
      <c r="C75" s="620"/>
      <c r="D75" s="620"/>
      <c r="E75" s="620"/>
      <c r="F75" s="1642"/>
    </row>
    <row r="76">
      <c r="A76" s="1656"/>
      <c r="B76" s="1665" t="s">
        <v>11192</v>
      </c>
      <c r="C76" s="1639"/>
      <c r="D76" s="1639"/>
      <c r="E76" s="1639"/>
      <c r="F76" s="1640"/>
    </row>
    <row r="77">
      <c r="A77" s="1656"/>
      <c r="B77" s="1641"/>
      <c r="C77" s="620"/>
      <c r="D77" s="620"/>
      <c r="E77" s="620"/>
      <c r="F77" s="1642"/>
    </row>
    <row r="78">
      <c r="A78" s="1656"/>
      <c r="B78" s="1644" t="s">
        <v>11137</v>
      </c>
      <c r="C78" s="1666" t="s">
        <v>639</v>
      </c>
      <c r="D78" s="1661" t="s">
        <v>11193</v>
      </c>
      <c r="E78" s="1645" t="s">
        <v>11139</v>
      </c>
      <c r="F78" s="1662">
        <v>43758.0</v>
      </c>
    </row>
    <row r="79">
      <c r="A79" s="1656"/>
      <c r="B79" s="1648" t="s">
        <v>11141</v>
      </c>
      <c r="C79" s="1652"/>
      <c r="D79" s="1663"/>
      <c r="E79" s="1652"/>
      <c r="F79" s="1656"/>
    </row>
    <row r="80">
      <c r="A80" s="1656"/>
      <c r="B80" s="1649" t="s">
        <v>11144</v>
      </c>
      <c r="C80" s="1652"/>
      <c r="D80" s="1663"/>
      <c r="E80" s="1652"/>
      <c r="F80" s="1656"/>
    </row>
    <row r="81">
      <c r="A81" s="1656"/>
      <c r="B81" s="1651" t="s">
        <v>11147</v>
      </c>
      <c r="C81" s="1652"/>
      <c r="D81" s="1663"/>
      <c r="E81" s="1652"/>
      <c r="F81" s="1656"/>
    </row>
    <row r="82">
      <c r="A82" s="1656"/>
      <c r="B82" s="1651" t="s">
        <v>11151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11181</v>
      </c>
      <c r="C86" s="1639"/>
      <c r="D86" s="1639"/>
      <c r="E86" s="1639"/>
      <c r="F86" s="1640"/>
    </row>
    <row r="87">
      <c r="A87" s="1656"/>
      <c r="B87" s="1641"/>
      <c r="C87" s="620"/>
      <c r="D87" s="620"/>
      <c r="E87" s="620"/>
      <c r="F87" s="1642"/>
    </row>
    <row r="88">
      <c r="A88" s="1656"/>
      <c r="B88" s="1644" t="s">
        <v>11137</v>
      </c>
      <c r="C88" s="1645" t="s">
        <v>11194</v>
      </c>
      <c r="D88" s="1667" t="s">
        <v>11195</v>
      </c>
      <c r="E88" s="1645" t="s">
        <v>11139</v>
      </c>
      <c r="F88" s="1662">
        <v>44805.0</v>
      </c>
    </row>
    <row r="89">
      <c r="A89" s="1656"/>
      <c r="B89" s="1648" t="s">
        <v>11141</v>
      </c>
      <c r="C89" s="1645" t="s">
        <v>11196</v>
      </c>
      <c r="D89" s="1661" t="s">
        <v>11197</v>
      </c>
      <c r="E89" s="1645" t="s">
        <v>11139</v>
      </c>
      <c r="F89" s="1662">
        <v>43307.0</v>
      </c>
    </row>
    <row r="90">
      <c r="A90" s="1656"/>
      <c r="B90" s="1649" t="s">
        <v>11144</v>
      </c>
      <c r="C90" s="1652"/>
      <c r="D90" s="1663"/>
      <c r="E90" s="1652"/>
      <c r="F90" s="1656"/>
    </row>
    <row r="91">
      <c r="A91" s="1656"/>
      <c r="B91" s="1651" t="s">
        <v>11147</v>
      </c>
      <c r="C91" s="1652"/>
      <c r="D91" s="1663"/>
      <c r="E91" s="1652"/>
      <c r="F91" s="1656"/>
    </row>
    <row r="92">
      <c r="A92" s="1656"/>
      <c r="B92" s="1651" t="s">
        <v>11151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11154</v>
      </c>
      <c r="C96" s="1639"/>
      <c r="D96" s="1639"/>
      <c r="E96" s="1639"/>
      <c r="F96" s="1640"/>
    </row>
    <row r="97">
      <c r="A97" s="1656"/>
      <c r="B97" s="1641"/>
      <c r="C97" s="620"/>
      <c r="D97" s="620"/>
      <c r="E97" s="620"/>
      <c r="F97" s="1642"/>
    </row>
    <row r="98">
      <c r="A98" s="1656"/>
      <c r="B98" s="1665" t="s">
        <v>11181</v>
      </c>
      <c r="C98" s="1639"/>
      <c r="D98" s="1639"/>
      <c r="E98" s="1639"/>
      <c r="F98" s="1640"/>
    </row>
    <row r="99">
      <c r="A99" s="1656"/>
      <c r="B99" s="1641"/>
      <c r="C99" s="620"/>
      <c r="D99" s="620"/>
      <c r="E99" s="620"/>
      <c r="F99" s="1642"/>
    </row>
    <row r="100">
      <c r="A100" s="1656"/>
      <c r="B100" s="1644" t="s">
        <v>11137</v>
      </c>
      <c r="C100" s="1645" t="s">
        <v>4683</v>
      </c>
      <c r="D100" s="1661" t="s">
        <v>11198</v>
      </c>
      <c r="E100" s="1645" t="s">
        <v>11139</v>
      </c>
      <c r="F100" s="1662">
        <v>43370.0</v>
      </c>
    </row>
    <row r="101">
      <c r="A101" s="1656"/>
      <c r="B101" s="1648" t="s">
        <v>11141</v>
      </c>
      <c r="C101" s="1652"/>
      <c r="D101" s="1663"/>
      <c r="E101" s="1652"/>
      <c r="F101" s="1656"/>
    </row>
    <row r="102">
      <c r="A102" s="1656"/>
      <c r="B102" s="1649" t="s">
        <v>11144</v>
      </c>
      <c r="C102" s="1652"/>
      <c r="D102" s="1663"/>
      <c r="E102" s="1652"/>
      <c r="F102" s="1656"/>
    </row>
    <row r="103">
      <c r="A103" s="1656"/>
      <c r="B103" s="1651" t="s">
        <v>11147</v>
      </c>
      <c r="C103" s="1652"/>
      <c r="D103" s="1663"/>
      <c r="E103" s="1652"/>
      <c r="F103" s="1656"/>
    </row>
    <row r="104">
      <c r="A104" s="1656"/>
      <c r="B104" s="1651" t="s">
        <v>11151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11155</v>
      </c>
      <c r="C108" s="1639"/>
      <c r="D108" s="1639"/>
      <c r="E108" s="1639"/>
      <c r="F108" s="1640"/>
    </row>
    <row r="109">
      <c r="A109" s="1656"/>
      <c r="B109" s="1641"/>
      <c r="C109" s="620"/>
      <c r="D109" s="620"/>
      <c r="E109" s="620"/>
      <c r="F109" s="1642"/>
    </row>
    <row r="110">
      <c r="A110" s="1656"/>
      <c r="B110" s="1665" t="s">
        <v>11199</v>
      </c>
      <c r="C110" s="1639"/>
      <c r="D110" s="1639"/>
      <c r="E110" s="1639"/>
      <c r="F110" s="1640"/>
    </row>
    <row r="111">
      <c r="A111" s="1656"/>
      <c r="B111" s="1641"/>
      <c r="C111" s="620"/>
      <c r="D111" s="620"/>
      <c r="E111" s="620"/>
      <c r="F111" s="1642"/>
    </row>
    <row r="112">
      <c r="A112" s="1656"/>
      <c r="B112" s="1644" t="s">
        <v>11137</v>
      </c>
      <c r="C112" s="1645" t="s">
        <v>3840</v>
      </c>
      <c r="D112" s="1661" t="s">
        <v>10342</v>
      </c>
      <c r="E112" s="1645" t="s">
        <v>11139</v>
      </c>
      <c r="F112" s="1662">
        <v>44246.0</v>
      </c>
    </row>
    <row r="113">
      <c r="A113" s="1656"/>
      <c r="B113" s="1648" t="s">
        <v>11141</v>
      </c>
      <c r="C113" s="1645" t="s">
        <v>11188</v>
      </c>
      <c r="D113" s="1661" t="s">
        <v>11200</v>
      </c>
      <c r="E113" s="1645" t="s">
        <v>11190</v>
      </c>
      <c r="F113" s="1662">
        <v>43637.0</v>
      </c>
    </row>
    <row r="114">
      <c r="A114" s="1656"/>
      <c r="B114" s="1649" t="s">
        <v>11144</v>
      </c>
      <c r="C114" s="1652"/>
      <c r="D114" s="1663"/>
      <c r="E114" s="1652"/>
      <c r="F114" s="1656"/>
    </row>
    <row r="115">
      <c r="A115" s="1656"/>
      <c r="B115" s="1651" t="s">
        <v>11147</v>
      </c>
      <c r="C115" s="1652"/>
      <c r="D115" s="1663"/>
      <c r="E115" s="1652"/>
      <c r="F115" s="1656"/>
    </row>
    <row r="116">
      <c r="A116" s="1656"/>
      <c r="B116" s="1651" t="s">
        <v>11151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11201</v>
      </c>
      <c r="C119" s="1639"/>
      <c r="D119" s="1639"/>
      <c r="E119" s="1639"/>
      <c r="F119" s="1640"/>
    </row>
    <row r="120">
      <c r="A120" s="1656"/>
      <c r="B120" s="1641"/>
      <c r="C120" s="620"/>
      <c r="D120" s="620"/>
      <c r="E120" s="620"/>
      <c r="F120" s="1642"/>
    </row>
    <row r="121">
      <c r="A121" s="1656"/>
      <c r="B121" s="1644" t="s">
        <v>11137</v>
      </c>
      <c r="C121" s="1645" t="s">
        <v>5689</v>
      </c>
      <c r="D121" s="1661" t="s">
        <v>11202</v>
      </c>
      <c r="E121" s="1645" t="s">
        <v>11139</v>
      </c>
      <c r="F121" s="1662">
        <v>43592.0</v>
      </c>
    </row>
    <row r="122">
      <c r="A122" s="1656"/>
      <c r="B122" s="1648" t="s">
        <v>11141</v>
      </c>
      <c r="C122" s="1645" t="s">
        <v>11203</v>
      </c>
      <c r="D122" s="1661" t="s">
        <v>11204</v>
      </c>
      <c r="E122" s="1645" t="s">
        <v>11139</v>
      </c>
      <c r="F122" s="1662">
        <v>43396.0</v>
      </c>
    </row>
    <row r="123">
      <c r="A123" s="1656"/>
      <c r="B123" s="1649" t="s">
        <v>11144</v>
      </c>
      <c r="C123" s="1652"/>
      <c r="D123" s="1663"/>
      <c r="E123" s="1652"/>
      <c r="F123" s="1656"/>
    </row>
    <row r="124">
      <c r="A124" s="1656"/>
      <c r="B124" s="1651" t="s">
        <v>11147</v>
      </c>
      <c r="C124" s="1652"/>
      <c r="D124" s="1663"/>
      <c r="E124" s="1652"/>
      <c r="F124" s="1656"/>
    </row>
    <row r="125">
      <c r="A125" s="1656"/>
      <c r="B125" s="1651" t="s">
        <v>11151</v>
      </c>
      <c r="C125" s="1652"/>
      <c r="D125" s="1663"/>
      <c r="E125" s="1652"/>
      <c r="F125" s="1656"/>
    </row>
    <row r="126">
      <c r="A126" s="1656"/>
      <c r="B126" s="1664"/>
      <c r="C126" s="1652"/>
      <c r="D126" s="1663"/>
      <c r="E126" s="1652"/>
      <c r="F126" s="1656"/>
    </row>
    <row r="127">
      <c r="A127" s="1656"/>
      <c r="B127" s="1638" t="s">
        <v>11156</v>
      </c>
      <c r="C127" s="1639"/>
      <c r="D127" s="1639"/>
      <c r="E127" s="1639"/>
      <c r="F127" s="1640"/>
    </row>
    <row r="128">
      <c r="A128" s="1656"/>
      <c r="B128" s="1641"/>
      <c r="C128" s="620"/>
      <c r="D128" s="620"/>
      <c r="E128" s="620"/>
      <c r="F128" s="1642"/>
    </row>
    <row r="129">
      <c r="A129" s="1656"/>
      <c r="B129" s="1644" t="s">
        <v>11137</v>
      </c>
      <c r="C129" s="1666" t="s">
        <v>639</v>
      </c>
      <c r="D129" s="1661" t="s">
        <v>11205</v>
      </c>
      <c r="E129" s="1645" t="s">
        <v>11139</v>
      </c>
      <c r="F129" s="1662">
        <v>43457.0</v>
      </c>
    </row>
    <row r="130">
      <c r="A130" s="1656"/>
      <c r="B130" s="1648" t="s">
        <v>11141</v>
      </c>
      <c r="C130" s="1645" t="s">
        <v>2177</v>
      </c>
      <c r="D130" s="1661" t="s">
        <v>11206</v>
      </c>
      <c r="E130" s="1645" t="s">
        <v>11139</v>
      </c>
      <c r="F130" s="1662">
        <v>43925.0</v>
      </c>
    </row>
    <row r="131">
      <c r="A131" s="1656"/>
      <c r="B131" s="1649" t="s">
        <v>11144</v>
      </c>
      <c r="C131" s="1645" t="s">
        <v>4769</v>
      </c>
      <c r="D131" s="1661" t="s">
        <v>11207</v>
      </c>
      <c r="E131" s="1645" t="s">
        <v>11176</v>
      </c>
      <c r="F131" s="1662">
        <v>43433.0</v>
      </c>
    </row>
    <row r="132">
      <c r="A132" s="1656"/>
      <c r="B132" s="1651" t="s">
        <v>11147</v>
      </c>
      <c r="C132" s="1652"/>
      <c r="D132" s="1663"/>
      <c r="E132" s="1652"/>
      <c r="F132" s="1656"/>
    </row>
    <row r="133">
      <c r="A133" s="1656"/>
      <c r="B133" s="1651" t="s">
        <v>11151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11157</v>
      </c>
      <c r="C136" s="1639"/>
      <c r="D136" s="1639"/>
      <c r="E136" s="1639"/>
      <c r="F136" s="1640"/>
    </row>
    <row r="137">
      <c r="A137" s="1656"/>
      <c r="B137" s="1641"/>
      <c r="C137" s="620"/>
      <c r="D137" s="620"/>
      <c r="E137" s="620"/>
      <c r="F137" s="1642"/>
    </row>
    <row r="138">
      <c r="A138" s="1656"/>
      <c r="B138" s="1665" t="s">
        <v>11208</v>
      </c>
      <c r="C138" s="1639"/>
      <c r="D138" s="1639"/>
      <c r="E138" s="1639"/>
      <c r="F138" s="1640"/>
    </row>
    <row r="139">
      <c r="A139" s="1656"/>
      <c r="B139" s="1641"/>
      <c r="C139" s="620"/>
      <c r="D139" s="620"/>
      <c r="E139" s="620"/>
      <c r="F139" s="1642"/>
    </row>
    <row r="140">
      <c r="A140" s="1656"/>
      <c r="B140" s="1644" t="s">
        <v>11137</v>
      </c>
      <c r="C140" s="1645" t="s">
        <v>11183</v>
      </c>
      <c r="D140" s="1661" t="s">
        <v>11209</v>
      </c>
      <c r="E140" s="1645" t="s">
        <v>11139</v>
      </c>
      <c r="F140" s="1662">
        <v>43862.0</v>
      </c>
    </row>
    <row r="141">
      <c r="A141" s="1656"/>
      <c r="B141" s="1648" t="s">
        <v>11141</v>
      </c>
      <c r="C141" s="1652"/>
      <c r="D141" s="1663"/>
      <c r="E141" s="1652"/>
      <c r="F141" s="1656"/>
    </row>
    <row r="142">
      <c r="A142" s="1656"/>
      <c r="B142" s="1649" t="s">
        <v>11144</v>
      </c>
      <c r="C142" s="1652"/>
      <c r="D142" s="1663"/>
      <c r="E142" s="1652"/>
      <c r="F142" s="1656"/>
    </row>
    <row r="143">
      <c r="A143" s="1656"/>
      <c r="B143" s="1651" t="s">
        <v>11147</v>
      </c>
      <c r="C143" s="1652"/>
      <c r="D143" s="1663"/>
      <c r="E143" s="1652"/>
      <c r="F143" s="1656"/>
    </row>
    <row r="144">
      <c r="A144" s="1656"/>
      <c r="B144" s="1651" t="s">
        <v>11151</v>
      </c>
      <c r="C144" s="1652"/>
      <c r="D144" s="1663"/>
      <c r="E144" s="1652"/>
      <c r="F144" s="1656"/>
    </row>
    <row r="145">
      <c r="A145" s="1656"/>
      <c r="B145" s="1665" t="s">
        <v>11210</v>
      </c>
      <c r="C145" s="1639"/>
      <c r="D145" s="1639"/>
      <c r="E145" s="1639"/>
      <c r="F145" s="1640"/>
    </row>
    <row r="146">
      <c r="A146" s="1656"/>
      <c r="B146" s="1641"/>
      <c r="C146" s="620"/>
      <c r="D146" s="620"/>
      <c r="E146" s="620"/>
      <c r="F146" s="1642"/>
    </row>
    <row r="147">
      <c r="A147" s="1656"/>
      <c r="B147" s="1644" t="s">
        <v>11137</v>
      </c>
      <c r="C147" s="1645" t="s">
        <v>11183</v>
      </c>
      <c r="D147" s="1661" t="s">
        <v>11211</v>
      </c>
      <c r="E147" s="1645" t="s">
        <v>11139</v>
      </c>
      <c r="F147" s="1662">
        <v>43862.0</v>
      </c>
    </row>
    <row r="148">
      <c r="A148" s="1656"/>
      <c r="B148" s="1648" t="s">
        <v>11141</v>
      </c>
      <c r="C148" s="1668" t="s">
        <v>5632</v>
      </c>
      <c r="D148" s="1661" t="s">
        <v>11212</v>
      </c>
      <c r="E148" s="1645" t="s">
        <v>11190</v>
      </c>
      <c r="F148" s="1662">
        <v>43630.0</v>
      </c>
    </row>
    <row r="149">
      <c r="A149" s="1656"/>
      <c r="B149" s="1649" t="s">
        <v>11144</v>
      </c>
      <c r="C149" s="1652"/>
      <c r="D149" s="1663"/>
      <c r="E149" s="1652"/>
      <c r="F149" s="1656"/>
    </row>
    <row r="150">
      <c r="A150" s="1656"/>
      <c r="B150" s="1651" t="s">
        <v>11147</v>
      </c>
      <c r="C150" s="1652"/>
      <c r="D150" s="1663"/>
      <c r="E150" s="1652"/>
      <c r="F150" s="1656"/>
    </row>
    <row r="151">
      <c r="A151" s="1656"/>
      <c r="B151" s="1651" t="s">
        <v>11151</v>
      </c>
      <c r="C151" s="1652"/>
      <c r="D151" s="1663"/>
      <c r="E151" s="1652"/>
      <c r="F151" s="1656"/>
    </row>
    <row r="152">
      <c r="A152" s="1656"/>
      <c r="B152" s="1664"/>
      <c r="C152" s="1652"/>
      <c r="D152" s="1663"/>
      <c r="E152" s="1652"/>
      <c r="F152" s="1656"/>
    </row>
    <row r="153">
      <c r="A153" s="1656"/>
      <c r="B153" s="1638" t="s">
        <v>11159</v>
      </c>
      <c r="C153" s="1639"/>
      <c r="D153" s="1639"/>
      <c r="E153" s="1639"/>
      <c r="F153" s="1640"/>
    </row>
    <row r="154">
      <c r="A154" s="1656"/>
      <c r="B154" s="1641"/>
      <c r="C154" s="620"/>
      <c r="D154" s="620"/>
      <c r="E154" s="620"/>
      <c r="F154" s="1642"/>
    </row>
    <row r="155">
      <c r="A155" s="1656"/>
      <c r="B155" s="1665" t="s">
        <v>11213</v>
      </c>
      <c r="C155" s="1639"/>
      <c r="D155" s="1639"/>
      <c r="E155" s="1639"/>
      <c r="F155" s="1640"/>
    </row>
    <row r="156">
      <c r="A156" s="1656"/>
      <c r="B156" s="1641"/>
      <c r="C156" s="620"/>
      <c r="D156" s="620"/>
      <c r="E156" s="620"/>
      <c r="F156" s="1642"/>
    </row>
    <row r="157">
      <c r="A157" s="1656"/>
      <c r="B157" s="1644" t="s">
        <v>11137</v>
      </c>
      <c r="C157" s="1645" t="s">
        <v>11171</v>
      </c>
      <c r="D157" s="1661" t="s">
        <v>11214</v>
      </c>
      <c r="E157" s="1645" t="s">
        <v>11149</v>
      </c>
      <c r="F157" s="1662">
        <v>43569.0</v>
      </c>
    </row>
    <row r="158">
      <c r="A158" s="1656"/>
      <c r="B158" s="1648" t="s">
        <v>11141</v>
      </c>
      <c r="C158" s="1652"/>
      <c r="D158" s="1663"/>
      <c r="E158" s="1652"/>
      <c r="F158" s="1656"/>
    </row>
    <row r="159">
      <c r="A159" s="1656"/>
      <c r="B159" s="1649" t="s">
        <v>11144</v>
      </c>
      <c r="C159" s="1652"/>
      <c r="D159" s="1663"/>
      <c r="E159" s="1652"/>
      <c r="F159" s="1656"/>
    </row>
    <row r="160">
      <c r="A160" s="1656"/>
      <c r="B160" s="1651" t="s">
        <v>11147</v>
      </c>
      <c r="C160" s="1652"/>
      <c r="D160" s="1663"/>
      <c r="E160" s="1652"/>
      <c r="F160" s="1656"/>
    </row>
    <row r="161">
      <c r="A161" s="1656"/>
      <c r="B161" s="1651" t="s">
        <v>11151</v>
      </c>
      <c r="C161" s="1652"/>
      <c r="D161" s="1663"/>
      <c r="E161" s="1652"/>
      <c r="F161" s="1656"/>
    </row>
    <row r="162">
      <c r="A162" s="1656"/>
      <c r="B162" s="1665" t="s">
        <v>11181</v>
      </c>
      <c r="C162" s="1639"/>
      <c r="D162" s="1639"/>
      <c r="E162" s="1639"/>
      <c r="F162" s="1640"/>
    </row>
    <row r="163">
      <c r="A163" s="1656"/>
      <c r="B163" s="1641"/>
      <c r="C163" s="620"/>
      <c r="D163" s="620"/>
      <c r="E163" s="620"/>
      <c r="F163" s="1642"/>
    </row>
    <row r="164">
      <c r="A164" s="1656"/>
      <c r="B164" s="1644" t="s">
        <v>11137</v>
      </c>
      <c r="C164" s="1645" t="s">
        <v>11171</v>
      </c>
      <c r="D164" s="1661" t="s">
        <v>11215</v>
      </c>
      <c r="E164" s="1645" t="s">
        <v>11149</v>
      </c>
      <c r="F164" s="1662">
        <v>43835.0</v>
      </c>
    </row>
    <row r="165">
      <c r="A165" s="1656"/>
      <c r="B165" s="1648" t="s">
        <v>11141</v>
      </c>
      <c r="C165" s="1645" t="s">
        <v>11216</v>
      </c>
      <c r="D165" s="1661" t="s">
        <v>11217</v>
      </c>
      <c r="E165" s="1645" t="s">
        <v>11218</v>
      </c>
      <c r="F165" s="1662">
        <v>43003.0</v>
      </c>
    </row>
    <row r="166">
      <c r="A166" s="1656"/>
      <c r="B166" s="1649" t="s">
        <v>11144</v>
      </c>
      <c r="C166" s="1652"/>
      <c r="D166" s="1663"/>
      <c r="E166" s="1652"/>
      <c r="F166" s="1656"/>
    </row>
    <row r="167">
      <c r="A167" s="1656"/>
      <c r="B167" s="1651" t="s">
        <v>11147</v>
      </c>
      <c r="C167" s="1652"/>
      <c r="D167" s="1663"/>
      <c r="E167" s="1652"/>
      <c r="F167" s="1656"/>
    </row>
    <row r="168">
      <c r="A168" s="1656"/>
      <c r="B168" s="1651" t="s">
        <v>11151</v>
      </c>
      <c r="C168" s="1652"/>
      <c r="D168" s="1663"/>
      <c r="E168" s="1652"/>
      <c r="F168" s="1656"/>
    </row>
    <row r="169">
      <c r="A169" s="1656"/>
      <c r="B169" s="1664"/>
      <c r="C169" s="1652"/>
      <c r="D169" s="1663"/>
      <c r="E169" s="1652"/>
      <c r="F169" s="1656"/>
    </row>
    <row r="170">
      <c r="A170" s="1656"/>
      <c r="B170" s="1638" t="s">
        <v>11161</v>
      </c>
      <c r="C170" s="1639"/>
      <c r="D170" s="1639"/>
      <c r="E170" s="1639"/>
      <c r="F170" s="1640"/>
    </row>
    <row r="171">
      <c r="A171" s="1656"/>
      <c r="B171" s="1641"/>
      <c r="C171" s="620"/>
      <c r="D171" s="620"/>
      <c r="E171" s="620"/>
      <c r="F171" s="1642"/>
    </row>
    <row r="172">
      <c r="A172" s="1656"/>
      <c r="B172" s="1644" t="s">
        <v>11137</v>
      </c>
      <c r="C172" s="1645" t="s">
        <v>4880</v>
      </c>
      <c r="D172" s="1661" t="s">
        <v>11219</v>
      </c>
      <c r="E172" s="1645" t="s">
        <v>11149</v>
      </c>
      <c r="F172" s="1662">
        <v>44132.0</v>
      </c>
    </row>
    <row r="173">
      <c r="A173" s="1656"/>
      <c r="B173" s="1648" t="s">
        <v>11141</v>
      </c>
      <c r="C173" s="1652"/>
      <c r="D173" s="1663"/>
      <c r="E173" s="1652"/>
      <c r="F173" s="1656"/>
    </row>
    <row r="174">
      <c r="A174" s="1656"/>
      <c r="B174" s="1649" t="s">
        <v>11144</v>
      </c>
      <c r="C174" s="1652"/>
      <c r="D174" s="1663"/>
      <c r="E174" s="1652"/>
      <c r="F174" s="1656"/>
    </row>
    <row r="175">
      <c r="A175" s="1656"/>
      <c r="B175" s="1651" t="s">
        <v>11147</v>
      </c>
      <c r="C175" s="1652"/>
      <c r="D175" s="1663"/>
      <c r="E175" s="1652"/>
      <c r="F175" s="1656"/>
    </row>
    <row r="176">
      <c r="A176" s="1656"/>
      <c r="B176" s="1651" t="s">
        <v>11151</v>
      </c>
      <c r="C176" s="1652"/>
      <c r="D176" s="1663"/>
      <c r="E176" s="1652"/>
      <c r="F176" s="1656"/>
    </row>
    <row r="177">
      <c r="A177" s="1656"/>
      <c r="B177" s="1638" t="s">
        <v>11164</v>
      </c>
      <c r="C177" s="1639"/>
      <c r="D177" s="1639"/>
      <c r="E177" s="1639"/>
      <c r="F177" s="1640"/>
    </row>
    <row r="178">
      <c r="A178" s="1656"/>
      <c r="B178" s="1641"/>
      <c r="C178" s="620"/>
      <c r="D178" s="620"/>
      <c r="E178" s="620"/>
      <c r="F178" s="1642"/>
    </row>
    <row r="179">
      <c r="A179" s="1656"/>
      <c r="B179" s="1644" t="s">
        <v>11137</v>
      </c>
      <c r="C179" s="1645" t="s">
        <v>5647</v>
      </c>
      <c r="D179" s="1661" t="s">
        <v>11220</v>
      </c>
      <c r="E179" s="1645" t="s">
        <v>11139</v>
      </c>
      <c r="F179" s="1662">
        <v>43741.0</v>
      </c>
    </row>
    <row r="180">
      <c r="A180" s="1656"/>
      <c r="B180" s="1648" t="s">
        <v>11141</v>
      </c>
      <c r="C180" s="1645" t="s">
        <v>11221</v>
      </c>
      <c r="D180" s="1661" t="s">
        <v>11222</v>
      </c>
      <c r="E180" s="1645" t="s">
        <v>11176</v>
      </c>
      <c r="F180" s="1662">
        <v>43748.0</v>
      </c>
    </row>
    <row r="181">
      <c r="A181" s="1656"/>
      <c r="B181" s="1649" t="s">
        <v>11144</v>
      </c>
      <c r="C181" s="1645" t="s">
        <v>2310</v>
      </c>
      <c r="D181" s="1661" t="s">
        <v>11223</v>
      </c>
      <c r="E181" s="1645" t="s">
        <v>11190</v>
      </c>
      <c r="F181" s="1662">
        <v>43729.0</v>
      </c>
    </row>
    <row r="182">
      <c r="A182" s="1656"/>
      <c r="B182" s="1651" t="s">
        <v>11147</v>
      </c>
      <c r="C182" s="1666" t="s">
        <v>639</v>
      </c>
      <c r="D182" s="1661" t="s">
        <v>11224</v>
      </c>
      <c r="E182" s="1645" t="s">
        <v>11139</v>
      </c>
      <c r="F182" s="1662">
        <v>44470.0</v>
      </c>
    </row>
    <row r="183">
      <c r="A183" s="1656"/>
      <c r="B183" s="1651" t="s">
        <v>11151</v>
      </c>
      <c r="C183" s="1645" t="s">
        <v>4880</v>
      </c>
      <c r="D183" s="1661" t="s">
        <v>11225</v>
      </c>
      <c r="E183" s="1645" t="s">
        <v>11149</v>
      </c>
      <c r="F183" s="1662">
        <v>44020.0</v>
      </c>
    </row>
    <row r="184">
      <c r="A184" s="1656"/>
      <c r="B184" s="1664"/>
      <c r="C184" s="1652"/>
      <c r="D184" s="1663"/>
      <c r="E184" s="1652"/>
      <c r="F184" s="1656"/>
    </row>
    <row r="185">
      <c r="A185" s="1656"/>
      <c r="B185" s="1664"/>
      <c r="C185" s="1652"/>
      <c r="D185" s="1663"/>
      <c r="E185" s="1652"/>
      <c r="F185" s="1656"/>
    </row>
    <row r="186">
      <c r="A186" s="1656"/>
      <c r="B186" s="1638" t="s">
        <v>11167</v>
      </c>
      <c r="C186" s="1639"/>
      <c r="D186" s="1639"/>
      <c r="E186" s="1639"/>
      <c r="F186" s="1640"/>
    </row>
    <row r="187">
      <c r="A187" s="1656"/>
      <c r="B187" s="1641"/>
      <c r="C187" s="620"/>
      <c r="D187" s="620"/>
      <c r="E187" s="620"/>
      <c r="F187" s="1642"/>
    </row>
    <row r="188">
      <c r="A188" s="1656"/>
      <c r="B188" s="1644" t="s">
        <v>11137</v>
      </c>
      <c r="C188" s="1666" t="s">
        <v>1439</v>
      </c>
      <c r="D188" s="1661" t="s">
        <v>11226</v>
      </c>
      <c r="E188" s="1645" t="s">
        <v>11149</v>
      </c>
      <c r="F188" s="1662">
        <v>43600.0</v>
      </c>
    </row>
    <row r="189">
      <c r="A189" s="1656"/>
      <c r="B189" s="1648" t="s">
        <v>11141</v>
      </c>
      <c r="C189" s="1645" t="s">
        <v>11227</v>
      </c>
      <c r="D189" s="1661" t="s">
        <v>11228</v>
      </c>
      <c r="E189" s="1645" t="s">
        <v>11139</v>
      </c>
      <c r="F189" s="1662">
        <v>43723.0</v>
      </c>
    </row>
    <row r="190">
      <c r="A190" s="1656"/>
      <c r="B190" s="1649" t="s">
        <v>11144</v>
      </c>
      <c r="C190" s="1645" t="s">
        <v>3178</v>
      </c>
      <c r="D190" s="1661" t="s">
        <v>11229</v>
      </c>
      <c r="E190" s="1645" t="s">
        <v>11139</v>
      </c>
      <c r="F190" s="1662">
        <v>43951.0</v>
      </c>
    </row>
    <row r="191">
      <c r="A191" s="1656"/>
      <c r="B191" s="1651" t="s">
        <v>11147</v>
      </c>
      <c r="C191" s="1652"/>
      <c r="D191" s="1663"/>
      <c r="E191" s="1652"/>
      <c r="F191" s="1656"/>
    </row>
    <row r="192">
      <c r="A192" s="1656"/>
      <c r="B192" s="1651" t="s">
        <v>11151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11230</v>
      </c>
      <c r="C196" s="1639"/>
      <c r="D196" s="1639"/>
      <c r="E196" s="1639"/>
      <c r="F196" s="1640"/>
    </row>
    <row r="197">
      <c r="A197" s="1656"/>
      <c r="B197" s="1641"/>
      <c r="C197" s="620"/>
      <c r="D197" s="620"/>
      <c r="E197" s="620"/>
      <c r="F197" s="1642"/>
    </row>
    <row r="198">
      <c r="A198" s="1656"/>
      <c r="B198" s="1665" t="s">
        <v>11231</v>
      </c>
      <c r="C198" s="1639"/>
      <c r="D198" s="1639"/>
      <c r="E198" s="1639"/>
      <c r="F198" s="1640"/>
    </row>
    <row r="199">
      <c r="A199" s="1656"/>
      <c r="B199" s="1641"/>
      <c r="C199" s="620"/>
      <c r="D199" s="620"/>
      <c r="E199" s="620"/>
      <c r="F199" s="1642"/>
    </row>
    <row r="200">
      <c r="A200" s="1656"/>
      <c r="B200" s="1644" t="s">
        <v>11137</v>
      </c>
      <c r="C200" s="1645" t="s">
        <v>11232</v>
      </c>
      <c r="D200" s="1661" t="s">
        <v>11233</v>
      </c>
      <c r="E200" s="1645" t="s">
        <v>11139</v>
      </c>
      <c r="F200" s="1662">
        <v>44460.0</v>
      </c>
    </row>
    <row r="201">
      <c r="A201" s="1656"/>
      <c r="B201" s="1648" t="s">
        <v>11141</v>
      </c>
      <c r="C201" s="1645" t="s">
        <v>11221</v>
      </c>
      <c r="D201" s="1661" t="s">
        <v>11234</v>
      </c>
      <c r="E201" s="1645" t="s">
        <v>11176</v>
      </c>
      <c r="F201" s="1662">
        <v>44063.0</v>
      </c>
    </row>
    <row r="202">
      <c r="A202" s="1656"/>
      <c r="B202" s="1649" t="s">
        <v>11144</v>
      </c>
      <c r="C202" s="1652"/>
      <c r="D202" s="1663"/>
      <c r="E202" s="1652"/>
      <c r="F202" s="1656"/>
    </row>
    <row r="203">
      <c r="A203" s="1656"/>
      <c r="B203" s="1651" t="s">
        <v>11147</v>
      </c>
      <c r="C203" s="1652"/>
      <c r="D203" s="1663"/>
      <c r="E203" s="1652"/>
      <c r="F203" s="1656"/>
    </row>
    <row r="204">
      <c r="A204" s="1656"/>
      <c r="B204" s="1651" t="s">
        <v>11151</v>
      </c>
      <c r="C204" s="1652"/>
      <c r="D204" s="1663"/>
      <c r="E204" s="1652"/>
      <c r="F204" s="1656"/>
    </row>
    <row r="205">
      <c r="A205" s="1656"/>
      <c r="B205" s="1665" t="s">
        <v>11152</v>
      </c>
      <c r="C205" s="1639"/>
      <c r="D205" s="1639"/>
      <c r="E205" s="1639"/>
      <c r="F205" s="1640"/>
    </row>
    <row r="206">
      <c r="A206" s="1656"/>
      <c r="B206" s="1641"/>
      <c r="C206" s="620"/>
      <c r="D206" s="620"/>
      <c r="E206" s="620"/>
      <c r="F206" s="1642"/>
    </row>
    <row r="207">
      <c r="A207" s="1656"/>
      <c r="B207" s="1644" t="s">
        <v>11137</v>
      </c>
      <c r="C207" s="1645" t="s">
        <v>7730</v>
      </c>
      <c r="D207" s="1661" t="s">
        <v>11235</v>
      </c>
      <c r="E207" s="1645" t="s">
        <v>11176</v>
      </c>
      <c r="F207" s="1662">
        <v>44069.0</v>
      </c>
    </row>
    <row r="208">
      <c r="A208" s="1656"/>
      <c r="B208" s="1648" t="s">
        <v>11141</v>
      </c>
      <c r="C208" s="1652"/>
      <c r="D208" s="1663"/>
      <c r="E208" s="1652"/>
      <c r="F208" s="1656"/>
    </row>
    <row r="209">
      <c r="A209" s="1656"/>
      <c r="B209" s="1649" t="s">
        <v>11144</v>
      </c>
      <c r="C209" s="1652"/>
      <c r="D209" s="1663"/>
      <c r="E209" s="1652"/>
      <c r="F209" s="1656"/>
    </row>
    <row r="210">
      <c r="A210" s="1656"/>
      <c r="B210" s="1651" t="s">
        <v>11147</v>
      </c>
      <c r="C210" s="1652"/>
      <c r="D210" s="1663"/>
      <c r="E210" s="1652"/>
      <c r="F210" s="1656"/>
    </row>
    <row r="211">
      <c r="A211" s="1656"/>
      <c r="B211" s="1651" t="s">
        <v>11151</v>
      </c>
      <c r="C211" s="1652"/>
      <c r="D211" s="1663"/>
      <c r="E211" s="1652"/>
      <c r="F211" s="1656"/>
    </row>
    <row r="212">
      <c r="A212" s="1656"/>
      <c r="B212" s="1664"/>
      <c r="C212" s="1652"/>
      <c r="D212" s="1663"/>
      <c r="E212" s="1652"/>
      <c r="F212" s="1656"/>
    </row>
    <row r="213">
      <c r="A213" s="1656"/>
      <c r="B213" s="1638" t="s">
        <v>11169</v>
      </c>
      <c r="C213" s="1639"/>
      <c r="D213" s="1639"/>
      <c r="E213" s="1639"/>
      <c r="F213" s="1640"/>
    </row>
    <row r="214">
      <c r="A214" s="1656"/>
      <c r="B214" s="1641"/>
      <c r="C214" s="620"/>
      <c r="D214" s="620"/>
      <c r="E214" s="620"/>
      <c r="F214" s="1642"/>
    </row>
    <row r="215">
      <c r="A215" s="1656"/>
      <c r="B215" s="1644" t="s">
        <v>11137</v>
      </c>
      <c r="C215" s="1645" t="s">
        <v>3870</v>
      </c>
      <c r="D215" s="1661" t="s">
        <v>11236</v>
      </c>
      <c r="E215" s="1645" t="s">
        <v>11139</v>
      </c>
      <c r="F215" s="1662">
        <v>43514.0</v>
      </c>
    </row>
    <row r="216">
      <c r="A216" s="1656"/>
      <c r="B216" s="1648" t="s">
        <v>11141</v>
      </c>
      <c r="C216" s="1666" t="s">
        <v>639</v>
      </c>
      <c r="D216" s="1661" t="s">
        <v>11237</v>
      </c>
      <c r="E216" s="1645" t="s">
        <v>11139</v>
      </c>
      <c r="F216" s="1662">
        <v>43402.0</v>
      </c>
    </row>
    <row r="217">
      <c r="A217" s="1656"/>
      <c r="B217" s="1649" t="s">
        <v>11144</v>
      </c>
      <c r="C217" s="1645" t="s">
        <v>11221</v>
      </c>
      <c r="D217" s="1661" t="s">
        <v>11238</v>
      </c>
      <c r="E217" s="1645" t="s">
        <v>11176</v>
      </c>
      <c r="F217" s="1662">
        <v>43390.0</v>
      </c>
    </row>
    <row r="218">
      <c r="A218" s="1656"/>
      <c r="B218" s="1651" t="s">
        <v>11147</v>
      </c>
      <c r="C218" s="1645" t="s">
        <v>11165</v>
      </c>
      <c r="D218" s="1661" t="s">
        <v>11239</v>
      </c>
      <c r="E218" s="1645" t="s">
        <v>11149</v>
      </c>
      <c r="F218" s="1662">
        <v>44135.0</v>
      </c>
    </row>
    <row r="219">
      <c r="A219" s="1656"/>
      <c r="B219" s="1651" t="s">
        <v>11151</v>
      </c>
      <c r="C219" s="1652"/>
      <c r="D219" s="1663"/>
      <c r="E219" s="1652"/>
      <c r="F219" s="1656"/>
    </row>
    <row r="220">
      <c r="A220" s="1656"/>
      <c r="B220" s="1669"/>
      <c r="C220" s="1652"/>
      <c r="D220" s="1663"/>
      <c r="E220" s="1652"/>
      <c r="F220" s="1656"/>
    </row>
    <row r="221">
      <c r="A221" s="1656"/>
      <c r="B221" s="1638" t="s">
        <v>11170</v>
      </c>
      <c r="C221" s="1639"/>
      <c r="D221" s="1639"/>
      <c r="E221" s="1639"/>
      <c r="F221" s="1640"/>
    </row>
    <row r="222">
      <c r="A222" s="1670" t="s">
        <v>11240</v>
      </c>
      <c r="B222" s="1641"/>
      <c r="C222" s="620"/>
      <c r="D222" s="620"/>
      <c r="E222" s="620"/>
      <c r="F222" s="1642"/>
    </row>
    <row r="223">
      <c r="A223" s="1670" t="s">
        <v>11241</v>
      </c>
      <c r="B223" s="1644" t="s">
        <v>11137</v>
      </c>
      <c r="C223" s="1645" t="s">
        <v>1092</v>
      </c>
      <c r="D223" s="1671">
        <v>0.06525462962962963</v>
      </c>
      <c r="E223" s="1645" t="s">
        <v>11149</v>
      </c>
      <c r="F223" s="1647">
        <v>44652.0</v>
      </c>
    </row>
    <row r="224">
      <c r="A224" s="1672"/>
      <c r="B224" s="1648" t="s">
        <v>11141</v>
      </c>
      <c r="C224" s="1645" t="s">
        <v>4089</v>
      </c>
      <c r="D224" s="1671">
        <v>0.06892361111111112</v>
      </c>
      <c r="E224" s="1645" t="s">
        <v>11149</v>
      </c>
      <c r="F224" s="1647">
        <v>44652.0</v>
      </c>
    </row>
    <row r="225">
      <c r="A225" s="1672"/>
      <c r="B225" s="1649" t="s">
        <v>11144</v>
      </c>
      <c r="C225" s="1673" t="s">
        <v>4996</v>
      </c>
      <c r="D225" s="1674">
        <v>0.07195601851851852</v>
      </c>
      <c r="E225" s="1673" t="s">
        <v>11149</v>
      </c>
      <c r="F225" s="1662">
        <v>44652.0</v>
      </c>
    </row>
    <row r="226">
      <c r="A226" s="1672"/>
      <c r="B226" s="1651" t="s">
        <v>11147</v>
      </c>
      <c r="C226" s="1652" t="s">
        <v>11242</v>
      </c>
      <c r="D226" s="1675">
        <v>0.07211805555555556</v>
      </c>
      <c r="E226" s="1676" t="s">
        <v>11243</v>
      </c>
      <c r="F226" s="1662">
        <v>44652.0</v>
      </c>
    </row>
    <row r="227">
      <c r="A227" s="1672"/>
      <c r="B227" s="1651" t="s">
        <v>11151</v>
      </c>
      <c r="C227" s="1652"/>
      <c r="D227" s="1652"/>
      <c r="E227" s="1652"/>
      <c r="F227" s="1652"/>
    </row>
    <row r="228">
      <c r="A228" s="1672"/>
      <c r="B228" s="1677"/>
      <c r="C228" s="1652"/>
      <c r="D228" s="1652"/>
      <c r="E228" s="1652"/>
      <c r="F228" s="1652"/>
    </row>
    <row r="229">
      <c r="A229" s="1678" t="s">
        <v>11244</v>
      </c>
      <c r="B229" s="1638" t="s">
        <v>11244</v>
      </c>
      <c r="C229" s="1639"/>
      <c r="D229" s="1639"/>
      <c r="E229" s="1639"/>
      <c r="F229" s="1640"/>
    </row>
    <row r="230">
      <c r="A230" s="1672"/>
      <c r="B230" s="1641"/>
      <c r="C230" s="620"/>
      <c r="D230" s="620"/>
      <c r="E230" s="620"/>
      <c r="F230" s="1642"/>
    </row>
    <row r="231">
      <c r="A231" s="1672"/>
      <c r="B231" s="1644" t="s">
        <v>11137</v>
      </c>
      <c r="C231" s="1645" t="s">
        <v>3870</v>
      </c>
      <c r="D231" s="1679" t="s">
        <v>11245</v>
      </c>
      <c r="E231" s="1645" t="s">
        <v>11139</v>
      </c>
      <c r="F231" s="1647">
        <v>44866.0</v>
      </c>
    </row>
    <row r="232">
      <c r="A232" s="1672"/>
      <c r="B232" s="1648" t="s">
        <v>11141</v>
      </c>
      <c r="C232" s="1645" t="s">
        <v>2177</v>
      </c>
      <c r="D232" s="1679" t="s">
        <v>11246</v>
      </c>
      <c r="E232" s="1645" t="s">
        <v>11139</v>
      </c>
      <c r="F232" s="1647">
        <v>44866.0</v>
      </c>
    </row>
    <row r="233">
      <c r="A233" s="1672"/>
      <c r="B233" s="1649" t="s">
        <v>11144</v>
      </c>
      <c r="C233" s="1673"/>
      <c r="D233" s="1674"/>
      <c r="E233" s="1673"/>
      <c r="F233" s="1662"/>
    </row>
    <row r="234">
      <c r="A234" s="1672"/>
      <c r="B234" s="1651" t="s">
        <v>11147</v>
      </c>
      <c r="C234" s="1652"/>
      <c r="D234" s="1675"/>
      <c r="E234" s="1676"/>
      <c r="F234" s="1662"/>
    </row>
    <row r="235">
      <c r="A235" s="1672"/>
      <c r="B235" s="1651" t="s">
        <v>11151</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